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drawings/drawing17.xml" ContentType="application/vnd.openxmlformats-officedocument.drawing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90" windowWidth="9720" windowHeight="7800" activeTab="1"/>
  </bookViews>
  <sheets>
    <sheet name="Raw Data" sheetId="1" r:id="rId1"/>
    <sheet name="Summary" sheetId="9" r:id="rId2"/>
    <sheet name="Lap Breaks" sheetId="3" r:id="rId3"/>
    <sheet name="Lap_chart" sheetId="38" r:id="rId4"/>
    <sheet name="Lap 1 data" sheetId="4" r:id="rId5"/>
    <sheet name="Lap 2 data" sheetId="5" r:id="rId6"/>
    <sheet name="Lap 3 data" sheetId="7" r:id="rId7"/>
    <sheet name="Lap 4 data" sheetId="8" r:id="rId8"/>
    <sheet name="Speed" sheetId="36" r:id="rId9"/>
    <sheet name="Lambda" sheetId="35" r:id="rId10"/>
    <sheet name="CO2 &amp; CO Phasing" sheetId="46" r:id="rId11"/>
    <sheet name="Fuel Flow&amp;Lambda&amp;CO" sheetId="47" r:id="rId12"/>
    <sheet name="CO2 %" sheetId="28" r:id="rId13"/>
    <sheet name="CO %" sheetId="29" r:id="rId14"/>
    <sheet name="NO ppm" sheetId="30" r:id="rId15"/>
    <sheet name="THC ppm" sheetId="31" r:id="rId16"/>
    <sheet name="O2 %" sheetId="32" r:id="rId17"/>
    <sheet name="Fuel Flow L per hr" sheetId="33" r:id="rId18"/>
    <sheet name="CO2 g per hr" sheetId="41" r:id="rId19"/>
    <sheet name="CO g per hr" sheetId="42" r:id="rId20"/>
    <sheet name="NO g per hr" sheetId="43" r:id="rId21"/>
    <sheet name="THC g per hr" sheetId="45" r:id="rId22"/>
  </sheets>
  <calcPr calcId="145621"/>
  <customWorkbookViews>
    <customWorkbookView name="opie test" guid="{2B424CCC-7244-4294-A128-8AE125D4F682}" maximized="1" xWindow="1" yWindow="1" windowWidth="1362" windowHeight="538" activeSheetId="5"/>
  </customWorkbookViews>
</workbook>
</file>

<file path=xl/calcChain.xml><?xml version="1.0" encoding="utf-8"?>
<calcChain xmlns="http://schemas.openxmlformats.org/spreadsheetml/2006/main">
  <c r="J23" i="9" l="1"/>
  <c r="I23" i="9"/>
  <c r="CC8" i="8"/>
  <c r="CC8" i="7"/>
  <c r="G23" i="9" s="1"/>
  <c r="CC8" i="5"/>
  <c r="F23" i="9" s="1"/>
  <c r="H23" i="9"/>
  <c r="E23" i="9"/>
  <c r="H20" i="9"/>
  <c r="H19" i="9"/>
  <c r="H18" i="9"/>
  <c r="G20" i="9"/>
  <c r="G19" i="9"/>
  <c r="G18" i="9"/>
  <c r="F20" i="9"/>
  <c r="F19" i="9"/>
  <c r="J19" i="9" s="1"/>
  <c r="F18" i="9"/>
  <c r="H17" i="9"/>
  <c r="G17" i="9"/>
  <c r="F17" i="9"/>
  <c r="I17" i="9" s="1"/>
  <c r="E17" i="9"/>
  <c r="E21" i="9"/>
  <c r="E20" i="9"/>
  <c r="E19" i="9"/>
  <c r="E18" i="9"/>
  <c r="CC8" i="4"/>
  <c r="J18" i="9" l="1"/>
  <c r="J20" i="9"/>
  <c r="I20" i="9"/>
  <c r="J17" i="9"/>
  <c r="I18" i="9"/>
  <c r="I19" i="9"/>
  <c r="CC5" i="8"/>
  <c r="BW149" i="7"/>
  <c r="BY149" i="7"/>
  <c r="BZ149" i="7"/>
  <c r="CA149" i="7"/>
  <c r="CB149" i="7"/>
  <c r="BW150" i="7"/>
  <c r="BY150" i="7"/>
  <c r="BZ150" i="7"/>
  <c r="CA150" i="7"/>
  <c r="CB150" i="7"/>
  <c r="BW151" i="7"/>
  <c r="BY151" i="7"/>
  <c r="BZ151" i="7"/>
  <c r="CA151" i="7"/>
  <c r="CB151" i="7"/>
  <c r="BW152" i="7"/>
  <c r="BY152" i="7"/>
  <c r="BZ152" i="7"/>
  <c r="CA152" i="7"/>
  <c r="CB152" i="7"/>
  <c r="BY11" i="5"/>
  <c r="BZ11" i="5"/>
  <c r="CA11" i="5"/>
  <c r="CB11" i="5"/>
  <c r="BY12" i="5"/>
  <c r="BZ12" i="5"/>
  <c r="CA12" i="5"/>
  <c r="CB12" i="5"/>
  <c r="BY13" i="5"/>
  <c r="BZ13" i="5"/>
  <c r="CA13" i="5"/>
  <c r="CB13" i="5"/>
  <c r="BY14" i="5"/>
  <c r="BZ14" i="5"/>
  <c r="CA14" i="5"/>
  <c r="CB14" i="5"/>
  <c r="BY15" i="5"/>
  <c r="BZ15" i="5"/>
  <c r="CA15" i="5"/>
  <c r="CB15" i="5"/>
  <c r="BY16" i="5"/>
  <c r="BZ16" i="5"/>
  <c r="CA16" i="5"/>
  <c r="CB16" i="5"/>
  <c r="BY17" i="5"/>
  <c r="BZ17" i="5"/>
  <c r="CA17" i="5"/>
  <c r="CB17" i="5"/>
  <c r="BY18" i="5"/>
  <c r="BZ18" i="5"/>
  <c r="CA18" i="5"/>
  <c r="CB18" i="5"/>
  <c r="BY19" i="5"/>
  <c r="BZ19" i="5"/>
  <c r="CA19" i="5"/>
  <c r="CB19" i="5"/>
  <c r="BY20" i="5"/>
  <c r="BZ20" i="5"/>
  <c r="CA20" i="5"/>
  <c r="CB20" i="5"/>
  <c r="BY21" i="5"/>
  <c r="BZ21" i="5"/>
  <c r="CA21" i="5"/>
  <c r="CB21" i="5"/>
  <c r="BY22" i="5"/>
  <c r="BZ22" i="5"/>
  <c r="CA22" i="5"/>
  <c r="CB22" i="5"/>
  <c r="BY23" i="5"/>
  <c r="BZ23" i="5"/>
  <c r="CA23" i="5"/>
  <c r="CB23" i="5"/>
  <c r="BY24" i="5"/>
  <c r="BZ24" i="5"/>
  <c r="CA24" i="5"/>
  <c r="CB24" i="5"/>
  <c r="BY25" i="5"/>
  <c r="BZ25" i="5"/>
  <c r="CA25" i="5"/>
  <c r="CB25" i="5"/>
  <c r="BY26" i="5"/>
  <c r="BZ26" i="5"/>
  <c r="CA26" i="5"/>
  <c r="CB26" i="5"/>
  <c r="BY27" i="5"/>
  <c r="BZ27" i="5"/>
  <c r="CA27" i="5"/>
  <c r="CB27" i="5"/>
  <c r="BY28" i="5"/>
  <c r="BZ28" i="5"/>
  <c r="CA28" i="5"/>
  <c r="CB28" i="5"/>
  <c r="BY29" i="5"/>
  <c r="BZ29" i="5"/>
  <c r="CA29" i="5"/>
  <c r="CB29" i="5"/>
  <c r="BY30" i="5"/>
  <c r="BZ30" i="5"/>
  <c r="CA30" i="5"/>
  <c r="CB30" i="5"/>
  <c r="BY31" i="5"/>
  <c r="BZ31" i="5"/>
  <c r="CA31" i="5"/>
  <c r="CB31" i="5"/>
  <c r="BY32" i="5"/>
  <c r="BZ32" i="5"/>
  <c r="CA32" i="5"/>
  <c r="CB32" i="5"/>
  <c r="BY33" i="5"/>
  <c r="BZ33" i="5"/>
  <c r="CA33" i="5"/>
  <c r="CB33" i="5"/>
  <c r="BY34" i="5"/>
  <c r="BZ34" i="5"/>
  <c r="CA34" i="5"/>
  <c r="CB34" i="5"/>
  <c r="BY35" i="5"/>
  <c r="BZ35" i="5"/>
  <c r="CA35" i="5"/>
  <c r="CB35" i="5"/>
  <c r="BY36" i="5"/>
  <c r="BZ36" i="5"/>
  <c r="CA36" i="5"/>
  <c r="CB36" i="5"/>
  <c r="BY37" i="5"/>
  <c r="BZ37" i="5"/>
  <c r="CA37" i="5"/>
  <c r="CB37" i="5"/>
  <c r="BY38" i="5"/>
  <c r="BZ38" i="5"/>
  <c r="CA38" i="5"/>
  <c r="CB38" i="5"/>
  <c r="BY39" i="5"/>
  <c r="BZ39" i="5"/>
  <c r="CA39" i="5"/>
  <c r="CB39" i="5"/>
  <c r="BY40" i="5"/>
  <c r="BZ40" i="5"/>
  <c r="CA40" i="5"/>
  <c r="CB40" i="5"/>
  <c r="BY41" i="5"/>
  <c r="BZ41" i="5"/>
  <c r="CA41" i="5"/>
  <c r="CB41" i="5"/>
  <c r="BY42" i="5"/>
  <c r="BZ42" i="5"/>
  <c r="CA42" i="5"/>
  <c r="CB42" i="5"/>
  <c r="BY43" i="5"/>
  <c r="BZ43" i="5"/>
  <c r="CA43" i="5"/>
  <c r="CB43" i="5"/>
  <c r="BY44" i="5"/>
  <c r="BZ44" i="5"/>
  <c r="CA44" i="5"/>
  <c r="CB44" i="5"/>
  <c r="BY45" i="5"/>
  <c r="BZ45" i="5"/>
  <c r="CA45" i="5"/>
  <c r="CB45" i="5"/>
  <c r="BY46" i="5"/>
  <c r="BZ46" i="5"/>
  <c r="CA46" i="5"/>
  <c r="CB46" i="5"/>
  <c r="BY47" i="5"/>
  <c r="BZ47" i="5"/>
  <c r="CA47" i="5"/>
  <c r="CB47" i="5"/>
  <c r="BY48" i="5"/>
  <c r="BZ48" i="5"/>
  <c r="CA48" i="5"/>
  <c r="CB48" i="5"/>
  <c r="BY49" i="5"/>
  <c r="BZ49" i="5"/>
  <c r="CA49" i="5"/>
  <c r="CB49" i="5"/>
  <c r="BY50" i="5"/>
  <c r="BZ50" i="5"/>
  <c r="CA50" i="5"/>
  <c r="CB50" i="5"/>
  <c r="BY51" i="5"/>
  <c r="BZ51" i="5"/>
  <c r="CA51" i="5"/>
  <c r="CB51" i="5"/>
  <c r="BY52" i="5"/>
  <c r="BZ52" i="5"/>
  <c r="CA52" i="5"/>
  <c r="CB52" i="5"/>
  <c r="BY53" i="5"/>
  <c r="BZ53" i="5"/>
  <c r="CA53" i="5"/>
  <c r="CB53" i="5"/>
  <c r="BY54" i="5"/>
  <c r="BZ54" i="5"/>
  <c r="CA54" i="5"/>
  <c r="CB54" i="5"/>
  <c r="BY55" i="5"/>
  <c r="BZ55" i="5"/>
  <c r="CA55" i="5"/>
  <c r="CB55" i="5"/>
  <c r="BY56" i="5"/>
  <c r="BZ56" i="5"/>
  <c r="CA56" i="5"/>
  <c r="CB56" i="5"/>
  <c r="BY57" i="5"/>
  <c r="BZ57" i="5"/>
  <c r="CA57" i="5"/>
  <c r="CB57" i="5"/>
  <c r="BY58" i="5"/>
  <c r="BZ58" i="5"/>
  <c r="CA58" i="5"/>
  <c r="CB58" i="5"/>
  <c r="BY59" i="5"/>
  <c r="BZ59" i="5"/>
  <c r="CA59" i="5"/>
  <c r="CB59" i="5"/>
  <c r="BY60" i="5"/>
  <c r="BZ60" i="5"/>
  <c r="CA60" i="5"/>
  <c r="CB60" i="5"/>
  <c r="BY61" i="5"/>
  <c r="BZ61" i="5"/>
  <c r="CA61" i="5"/>
  <c r="CB61" i="5"/>
  <c r="BY62" i="5"/>
  <c r="BZ62" i="5"/>
  <c r="CA62" i="5"/>
  <c r="CB62" i="5"/>
  <c r="BY63" i="5"/>
  <c r="BZ63" i="5"/>
  <c r="CA63" i="5"/>
  <c r="CB63" i="5"/>
  <c r="BY64" i="5"/>
  <c r="BZ64" i="5"/>
  <c r="CA64" i="5"/>
  <c r="CB64" i="5"/>
  <c r="BY65" i="5"/>
  <c r="BZ65" i="5"/>
  <c r="CA65" i="5"/>
  <c r="CB65" i="5"/>
  <c r="BY66" i="5"/>
  <c r="BZ66" i="5"/>
  <c r="CA66" i="5"/>
  <c r="CB66" i="5"/>
  <c r="BY67" i="5"/>
  <c r="BZ67" i="5"/>
  <c r="CA67" i="5"/>
  <c r="CB67" i="5"/>
  <c r="BY68" i="5"/>
  <c r="BZ68" i="5"/>
  <c r="CA68" i="5"/>
  <c r="CB68" i="5"/>
  <c r="BY69" i="5"/>
  <c r="BZ69" i="5"/>
  <c r="CA69" i="5"/>
  <c r="CB69" i="5"/>
  <c r="BY70" i="5"/>
  <c r="BZ70" i="5"/>
  <c r="CA70" i="5"/>
  <c r="CB70" i="5"/>
  <c r="BY71" i="5"/>
  <c r="BZ71" i="5"/>
  <c r="CA71" i="5"/>
  <c r="CB71" i="5"/>
  <c r="BY72" i="5"/>
  <c r="BZ72" i="5"/>
  <c r="CA72" i="5"/>
  <c r="CB72" i="5"/>
  <c r="BY73" i="5"/>
  <c r="BZ73" i="5"/>
  <c r="CA73" i="5"/>
  <c r="CB73" i="5"/>
  <c r="BY74" i="5"/>
  <c r="BZ74" i="5"/>
  <c r="CA74" i="5"/>
  <c r="CB74" i="5"/>
  <c r="BY75" i="5"/>
  <c r="BZ75" i="5"/>
  <c r="CA75" i="5"/>
  <c r="CB75" i="5"/>
  <c r="BY76" i="5"/>
  <c r="BZ76" i="5"/>
  <c r="CA76" i="5"/>
  <c r="CB76" i="5"/>
  <c r="BY77" i="5"/>
  <c r="BZ77" i="5"/>
  <c r="CA77" i="5"/>
  <c r="CB77" i="5"/>
  <c r="BY78" i="5"/>
  <c r="BZ78" i="5"/>
  <c r="CA78" i="5"/>
  <c r="CB78" i="5"/>
  <c r="BY79" i="5"/>
  <c r="BZ79" i="5"/>
  <c r="CA79" i="5"/>
  <c r="CB79" i="5"/>
  <c r="BY80" i="5"/>
  <c r="BZ80" i="5"/>
  <c r="CA80" i="5"/>
  <c r="CB80" i="5"/>
  <c r="BY81" i="5"/>
  <c r="BZ81" i="5"/>
  <c r="CA81" i="5"/>
  <c r="CB81" i="5"/>
  <c r="BY82" i="5"/>
  <c r="BZ82" i="5"/>
  <c r="CA82" i="5"/>
  <c r="CB82" i="5"/>
  <c r="BY83" i="5"/>
  <c r="BZ83" i="5"/>
  <c r="CA83" i="5"/>
  <c r="CB83" i="5"/>
  <c r="BY84" i="5"/>
  <c r="BZ84" i="5"/>
  <c r="CA84" i="5"/>
  <c r="CB84" i="5"/>
  <c r="BY85" i="5"/>
  <c r="BZ85" i="5"/>
  <c r="CA85" i="5"/>
  <c r="CB85" i="5"/>
  <c r="BY86" i="5"/>
  <c r="BZ86" i="5"/>
  <c r="CA86" i="5"/>
  <c r="CB86" i="5"/>
  <c r="BY87" i="5"/>
  <c r="BZ87" i="5"/>
  <c r="CA87" i="5"/>
  <c r="CB87" i="5"/>
  <c r="BY88" i="5"/>
  <c r="BZ88" i="5"/>
  <c r="CA88" i="5"/>
  <c r="CB88" i="5"/>
  <c r="BY89" i="5"/>
  <c r="BZ89" i="5"/>
  <c r="CA89" i="5"/>
  <c r="CB89" i="5"/>
  <c r="BY90" i="5"/>
  <c r="BZ90" i="5"/>
  <c r="CA90" i="5"/>
  <c r="CB90" i="5"/>
  <c r="BY91" i="5"/>
  <c r="BZ91" i="5"/>
  <c r="CA91" i="5"/>
  <c r="CB91" i="5"/>
  <c r="BY92" i="5"/>
  <c r="BZ92" i="5"/>
  <c r="CA92" i="5"/>
  <c r="CB92" i="5"/>
  <c r="BY93" i="5"/>
  <c r="BZ93" i="5"/>
  <c r="CA93" i="5"/>
  <c r="CB93" i="5"/>
  <c r="BY94" i="5"/>
  <c r="BZ94" i="5"/>
  <c r="CA94" i="5"/>
  <c r="CB94" i="5"/>
  <c r="BY95" i="5"/>
  <c r="BZ95" i="5"/>
  <c r="CA95" i="5"/>
  <c r="CB95" i="5"/>
  <c r="BY96" i="5"/>
  <c r="BZ96" i="5"/>
  <c r="CA96" i="5"/>
  <c r="CB96" i="5"/>
  <c r="BY97" i="5"/>
  <c r="BZ97" i="5"/>
  <c r="CA97" i="5"/>
  <c r="CB97" i="5"/>
  <c r="BY98" i="5"/>
  <c r="BZ98" i="5"/>
  <c r="CA98" i="5"/>
  <c r="CB98" i="5"/>
  <c r="BY99" i="5"/>
  <c r="BZ99" i="5"/>
  <c r="CA99" i="5"/>
  <c r="CB99" i="5"/>
  <c r="BY100" i="5"/>
  <c r="BZ100" i="5"/>
  <c r="CA100" i="5"/>
  <c r="CB100" i="5"/>
  <c r="BY101" i="5"/>
  <c r="BZ101" i="5"/>
  <c r="CA101" i="5"/>
  <c r="CB101" i="5"/>
  <c r="BY102" i="5"/>
  <c r="BZ102" i="5"/>
  <c r="CA102" i="5"/>
  <c r="CB102" i="5"/>
  <c r="BY103" i="5"/>
  <c r="BZ103" i="5"/>
  <c r="CA103" i="5"/>
  <c r="CB103" i="5"/>
  <c r="BY104" i="5"/>
  <c r="BZ104" i="5"/>
  <c r="CA104" i="5"/>
  <c r="CB104" i="5"/>
  <c r="BY105" i="5"/>
  <c r="BZ105" i="5"/>
  <c r="CA105" i="5"/>
  <c r="CB105" i="5"/>
  <c r="BY106" i="5"/>
  <c r="BZ106" i="5"/>
  <c r="CA106" i="5"/>
  <c r="CB106" i="5"/>
  <c r="BY107" i="5"/>
  <c r="BZ107" i="5"/>
  <c r="CA107" i="5"/>
  <c r="CB107" i="5"/>
  <c r="BY108" i="5"/>
  <c r="BZ108" i="5"/>
  <c r="CA108" i="5"/>
  <c r="CB108" i="5"/>
  <c r="BY109" i="5"/>
  <c r="BZ109" i="5"/>
  <c r="CA109" i="5"/>
  <c r="CB109" i="5"/>
  <c r="BY110" i="5"/>
  <c r="BZ110" i="5"/>
  <c r="CA110" i="5"/>
  <c r="CB110" i="5"/>
  <c r="BY111" i="5"/>
  <c r="BZ111" i="5"/>
  <c r="CA111" i="5"/>
  <c r="CB111" i="5"/>
  <c r="BY112" i="5"/>
  <c r="BZ112" i="5"/>
  <c r="CA112" i="5"/>
  <c r="CB112" i="5"/>
  <c r="BY113" i="5"/>
  <c r="BZ113" i="5"/>
  <c r="CA113" i="5"/>
  <c r="CB113" i="5"/>
  <c r="BY114" i="5"/>
  <c r="BZ114" i="5"/>
  <c r="CA114" i="5"/>
  <c r="CB114" i="5"/>
  <c r="BY115" i="5"/>
  <c r="BZ115" i="5"/>
  <c r="CA115" i="5"/>
  <c r="CB115" i="5"/>
  <c r="BY116" i="5"/>
  <c r="BZ116" i="5"/>
  <c r="CA116" i="5"/>
  <c r="CB116" i="5"/>
  <c r="BY117" i="5"/>
  <c r="BZ117" i="5"/>
  <c r="CA117" i="5"/>
  <c r="CB117" i="5"/>
  <c r="BY118" i="5"/>
  <c r="BZ118" i="5"/>
  <c r="CA118" i="5"/>
  <c r="CB118" i="5"/>
  <c r="BY119" i="5"/>
  <c r="BZ119" i="5"/>
  <c r="CA119" i="5"/>
  <c r="CB119" i="5"/>
  <c r="BY120" i="5"/>
  <c r="BZ120" i="5"/>
  <c r="CA120" i="5"/>
  <c r="CB120" i="5"/>
  <c r="BY121" i="5"/>
  <c r="BZ121" i="5"/>
  <c r="CA121" i="5"/>
  <c r="CB121" i="5"/>
  <c r="BY122" i="5"/>
  <c r="BZ122" i="5"/>
  <c r="CA122" i="5"/>
  <c r="CB122" i="5"/>
  <c r="BY123" i="5"/>
  <c r="BZ123" i="5"/>
  <c r="CA123" i="5"/>
  <c r="CB123" i="5"/>
  <c r="BY124" i="5"/>
  <c r="BZ124" i="5"/>
  <c r="CA124" i="5"/>
  <c r="CB124" i="5"/>
  <c r="BY125" i="5"/>
  <c r="BZ125" i="5"/>
  <c r="CA125" i="5"/>
  <c r="CB125" i="5"/>
  <c r="BY126" i="5"/>
  <c r="BZ126" i="5"/>
  <c r="CA126" i="5"/>
  <c r="CB126" i="5"/>
  <c r="BY127" i="5"/>
  <c r="BZ127" i="5"/>
  <c r="CA127" i="5"/>
  <c r="CB127" i="5"/>
  <c r="BY128" i="5"/>
  <c r="BZ128" i="5"/>
  <c r="CA128" i="5"/>
  <c r="CB128" i="5"/>
  <c r="BY129" i="5"/>
  <c r="BZ129" i="5"/>
  <c r="CA129" i="5"/>
  <c r="CB129" i="5"/>
  <c r="BY130" i="5"/>
  <c r="BZ130" i="5"/>
  <c r="CA130" i="5"/>
  <c r="CB130" i="5"/>
  <c r="BY131" i="5"/>
  <c r="BZ131" i="5"/>
  <c r="CA131" i="5"/>
  <c r="CB131" i="5"/>
  <c r="BY132" i="5"/>
  <c r="BZ132" i="5"/>
  <c r="CA132" i="5"/>
  <c r="CB132" i="5"/>
  <c r="BY133" i="5"/>
  <c r="BZ133" i="5"/>
  <c r="CA133" i="5"/>
  <c r="CB133" i="5"/>
  <c r="BY134" i="5"/>
  <c r="BZ134" i="5"/>
  <c r="CA134" i="5"/>
  <c r="CB134" i="5"/>
  <c r="BY135" i="5"/>
  <c r="BZ135" i="5"/>
  <c r="CA135" i="5"/>
  <c r="CB135" i="5"/>
  <c r="BY136" i="5"/>
  <c r="BZ136" i="5"/>
  <c r="CA136" i="5"/>
  <c r="CB136" i="5"/>
  <c r="BY137" i="5"/>
  <c r="BZ137" i="5"/>
  <c r="CA137" i="5"/>
  <c r="CB137" i="5"/>
  <c r="BY138" i="5"/>
  <c r="BZ138" i="5"/>
  <c r="CA138" i="5"/>
  <c r="CB138" i="5"/>
  <c r="BY139" i="5"/>
  <c r="BZ139" i="5"/>
  <c r="CA139" i="5"/>
  <c r="CB139" i="5"/>
  <c r="BY140" i="5"/>
  <c r="BZ140" i="5"/>
  <c r="CA140" i="5"/>
  <c r="CB140" i="5"/>
  <c r="BY141" i="5"/>
  <c r="BZ141" i="5"/>
  <c r="CA141" i="5"/>
  <c r="CB141" i="5"/>
  <c r="BY142" i="5"/>
  <c r="BZ142" i="5"/>
  <c r="CA142" i="5"/>
  <c r="CB142" i="5"/>
  <c r="BY143" i="5"/>
  <c r="BZ143" i="5"/>
  <c r="CA143" i="5"/>
  <c r="CB143" i="5"/>
  <c r="BY144" i="5"/>
  <c r="BZ144" i="5"/>
  <c r="CA144" i="5"/>
  <c r="CB144" i="5"/>
  <c r="BY145" i="5"/>
  <c r="BZ145" i="5"/>
  <c r="CA145" i="5"/>
  <c r="CB145" i="5"/>
  <c r="BY146" i="5"/>
  <c r="BZ146" i="5"/>
  <c r="CA146" i="5"/>
  <c r="CB146" i="5"/>
  <c r="BY147" i="5"/>
  <c r="BZ147" i="5"/>
  <c r="CA147" i="5"/>
  <c r="CB147" i="5"/>
  <c r="BY148" i="5"/>
  <c r="BZ148" i="5"/>
  <c r="CA148" i="5"/>
  <c r="CB148" i="5"/>
  <c r="BY149" i="5"/>
  <c r="BZ149" i="5"/>
  <c r="CA149" i="5"/>
  <c r="CB149" i="5"/>
  <c r="CB10" i="5"/>
  <c r="BW151" i="4"/>
  <c r="BY151" i="4"/>
  <c r="BZ151" i="4"/>
  <c r="CA151" i="4"/>
  <c r="CB151" i="4"/>
  <c r="BW152" i="4"/>
  <c r="BY152" i="4"/>
  <c r="BZ152" i="4"/>
  <c r="CA152" i="4"/>
  <c r="CB152" i="4"/>
  <c r="BW153" i="4"/>
  <c r="BY153" i="4"/>
  <c r="BZ153" i="4"/>
  <c r="CA153" i="4"/>
  <c r="CB153" i="4"/>
  <c r="BW154" i="4"/>
  <c r="BY154" i="4"/>
  <c r="BZ154" i="4"/>
  <c r="CA154" i="4"/>
  <c r="CB154" i="4"/>
  <c r="B8" i="7"/>
  <c r="B8" i="5"/>
  <c r="B8" i="4"/>
  <c r="B8" i="8"/>
  <c r="D143" i="3"/>
  <c r="C146" i="3"/>
  <c r="C145" i="3"/>
  <c r="C144" i="3"/>
  <c r="C143" i="3"/>
  <c r="B143" i="3"/>
  <c r="A143" i="3"/>
  <c r="A144" i="3"/>
  <c r="A145" i="3"/>
  <c r="A146" i="3"/>
  <c r="A147" i="3"/>
  <c r="A148" i="3"/>
  <c r="A5" i="3"/>
  <c r="B5" i="3"/>
  <c r="C5" i="3"/>
  <c r="D5" i="3"/>
  <c r="A6" i="3"/>
  <c r="B6" i="3"/>
  <c r="C6" i="3"/>
  <c r="D6" i="3"/>
  <c r="A7" i="3"/>
  <c r="B7" i="3"/>
  <c r="C7" i="3"/>
  <c r="D7" i="3"/>
  <c r="A8" i="3"/>
  <c r="B8" i="3"/>
  <c r="C8" i="3"/>
  <c r="D8" i="3"/>
  <c r="A9" i="3"/>
  <c r="B9" i="3"/>
  <c r="C9" i="3"/>
  <c r="D9" i="3"/>
  <c r="A10" i="3"/>
  <c r="B10" i="3"/>
  <c r="C10" i="3"/>
  <c r="D10" i="3"/>
  <c r="A11" i="3"/>
  <c r="B11" i="3"/>
  <c r="C11" i="3"/>
  <c r="D11" i="3"/>
  <c r="A12" i="3"/>
  <c r="B12" i="3"/>
  <c r="C12" i="3"/>
  <c r="D12" i="3"/>
  <c r="A13" i="3"/>
  <c r="B13" i="3"/>
  <c r="C13" i="3"/>
  <c r="D13" i="3"/>
  <c r="A14" i="3"/>
  <c r="B14" i="3"/>
  <c r="C14" i="3"/>
  <c r="D14" i="3"/>
  <c r="A15" i="3"/>
  <c r="B15" i="3"/>
  <c r="C15" i="3"/>
  <c r="D15" i="3"/>
  <c r="A16" i="3"/>
  <c r="B16" i="3"/>
  <c r="C16" i="3"/>
  <c r="D16" i="3"/>
  <c r="A17" i="3"/>
  <c r="B17" i="3"/>
  <c r="C17" i="3"/>
  <c r="D17" i="3"/>
  <c r="A18" i="3"/>
  <c r="B18" i="3"/>
  <c r="C18" i="3"/>
  <c r="D18" i="3"/>
  <c r="A19" i="3"/>
  <c r="B19" i="3"/>
  <c r="C19" i="3"/>
  <c r="D19" i="3"/>
  <c r="A20" i="3"/>
  <c r="B20" i="3"/>
  <c r="C20" i="3"/>
  <c r="D20" i="3"/>
  <c r="A21" i="3"/>
  <c r="B21" i="3"/>
  <c r="C21" i="3"/>
  <c r="D21" i="3"/>
  <c r="A22" i="3"/>
  <c r="B22" i="3"/>
  <c r="C22" i="3"/>
  <c r="D22" i="3"/>
  <c r="A23" i="3"/>
  <c r="B23" i="3"/>
  <c r="C23" i="3"/>
  <c r="D23" i="3"/>
  <c r="A24" i="3"/>
  <c r="B24" i="3"/>
  <c r="C24" i="3"/>
  <c r="D24" i="3"/>
  <c r="A25" i="3"/>
  <c r="B25" i="3"/>
  <c r="C25" i="3"/>
  <c r="D25" i="3"/>
  <c r="A26" i="3"/>
  <c r="B26" i="3"/>
  <c r="C26" i="3"/>
  <c r="D26" i="3"/>
  <c r="A27" i="3"/>
  <c r="B27" i="3"/>
  <c r="C27" i="3"/>
  <c r="D27" i="3"/>
  <c r="A28" i="3"/>
  <c r="B28" i="3"/>
  <c r="C28" i="3"/>
  <c r="D28" i="3"/>
  <c r="A29" i="3"/>
  <c r="B29" i="3"/>
  <c r="C29" i="3"/>
  <c r="D29" i="3"/>
  <c r="A30" i="3"/>
  <c r="B30" i="3"/>
  <c r="C30" i="3"/>
  <c r="D30" i="3"/>
  <c r="A31" i="3"/>
  <c r="B31" i="3"/>
  <c r="C31" i="3"/>
  <c r="D31" i="3"/>
  <c r="A32" i="3"/>
  <c r="B32" i="3"/>
  <c r="C32" i="3"/>
  <c r="D32" i="3"/>
  <c r="A33" i="3"/>
  <c r="B33" i="3"/>
  <c r="C33" i="3"/>
  <c r="D33" i="3"/>
  <c r="A34" i="3"/>
  <c r="B34" i="3"/>
  <c r="C34" i="3"/>
  <c r="D34" i="3"/>
  <c r="A35" i="3"/>
  <c r="B35" i="3"/>
  <c r="C35" i="3"/>
  <c r="D35" i="3"/>
  <c r="A36" i="3"/>
  <c r="B36" i="3"/>
  <c r="C36" i="3"/>
  <c r="D36" i="3"/>
  <c r="A37" i="3"/>
  <c r="B37" i="3"/>
  <c r="C37" i="3"/>
  <c r="D37" i="3"/>
  <c r="A38" i="3"/>
  <c r="B38" i="3"/>
  <c r="C38" i="3"/>
  <c r="D38" i="3"/>
  <c r="A39" i="3"/>
  <c r="B39" i="3"/>
  <c r="C39" i="3"/>
  <c r="D39" i="3"/>
  <c r="A40" i="3"/>
  <c r="B40" i="3"/>
  <c r="C40" i="3"/>
  <c r="D40" i="3"/>
  <c r="A41" i="3"/>
  <c r="B41" i="3"/>
  <c r="C41" i="3"/>
  <c r="D41" i="3"/>
  <c r="A42" i="3"/>
  <c r="B42" i="3"/>
  <c r="C42" i="3"/>
  <c r="D42" i="3"/>
  <c r="A43" i="3"/>
  <c r="B43" i="3"/>
  <c r="C43" i="3"/>
  <c r="D43" i="3"/>
  <c r="A44" i="3"/>
  <c r="B44" i="3"/>
  <c r="C44" i="3"/>
  <c r="D44" i="3"/>
  <c r="A45" i="3"/>
  <c r="B45" i="3"/>
  <c r="C45" i="3"/>
  <c r="D45" i="3"/>
  <c r="A46" i="3"/>
  <c r="B46" i="3"/>
  <c r="C46" i="3"/>
  <c r="D46" i="3"/>
  <c r="A47" i="3"/>
  <c r="B47" i="3"/>
  <c r="C47" i="3"/>
  <c r="D47" i="3"/>
  <c r="A48" i="3"/>
  <c r="B48" i="3"/>
  <c r="C48" i="3"/>
  <c r="D48" i="3"/>
  <c r="A49" i="3"/>
  <c r="B49" i="3"/>
  <c r="C49" i="3"/>
  <c r="D49" i="3"/>
  <c r="A50" i="3"/>
  <c r="B50" i="3"/>
  <c r="C50" i="3"/>
  <c r="D50" i="3"/>
  <c r="A51" i="3"/>
  <c r="B51" i="3"/>
  <c r="C51" i="3"/>
  <c r="D51" i="3"/>
  <c r="A52" i="3"/>
  <c r="B52" i="3"/>
  <c r="C52" i="3"/>
  <c r="D52" i="3"/>
  <c r="A53" i="3"/>
  <c r="B53" i="3"/>
  <c r="C53" i="3"/>
  <c r="D53" i="3"/>
  <c r="A54" i="3"/>
  <c r="B54" i="3"/>
  <c r="C54" i="3"/>
  <c r="D54" i="3"/>
  <c r="A55" i="3"/>
  <c r="B55" i="3"/>
  <c r="C55" i="3"/>
  <c r="D55" i="3"/>
  <c r="A56" i="3"/>
  <c r="B56" i="3"/>
  <c r="C56" i="3"/>
  <c r="D56" i="3"/>
  <c r="A57" i="3"/>
  <c r="B57" i="3"/>
  <c r="C57" i="3"/>
  <c r="D57" i="3"/>
  <c r="A58" i="3"/>
  <c r="B58" i="3"/>
  <c r="C58" i="3"/>
  <c r="D58" i="3"/>
  <c r="A59" i="3"/>
  <c r="B59" i="3"/>
  <c r="C59" i="3"/>
  <c r="D59" i="3"/>
  <c r="A60" i="3"/>
  <c r="B60" i="3"/>
  <c r="C60" i="3"/>
  <c r="D60" i="3"/>
  <c r="A61" i="3"/>
  <c r="B61" i="3"/>
  <c r="C61" i="3"/>
  <c r="D61" i="3"/>
  <c r="A62" i="3"/>
  <c r="B62" i="3"/>
  <c r="C62" i="3"/>
  <c r="D62" i="3"/>
  <c r="A63" i="3"/>
  <c r="B63" i="3"/>
  <c r="C63" i="3"/>
  <c r="D63" i="3"/>
  <c r="A64" i="3"/>
  <c r="B64" i="3"/>
  <c r="C64" i="3"/>
  <c r="D64" i="3"/>
  <c r="A65" i="3"/>
  <c r="B65" i="3"/>
  <c r="C65" i="3"/>
  <c r="D65" i="3"/>
  <c r="A66" i="3"/>
  <c r="B66" i="3"/>
  <c r="C66" i="3"/>
  <c r="D66" i="3"/>
  <c r="A67" i="3"/>
  <c r="B67" i="3"/>
  <c r="C67" i="3"/>
  <c r="D67" i="3"/>
  <c r="A68" i="3"/>
  <c r="B68" i="3"/>
  <c r="C68" i="3"/>
  <c r="D68" i="3"/>
  <c r="A69" i="3"/>
  <c r="B69" i="3"/>
  <c r="C69" i="3"/>
  <c r="D69" i="3"/>
  <c r="A70" i="3"/>
  <c r="B70" i="3"/>
  <c r="C70" i="3"/>
  <c r="D70" i="3"/>
  <c r="A71" i="3"/>
  <c r="B71" i="3"/>
  <c r="C71" i="3"/>
  <c r="D71" i="3"/>
  <c r="A72" i="3"/>
  <c r="B72" i="3"/>
  <c r="C72" i="3"/>
  <c r="D72" i="3"/>
  <c r="A73" i="3"/>
  <c r="B73" i="3"/>
  <c r="C73" i="3"/>
  <c r="D73" i="3"/>
  <c r="A74" i="3"/>
  <c r="B74" i="3"/>
  <c r="C74" i="3"/>
  <c r="D74" i="3"/>
  <c r="A75" i="3"/>
  <c r="B75" i="3"/>
  <c r="C75" i="3"/>
  <c r="D75" i="3"/>
  <c r="A76" i="3"/>
  <c r="B76" i="3"/>
  <c r="C76" i="3"/>
  <c r="D76" i="3"/>
  <c r="A77" i="3"/>
  <c r="B77" i="3"/>
  <c r="C77" i="3"/>
  <c r="D77" i="3"/>
  <c r="A78" i="3"/>
  <c r="B78" i="3"/>
  <c r="C78" i="3"/>
  <c r="D78" i="3"/>
  <c r="A79" i="3"/>
  <c r="B79" i="3"/>
  <c r="C79" i="3"/>
  <c r="D79" i="3"/>
  <c r="A80" i="3"/>
  <c r="B80" i="3"/>
  <c r="C80" i="3"/>
  <c r="D80" i="3"/>
  <c r="A81" i="3"/>
  <c r="B81" i="3"/>
  <c r="C81" i="3"/>
  <c r="D81" i="3"/>
  <c r="A82" i="3"/>
  <c r="B82" i="3"/>
  <c r="C82" i="3"/>
  <c r="D82" i="3"/>
  <c r="A83" i="3"/>
  <c r="B83" i="3"/>
  <c r="C83" i="3"/>
  <c r="D83" i="3"/>
  <c r="A84" i="3"/>
  <c r="B84" i="3"/>
  <c r="C84" i="3"/>
  <c r="D84" i="3"/>
  <c r="A85" i="3"/>
  <c r="B85" i="3"/>
  <c r="C85" i="3"/>
  <c r="D85" i="3"/>
  <c r="A86" i="3"/>
  <c r="B86" i="3"/>
  <c r="C86" i="3"/>
  <c r="D86" i="3"/>
  <c r="A87" i="3"/>
  <c r="B87" i="3"/>
  <c r="C87" i="3"/>
  <c r="D87" i="3"/>
  <c r="A88" i="3"/>
  <c r="B88" i="3"/>
  <c r="C88" i="3"/>
  <c r="D88" i="3"/>
  <c r="A89" i="3"/>
  <c r="B89" i="3"/>
  <c r="C89" i="3"/>
  <c r="D89" i="3"/>
  <c r="A90" i="3"/>
  <c r="B90" i="3"/>
  <c r="C90" i="3"/>
  <c r="D90" i="3"/>
  <c r="A91" i="3"/>
  <c r="B91" i="3"/>
  <c r="C91" i="3"/>
  <c r="D91" i="3"/>
  <c r="A92" i="3"/>
  <c r="B92" i="3"/>
  <c r="C92" i="3"/>
  <c r="D92" i="3"/>
  <c r="A93" i="3"/>
  <c r="B93" i="3"/>
  <c r="C93" i="3"/>
  <c r="D93" i="3"/>
  <c r="A94" i="3"/>
  <c r="B94" i="3"/>
  <c r="C94" i="3"/>
  <c r="D94" i="3"/>
  <c r="A95" i="3"/>
  <c r="B95" i="3"/>
  <c r="C95" i="3"/>
  <c r="D95" i="3"/>
  <c r="A96" i="3"/>
  <c r="B96" i="3"/>
  <c r="C96" i="3"/>
  <c r="D96" i="3"/>
  <c r="A97" i="3"/>
  <c r="B97" i="3"/>
  <c r="C97" i="3"/>
  <c r="D97" i="3"/>
  <c r="A98" i="3"/>
  <c r="B98" i="3"/>
  <c r="C98" i="3"/>
  <c r="D98" i="3"/>
  <c r="A99" i="3"/>
  <c r="B99" i="3"/>
  <c r="C99" i="3"/>
  <c r="D99" i="3"/>
  <c r="A100" i="3"/>
  <c r="B100" i="3"/>
  <c r="C100" i="3"/>
  <c r="D100" i="3"/>
  <c r="A101" i="3"/>
  <c r="B101" i="3"/>
  <c r="C101" i="3"/>
  <c r="D101" i="3"/>
  <c r="A102" i="3"/>
  <c r="B102" i="3"/>
  <c r="C102" i="3"/>
  <c r="D102" i="3"/>
  <c r="A103" i="3"/>
  <c r="B103" i="3"/>
  <c r="C103" i="3"/>
  <c r="D103" i="3"/>
  <c r="A104" i="3"/>
  <c r="B104" i="3"/>
  <c r="C104" i="3"/>
  <c r="D104" i="3"/>
  <c r="A105" i="3"/>
  <c r="B105" i="3"/>
  <c r="C105" i="3"/>
  <c r="D105" i="3"/>
  <c r="A106" i="3"/>
  <c r="B106" i="3"/>
  <c r="C106" i="3"/>
  <c r="D106" i="3"/>
  <c r="A107" i="3"/>
  <c r="B107" i="3"/>
  <c r="C107" i="3"/>
  <c r="D107" i="3"/>
  <c r="A108" i="3"/>
  <c r="B108" i="3"/>
  <c r="C108" i="3"/>
  <c r="D108" i="3"/>
  <c r="A109" i="3"/>
  <c r="B109" i="3"/>
  <c r="C109" i="3"/>
  <c r="D109" i="3"/>
  <c r="A110" i="3"/>
  <c r="B110" i="3"/>
  <c r="C110" i="3"/>
  <c r="D110" i="3"/>
  <c r="A111" i="3"/>
  <c r="B111" i="3"/>
  <c r="C111" i="3"/>
  <c r="D111" i="3"/>
  <c r="A112" i="3"/>
  <c r="B112" i="3"/>
  <c r="C112" i="3"/>
  <c r="D112" i="3"/>
  <c r="A113" i="3"/>
  <c r="B113" i="3"/>
  <c r="C113" i="3"/>
  <c r="D113" i="3"/>
  <c r="A114" i="3"/>
  <c r="B114" i="3"/>
  <c r="C114" i="3"/>
  <c r="D114" i="3"/>
  <c r="A115" i="3"/>
  <c r="B115" i="3"/>
  <c r="C115" i="3"/>
  <c r="D115" i="3"/>
  <c r="A116" i="3"/>
  <c r="B116" i="3"/>
  <c r="C116" i="3"/>
  <c r="D116" i="3"/>
  <c r="A117" i="3"/>
  <c r="B117" i="3"/>
  <c r="C117" i="3"/>
  <c r="D117" i="3"/>
  <c r="A118" i="3"/>
  <c r="B118" i="3"/>
  <c r="C118" i="3"/>
  <c r="D118" i="3"/>
  <c r="A119" i="3"/>
  <c r="B119" i="3"/>
  <c r="C119" i="3"/>
  <c r="D119" i="3"/>
  <c r="A120" i="3"/>
  <c r="B120" i="3"/>
  <c r="C120" i="3"/>
  <c r="D120" i="3"/>
  <c r="A121" i="3"/>
  <c r="B121" i="3"/>
  <c r="C121" i="3"/>
  <c r="D121" i="3"/>
  <c r="A122" i="3"/>
  <c r="B122" i="3"/>
  <c r="C122" i="3"/>
  <c r="D122" i="3"/>
  <c r="A123" i="3"/>
  <c r="B123" i="3"/>
  <c r="C123" i="3"/>
  <c r="D123" i="3"/>
  <c r="A124" i="3"/>
  <c r="B124" i="3"/>
  <c r="C124" i="3"/>
  <c r="D124" i="3"/>
  <c r="A125" i="3"/>
  <c r="B125" i="3"/>
  <c r="C125" i="3"/>
  <c r="D125" i="3"/>
  <c r="A126" i="3"/>
  <c r="B126" i="3"/>
  <c r="C126" i="3"/>
  <c r="D126" i="3"/>
  <c r="A127" i="3"/>
  <c r="B127" i="3"/>
  <c r="C127" i="3"/>
  <c r="D127" i="3"/>
  <c r="A128" i="3"/>
  <c r="B128" i="3"/>
  <c r="C128" i="3"/>
  <c r="D128" i="3"/>
  <c r="A129" i="3"/>
  <c r="B129" i="3"/>
  <c r="C129" i="3"/>
  <c r="D129" i="3"/>
  <c r="A130" i="3"/>
  <c r="B130" i="3"/>
  <c r="C130" i="3"/>
  <c r="D130" i="3"/>
  <c r="A131" i="3"/>
  <c r="B131" i="3"/>
  <c r="C131" i="3"/>
  <c r="D131" i="3"/>
  <c r="A132" i="3"/>
  <c r="B132" i="3"/>
  <c r="C132" i="3"/>
  <c r="D132" i="3"/>
  <c r="A133" i="3"/>
  <c r="B133" i="3"/>
  <c r="C133" i="3"/>
  <c r="D133" i="3"/>
  <c r="A134" i="3"/>
  <c r="B134" i="3"/>
  <c r="C134" i="3"/>
  <c r="D134" i="3"/>
  <c r="A135" i="3"/>
  <c r="B135" i="3"/>
  <c r="C135" i="3"/>
  <c r="D135" i="3"/>
  <c r="A136" i="3"/>
  <c r="B136" i="3"/>
  <c r="C136" i="3"/>
  <c r="D136" i="3"/>
  <c r="A137" i="3"/>
  <c r="B137" i="3"/>
  <c r="C137" i="3"/>
  <c r="D137" i="3"/>
  <c r="A138" i="3"/>
  <c r="B138" i="3"/>
  <c r="C138" i="3"/>
  <c r="D138" i="3"/>
  <c r="A139" i="3"/>
  <c r="B139" i="3"/>
  <c r="C139" i="3"/>
  <c r="D139" i="3"/>
  <c r="A140" i="3"/>
  <c r="B140" i="3"/>
  <c r="C140" i="3"/>
  <c r="D140" i="3"/>
  <c r="A141" i="3"/>
  <c r="B141" i="3"/>
  <c r="C141" i="3"/>
  <c r="D141" i="3"/>
  <c r="A142" i="3"/>
  <c r="B142" i="3"/>
  <c r="C142" i="3"/>
  <c r="D142" i="3"/>
  <c r="D4" i="3"/>
  <c r="C4" i="3"/>
  <c r="B4" i="3"/>
  <c r="A4" i="3"/>
  <c r="BY11" i="7"/>
  <c r="BZ11" i="7"/>
  <c r="CA11" i="7"/>
  <c r="CB11" i="7"/>
  <c r="BY12" i="7"/>
  <c r="BZ12" i="7"/>
  <c r="CA12" i="7"/>
  <c r="CB12" i="7"/>
  <c r="BY13" i="7"/>
  <c r="BZ13" i="7"/>
  <c r="CA13" i="7"/>
  <c r="CB13" i="7"/>
  <c r="BY14" i="7"/>
  <c r="BZ14" i="7"/>
  <c r="CA14" i="7"/>
  <c r="CB14" i="7"/>
  <c r="BY15" i="7"/>
  <c r="BZ15" i="7"/>
  <c r="CA15" i="7"/>
  <c r="CB15" i="7"/>
  <c r="BY16" i="7"/>
  <c r="BZ16" i="7"/>
  <c r="CA16" i="7"/>
  <c r="CB16" i="7"/>
  <c r="BY17" i="7"/>
  <c r="BZ17" i="7"/>
  <c r="CA17" i="7"/>
  <c r="CB17" i="7"/>
  <c r="BY18" i="7"/>
  <c r="BZ18" i="7"/>
  <c r="CA18" i="7"/>
  <c r="CB18" i="7"/>
  <c r="BY19" i="7"/>
  <c r="BZ19" i="7"/>
  <c r="CA19" i="7"/>
  <c r="CB19" i="7"/>
  <c r="BY20" i="7"/>
  <c r="BZ20" i="7"/>
  <c r="CA20" i="7"/>
  <c r="CB20" i="7"/>
  <c r="BY21" i="7"/>
  <c r="BZ21" i="7"/>
  <c r="CA21" i="7"/>
  <c r="CB21" i="7"/>
  <c r="BY22" i="7"/>
  <c r="BZ22" i="7"/>
  <c r="CA22" i="7"/>
  <c r="CB22" i="7"/>
  <c r="BY23" i="7"/>
  <c r="BZ23" i="7"/>
  <c r="CA23" i="7"/>
  <c r="CB23" i="7"/>
  <c r="BY24" i="7"/>
  <c r="BZ24" i="7"/>
  <c r="CA24" i="7"/>
  <c r="CB24" i="7"/>
  <c r="BY25" i="7"/>
  <c r="BZ25" i="7"/>
  <c r="CA25" i="7"/>
  <c r="CB25" i="7"/>
  <c r="BY26" i="7"/>
  <c r="BZ26" i="7"/>
  <c r="CA26" i="7"/>
  <c r="CB26" i="7"/>
  <c r="BY27" i="7"/>
  <c r="BZ27" i="7"/>
  <c r="CA27" i="7"/>
  <c r="CB27" i="7"/>
  <c r="BY28" i="7"/>
  <c r="BZ28" i="7"/>
  <c r="CA28" i="7"/>
  <c r="CB28" i="7"/>
  <c r="BY29" i="7"/>
  <c r="BZ29" i="7"/>
  <c r="CA29" i="7"/>
  <c r="CB29" i="7"/>
  <c r="BY30" i="7"/>
  <c r="BZ30" i="7"/>
  <c r="CA30" i="7"/>
  <c r="CB30" i="7"/>
  <c r="BY31" i="7"/>
  <c r="BZ31" i="7"/>
  <c r="CA31" i="7"/>
  <c r="CB31" i="7"/>
  <c r="BY32" i="7"/>
  <c r="BZ32" i="7"/>
  <c r="CA32" i="7"/>
  <c r="CB32" i="7"/>
  <c r="BY33" i="7"/>
  <c r="BZ33" i="7"/>
  <c r="CA33" i="7"/>
  <c r="CB33" i="7"/>
  <c r="BY34" i="7"/>
  <c r="BZ34" i="7"/>
  <c r="CA34" i="7"/>
  <c r="CB34" i="7"/>
  <c r="BY35" i="7"/>
  <c r="BZ35" i="7"/>
  <c r="CA35" i="7"/>
  <c r="CB35" i="7"/>
  <c r="BY36" i="7"/>
  <c r="BZ36" i="7"/>
  <c r="CA36" i="7"/>
  <c r="CB36" i="7"/>
  <c r="BY37" i="7"/>
  <c r="BZ37" i="7"/>
  <c r="CA37" i="7"/>
  <c r="CB37" i="7"/>
  <c r="BY38" i="7"/>
  <c r="BZ38" i="7"/>
  <c r="CA38" i="7"/>
  <c r="CB38" i="7"/>
  <c r="BY39" i="7"/>
  <c r="BZ39" i="7"/>
  <c r="CA39" i="7"/>
  <c r="CB39" i="7"/>
  <c r="BY40" i="7"/>
  <c r="BZ40" i="7"/>
  <c r="CA40" i="7"/>
  <c r="CB40" i="7"/>
  <c r="BY41" i="7"/>
  <c r="BZ41" i="7"/>
  <c r="CA41" i="7"/>
  <c r="CB41" i="7"/>
  <c r="BY42" i="7"/>
  <c r="BZ42" i="7"/>
  <c r="CA42" i="7"/>
  <c r="CB42" i="7"/>
  <c r="BY43" i="7"/>
  <c r="BZ43" i="7"/>
  <c r="CA43" i="7"/>
  <c r="CB43" i="7"/>
  <c r="BY44" i="7"/>
  <c r="BZ44" i="7"/>
  <c r="CA44" i="7"/>
  <c r="CB44" i="7"/>
  <c r="BY45" i="7"/>
  <c r="BZ45" i="7"/>
  <c r="CA45" i="7"/>
  <c r="CB45" i="7"/>
  <c r="BY46" i="7"/>
  <c r="BZ46" i="7"/>
  <c r="CA46" i="7"/>
  <c r="CB46" i="7"/>
  <c r="BY47" i="7"/>
  <c r="BZ47" i="7"/>
  <c r="CA47" i="7"/>
  <c r="CB47" i="7"/>
  <c r="BY48" i="7"/>
  <c r="BZ48" i="7"/>
  <c r="CA48" i="7"/>
  <c r="CB48" i="7"/>
  <c r="BY49" i="7"/>
  <c r="BZ49" i="7"/>
  <c r="CA49" i="7"/>
  <c r="CB49" i="7"/>
  <c r="BY50" i="7"/>
  <c r="BZ50" i="7"/>
  <c r="CA50" i="7"/>
  <c r="CB50" i="7"/>
  <c r="BY51" i="7"/>
  <c r="BZ51" i="7"/>
  <c r="CA51" i="7"/>
  <c r="CB51" i="7"/>
  <c r="BY52" i="7"/>
  <c r="BZ52" i="7"/>
  <c r="CA52" i="7"/>
  <c r="CB52" i="7"/>
  <c r="BY53" i="7"/>
  <c r="BZ53" i="7"/>
  <c r="CA53" i="7"/>
  <c r="CB53" i="7"/>
  <c r="BY54" i="7"/>
  <c r="BZ54" i="7"/>
  <c r="CA54" i="7"/>
  <c r="CB54" i="7"/>
  <c r="BY55" i="7"/>
  <c r="BZ55" i="7"/>
  <c r="CA55" i="7"/>
  <c r="CB55" i="7"/>
  <c r="BY56" i="7"/>
  <c r="BZ56" i="7"/>
  <c r="CA56" i="7"/>
  <c r="CB56" i="7"/>
  <c r="BY57" i="7"/>
  <c r="BZ57" i="7"/>
  <c r="CA57" i="7"/>
  <c r="CB57" i="7"/>
  <c r="BY58" i="7"/>
  <c r="BZ58" i="7"/>
  <c r="CA58" i="7"/>
  <c r="CB58" i="7"/>
  <c r="BY59" i="7"/>
  <c r="BZ59" i="7"/>
  <c r="CA59" i="7"/>
  <c r="CB59" i="7"/>
  <c r="BY60" i="7"/>
  <c r="BZ60" i="7"/>
  <c r="CA60" i="7"/>
  <c r="CB60" i="7"/>
  <c r="BY61" i="7"/>
  <c r="BZ61" i="7"/>
  <c r="CA61" i="7"/>
  <c r="CB61" i="7"/>
  <c r="BY62" i="7"/>
  <c r="BZ62" i="7"/>
  <c r="CA62" i="7"/>
  <c r="CB62" i="7"/>
  <c r="BY63" i="7"/>
  <c r="BZ63" i="7"/>
  <c r="CA63" i="7"/>
  <c r="CB63" i="7"/>
  <c r="BY64" i="7"/>
  <c r="BZ64" i="7"/>
  <c r="CA64" i="7"/>
  <c r="CB64" i="7"/>
  <c r="BY65" i="7"/>
  <c r="BZ65" i="7"/>
  <c r="CA65" i="7"/>
  <c r="CB65" i="7"/>
  <c r="BY66" i="7"/>
  <c r="BZ66" i="7"/>
  <c r="CA66" i="7"/>
  <c r="CB66" i="7"/>
  <c r="BY67" i="7"/>
  <c r="BZ67" i="7"/>
  <c r="CA67" i="7"/>
  <c r="CB67" i="7"/>
  <c r="BY68" i="7"/>
  <c r="BZ68" i="7"/>
  <c r="CA68" i="7"/>
  <c r="CB68" i="7"/>
  <c r="BY69" i="7"/>
  <c r="BZ69" i="7"/>
  <c r="CA69" i="7"/>
  <c r="CB69" i="7"/>
  <c r="BY70" i="7"/>
  <c r="BZ70" i="7"/>
  <c r="CA70" i="7"/>
  <c r="CB70" i="7"/>
  <c r="BY71" i="7"/>
  <c r="BZ71" i="7"/>
  <c r="CA71" i="7"/>
  <c r="CB71" i="7"/>
  <c r="BY72" i="7"/>
  <c r="BZ72" i="7"/>
  <c r="CA72" i="7"/>
  <c r="CB72" i="7"/>
  <c r="BY73" i="7"/>
  <c r="BZ73" i="7"/>
  <c r="CA73" i="7"/>
  <c r="CB73" i="7"/>
  <c r="BY74" i="7"/>
  <c r="BZ74" i="7"/>
  <c r="CA74" i="7"/>
  <c r="CB74" i="7"/>
  <c r="BY75" i="7"/>
  <c r="BZ75" i="7"/>
  <c r="CA75" i="7"/>
  <c r="CB75" i="7"/>
  <c r="BY76" i="7"/>
  <c r="BZ76" i="7"/>
  <c r="CA76" i="7"/>
  <c r="CB76" i="7"/>
  <c r="BY77" i="7"/>
  <c r="BZ77" i="7"/>
  <c r="CA77" i="7"/>
  <c r="CB77" i="7"/>
  <c r="BY78" i="7"/>
  <c r="BZ78" i="7"/>
  <c r="CA78" i="7"/>
  <c r="CB78" i="7"/>
  <c r="BY79" i="7"/>
  <c r="BZ79" i="7"/>
  <c r="CA79" i="7"/>
  <c r="CB79" i="7"/>
  <c r="BY80" i="7"/>
  <c r="BZ80" i="7"/>
  <c r="CA80" i="7"/>
  <c r="CB80" i="7"/>
  <c r="BY81" i="7"/>
  <c r="BZ81" i="7"/>
  <c r="CA81" i="7"/>
  <c r="CB81" i="7"/>
  <c r="BY82" i="7"/>
  <c r="BZ82" i="7"/>
  <c r="CA82" i="7"/>
  <c r="CB82" i="7"/>
  <c r="BY83" i="7"/>
  <c r="BZ83" i="7"/>
  <c r="CA83" i="7"/>
  <c r="CB83" i="7"/>
  <c r="BY84" i="7"/>
  <c r="BZ84" i="7"/>
  <c r="CA84" i="7"/>
  <c r="CB84" i="7"/>
  <c r="BY85" i="7"/>
  <c r="BZ85" i="7"/>
  <c r="CA85" i="7"/>
  <c r="CB85" i="7"/>
  <c r="BY86" i="7"/>
  <c r="BZ86" i="7"/>
  <c r="CA86" i="7"/>
  <c r="CB86" i="7"/>
  <c r="BY87" i="7"/>
  <c r="BZ87" i="7"/>
  <c r="CA87" i="7"/>
  <c r="CB87" i="7"/>
  <c r="BY88" i="7"/>
  <c r="BZ88" i="7"/>
  <c r="CA88" i="7"/>
  <c r="CB88" i="7"/>
  <c r="BY89" i="7"/>
  <c r="BZ89" i="7"/>
  <c r="CA89" i="7"/>
  <c r="CB89" i="7"/>
  <c r="BY90" i="7"/>
  <c r="BZ90" i="7"/>
  <c r="CA90" i="7"/>
  <c r="CB90" i="7"/>
  <c r="BY91" i="7"/>
  <c r="BZ91" i="7"/>
  <c r="CA91" i="7"/>
  <c r="CB91" i="7"/>
  <c r="BY92" i="7"/>
  <c r="BZ92" i="7"/>
  <c r="CA92" i="7"/>
  <c r="CB92" i="7"/>
  <c r="BY93" i="7"/>
  <c r="BZ93" i="7"/>
  <c r="CA93" i="7"/>
  <c r="CB93" i="7"/>
  <c r="BY94" i="7"/>
  <c r="BZ94" i="7"/>
  <c r="CA94" i="7"/>
  <c r="CB94" i="7"/>
  <c r="BY95" i="7"/>
  <c r="BZ95" i="7"/>
  <c r="CA95" i="7"/>
  <c r="CB95" i="7"/>
  <c r="BY96" i="7"/>
  <c r="BZ96" i="7"/>
  <c r="CA96" i="7"/>
  <c r="CB96" i="7"/>
  <c r="BY97" i="7"/>
  <c r="BZ97" i="7"/>
  <c r="CA97" i="7"/>
  <c r="CB97" i="7"/>
  <c r="BY98" i="7"/>
  <c r="BZ98" i="7"/>
  <c r="CA98" i="7"/>
  <c r="CB98" i="7"/>
  <c r="BY99" i="7"/>
  <c r="BZ99" i="7"/>
  <c r="CA99" i="7"/>
  <c r="CB99" i="7"/>
  <c r="BY100" i="7"/>
  <c r="BZ100" i="7"/>
  <c r="CA100" i="7"/>
  <c r="CB100" i="7"/>
  <c r="BY101" i="7"/>
  <c r="BZ101" i="7"/>
  <c r="CA101" i="7"/>
  <c r="CB101" i="7"/>
  <c r="BY102" i="7"/>
  <c r="BZ102" i="7"/>
  <c r="CA102" i="7"/>
  <c r="CB102" i="7"/>
  <c r="BY103" i="7"/>
  <c r="BZ103" i="7"/>
  <c r="CA103" i="7"/>
  <c r="CB103" i="7"/>
  <c r="BY104" i="7"/>
  <c r="BZ104" i="7"/>
  <c r="CA104" i="7"/>
  <c r="CB104" i="7"/>
  <c r="BY105" i="7"/>
  <c r="BZ105" i="7"/>
  <c r="CA105" i="7"/>
  <c r="CB105" i="7"/>
  <c r="BY106" i="7"/>
  <c r="BZ106" i="7"/>
  <c r="CA106" i="7"/>
  <c r="CB106" i="7"/>
  <c r="BY107" i="7"/>
  <c r="BZ107" i="7"/>
  <c r="CA107" i="7"/>
  <c r="CB107" i="7"/>
  <c r="BY108" i="7"/>
  <c r="BZ108" i="7"/>
  <c r="CA108" i="7"/>
  <c r="CB108" i="7"/>
  <c r="BY109" i="7"/>
  <c r="BZ109" i="7"/>
  <c r="CA109" i="7"/>
  <c r="CB109" i="7"/>
  <c r="BY110" i="7"/>
  <c r="BZ110" i="7"/>
  <c r="CA110" i="7"/>
  <c r="CB110" i="7"/>
  <c r="BY111" i="7"/>
  <c r="BZ111" i="7"/>
  <c r="CA111" i="7"/>
  <c r="CB111" i="7"/>
  <c r="BY112" i="7"/>
  <c r="BZ112" i="7"/>
  <c r="CA112" i="7"/>
  <c r="CB112" i="7"/>
  <c r="BY113" i="7"/>
  <c r="BZ113" i="7"/>
  <c r="CA113" i="7"/>
  <c r="CB113" i="7"/>
  <c r="BY114" i="7"/>
  <c r="BZ114" i="7"/>
  <c r="CA114" i="7"/>
  <c r="CB114" i="7"/>
  <c r="BY115" i="7"/>
  <c r="BZ115" i="7"/>
  <c r="CA115" i="7"/>
  <c r="CB115" i="7"/>
  <c r="BY116" i="7"/>
  <c r="BZ116" i="7"/>
  <c r="CA116" i="7"/>
  <c r="CB116" i="7"/>
  <c r="BY117" i="7"/>
  <c r="BZ117" i="7"/>
  <c r="CA117" i="7"/>
  <c r="CB117" i="7"/>
  <c r="BY118" i="7"/>
  <c r="BZ118" i="7"/>
  <c r="CA118" i="7"/>
  <c r="CB118" i="7"/>
  <c r="BY119" i="7"/>
  <c r="BZ119" i="7"/>
  <c r="CA119" i="7"/>
  <c r="CB119" i="7"/>
  <c r="BY120" i="7"/>
  <c r="BZ120" i="7"/>
  <c r="CA120" i="7"/>
  <c r="CB120" i="7"/>
  <c r="BY121" i="7"/>
  <c r="BZ121" i="7"/>
  <c r="CA121" i="7"/>
  <c r="CB121" i="7"/>
  <c r="BY122" i="7"/>
  <c r="BZ122" i="7"/>
  <c r="CA122" i="7"/>
  <c r="CB122" i="7"/>
  <c r="BY123" i="7"/>
  <c r="BZ123" i="7"/>
  <c r="CA123" i="7"/>
  <c r="CB123" i="7"/>
  <c r="BY124" i="7"/>
  <c r="BZ124" i="7"/>
  <c r="CA124" i="7"/>
  <c r="CB124" i="7"/>
  <c r="BY125" i="7"/>
  <c r="BZ125" i="7"/>
  <c r="CA125" i="7"/>
  <c r="CB125" i="7"/>
  <c r="BY126" i="7"/>
  <c r="BZ126" i="7"/>
  <c r="CA126" i="7"/>
  <c r="CB126" i="7"/>
  <c r="BY127" i="7"/>
  <c r="BZ127" i="7"/>
  <c r="CA127" i="7"/>
  <c r="CB127" i="7"/>
  <c r="BY128" i="7"/>
  <c r="BZ128" i="7"/>
  <c r="CA128" i="7"/>
  <c r="CB128" i="7"/>
  <c r="BY129" i="7"/>
  <c r="BZ129" i="7"/>
  <c r="CA129" i="7"/>
  <c r="CB129" i="7"/>
  <c r="BY130" i="7"/>
  <c r="BZ130" i="7"/>
  <c r="CA130" i="7"/>
  <c r="CB130" i="7"/>
  <c r="BY131" i="7"/>
  <c r="BZ131" i="7"/>
  <c r="CA131" i="7"/>
  <c r="CB131" i="7"/>
  <c r="BY132" i="7"/>
  <c r="BZ132" i="7"/>
  <c r="CA132" i="7"/>
  <c r="CB132" i="7"/>
  <c r="BY133" i="7"/>
  <c r="BZ133" i="7"/>
  <c r="CA133" i="7"/>
  <c r="CB133" i="7"/>
  <c r="BY134" i="7"/>
  <c r="BZ134" i="7"/>
  <c r="CA134" i="7"/>
  <c r="CB134" i="7"/>
  <c r="BY135" i="7"/>
  <c r="BZ135" i="7"/>
  <c r="CA135" i="7"/>
  <c r="CB135" i="7"/>
  <c r="BY136" i="7"/>
  <c r="BZ136" i="7"/>
  <c r="CA136" i="7"/>
  <c r="CB136" i="7"/>
  <c r="BY137" i="7"/>
  <c r="BZ137" i="7"/>
  <c r="CA137" i="7"/>
  <c r="CB137" i="7"/>
  <c r="BY138" i="7"/>
  <c r="BZ138" i="7"/>
  <c r="CA138" i="7"/>
  <c r="CB138" i="7"/>
  <c r="BY139" i="7"/>
  <c r="BZ139" i="7"/>
  <c r="CA139" i="7"/>
  <c r="CB139" i="7"/>
  <c r="BY140" i="7"/>
  <c r="BZ140" i="7"/>
  <c r="CA140" i="7"/>
  <c r="CB140" i="7"/>
  <c r="BY141" i="7"/>
  <c r="BZ141" i="7"/>
  <c r="CA141" i="7"/>
  <c r="CB141" i="7"/>
  <c r="BY142" i="7"/>
  <c r="BZ142" i="7"/>
  <c r="CA142" i="7"/>
  <c r="CB142" i="7"/>
  <c r="BY143" i="7"/>
  <c r="BZ143" i="7"/>
  <c r="CA143" i="7"/>
  <c r="CB143" i="7"/>
  <c r="BY144" i="7"/>
  <c r="BZ144" i="7"/>
  <c r="CA144" i="7"/>
  <c r="CB144" i="7"/>
  <c r="BY145" i="7"/>
  <c r="BZ145" i="7"/>
  <c r="CA145" i="7"/>
  <c r="CB145" i="7"/>
  <c r="BY146" i="7"/>
  <c r="BZ146" i="7"/>
  <c r="CA146" i="7"/>
  <c r="CB146" i="7"/>
  <c r="BY147" i="7"/>
  <c r="BZ147" i="7"/>
  <c r="CA147" i="7"/>
  <c r="CB147" i="7"/>
  <c r="BY148" i="7"/>
  <c r="BZ148" i="7"/>
  <c r="CA148" i="7"/>
  <c r="CB148" i="7"/>
  <c r="BY11" i="8"/>
  <c r="BZ11" i="8"/>
  <c r="CA11" i="8"/>
  <c r="CB11" i="8"/>
  <c r="BY12" i="8"/>
  <c r="BZ12" i="8"/>
  <c r="CA12" i="8"/>
  <c r="CB12" i="8"/>
  <c r="BY13" i="8"/>
  <c r="BZ13" i="8"/>
  <c r="CA13" i="8"/>
  <c r="CB13" i="8"/>
  <c r="BY14" i="8"/>
  <c r="BZ14" i="8"/>
  <c r="CA14" i="8"/>
  <c r="CB14" i="8"/>
  <c r="BY15" i="8"/>
  <c r="BZ15" i="8"/>
  <c r="CA15" i="8"/>
  <c r="CB15" i="8"/>
  <c r="BY16" i="8"/>
  <c r="BZ16" i="8"/>
  <c r="CA16" i="8"/>
  <c r="CB16" i="8"/>
  <c r="BY17" i="8"/>
  <c r="BZ17" i="8"/>
  <c r="CA17" i="8"/>
  <c r="CB17" i="8"/>
  <c r="BY18" i="8"/>
  <c r="BZ18" i="8"/>
  <c r="CA18" i="8"/>
  <c r="CB18" i="8"/>
  <c r="BY19" i="8"/>
  <c r="BZ19" i="8"/>
  <c r="CA19" i="8"/>
  <c r="CB19" i="8"/>
  <c r="BY20" i="8"/>
  <c r="BZ20" i="8"/>
  <c r="CA20" i="8"/>
  <c r="CB20" i="8"/>
  <c r="BY21" i="8"/>
  <c r="BZ21" i="8"/>
  <c r="CA21" i="8"/>
  <c r="CB21" i="8"/>
  <c r="BY22" i="8"/>
  <c r="BZ22" i="8"/>
  <c r="CA22" i="8"/>
  <c r="CB22" i="8"/>
  <c r="BY23" i="8"/>
  <c r="BZ23" i="8"/>
  <c r="CA23" i="8"/>
  <c r="CB23" i="8"/>
  <c r="BY24" i="8"/>
  <c r="BZ24" i="8"/>
  <c r="CA24" i="8"/>
  <c r="CB24" i="8"/>
  <c r="BY25" i="8"/>
  <c r="BZ25" i="8"/>
  <c r="CA25" i="8"/>
  <c r="CB25" i="8"/>
  <c r="BY26" i="8"/>
  <c r="BZ26" i="8"/>
  <c r="CA26" i="8"/>
  <c r="CB26" i="8"/>
  <c r="BY27" i="8"/>
  <c r="BZ27" i="8"/>
  <c r="CA27" i="8"/>
  <c r="CB27" i="8"/>
  <c r="BY28" i="8"/>
  <c r="BZ28" i="8"/>
  <c r="CA28" i="8"/>
  <c r="CB28" i="8"/>
  <c r="BY29" i="8"/>
  <c r="BZ29" i="8"/>
  <c r="CA29" i="8"/>
  <c r="CB29" i="8"/>
  <c r="BY30" i="8"/>
  <c r="BZ30" i="8"/>
  <c r="CA30" i="8"/>
  <c r="CB30" i="8"/>
  <c r="BY31" i="8"/>
  <c r="BZ31" i="8"/>
  <c r="CA31" i="8"/>
  <c r="CB31" i="8"/>
  <c r="BY32" i="8"/>
  <c r="BZ32" i="8"/>
  <c r="CA32" i="8"/>
  <c r="CB32" i="8"/>
  <c r="BY33" i="8"/>
  <c r="BZ33" i="8"/>
  <c r="CA33" i="8"/>
  <c r="CB33" i="8"/>
  <c r="BY34" i="8"/>
  <c r="BZ34" i="8"/>
  <c r="CA34" i="8"/>
  <c r="CB34" i="8"/>
  <c r="BY35" i="8"/>
  <c r="BZ35" i="8"/>
  <c r="CA35" i="8"/>
  <c r="CB35" i="8"/>
  <c r="BY36" i="8"/>
  <c r="BZ36" i="8"/>
  <c r="CA36" i="8"/>
  <c r="CB36" i="8"/>
  <c r="BY37" i="8"/>
  <c r="BZ37" i="8"/>
  <c r="CA37" i="8"/>
  <c r="CB37" i="8"/>
  <c r="BY38" i="8"/>
  <c r="BZ38" i="8"/>
  <c r="CA38" i="8"/>
  <c r="CB38" i="8"/>
  <c r="BY39" i="8"/>
  <c r="BZ39" i="8"/>
  <c r="CA39" i="8"/>
  <c r="CB39" i="8"/>
  <c r="BY40" i="8"/>
  <c r="BZ40" i="8"/>
  <c r="CA40" i="8"/>
  <c r="CB40" i="8"/>
  <c r="BY41" i="8"/>
  <c r="BZ41" i="8"/>
  <c r="CA41" i="8"/>
  <c r="CB41" i="8"/>
  <c r="BY42" i="8"/>
  <c r="BZ42" i="8"/>
  <c r="CA42" i="8"/>
  <c r="CB42" i="8"/>
  <c r="BY43" i="8"/>
  <c r="BZ43" i="8"/>
  <c r="CA43" i="8"/>
  <c r="CB43" i="8"/>
  <c r="BY44" i="8"/>
  <c r="BZ44" i="8"/>
  <c r="CA44" i="8"/>
  <c r="CB44" i="8"/>
  <c r="BY45" i="8"/>
  <c r="BZ45" i="8"/>
  <c r="CA45" i="8"/>
  <c r="CB45" i="8"/>
  <c r="BY46" i="8"/>
  <c r="BZ46" i="8"/>
  <c r="CA46" i="8"/>
  <c r="CB46" i="8"/>
  <c r="BY47" i="8"/>
  <c r="BZ47" i="8"/>
  <c r="CA47" i="8"/>
  <c r="CB47" i="8"/>
  <c r="BY48" i="8"/>
  <c r="BZ48" i="8"/>
  <c r="CA48" i="8"/>
  <c r="CB48" i="8"/>
  <c r="BY49" i="8"/>
  <c r="BZ49" i="8"/>
  <c r="CA49" i="8"/>
  <c r="CB49" i="8"/>
  <c r="BY50" i="8"/>
  <c r="BZ50" i="8"/>
  <c r="CA50" i="8"/>
  <c r="CB50" i="8"/>
  <c r="BY51" i="8"/>
  <c r="BZ51" i="8"/>
  <c r="CA51" i="8"/>
  <c r="CB51" i="8"/>
  <c r="BY52" i="8"/>
  <c r="BZ52" i="8"/>
  <c r="CA52" i="8"/>
  <c r="CB52" i="8"/>
  <c r="BY53" i="8"/>
  <c r="BZ53" i="8"/>
  <c r="CA53" i="8"/>
  <c r="CB53" i="8"/>
  <c r="BY54" i="8"/>
  <c r="BZ54" i="8"/>
  <c r="CA54" i="8"/>
  <c r="CB54" i="8"/>
  <c r="BY55" i="8"/>
  <c r="BZ55" i="8"/>
  <c r="CA55" i="8"/>
  <c r="CB55" i="8"/>
  <c r="BY56" i="8"/>
  <c r="BZ56" i="8"/>
  <c r="CA56" i="8"/>
  <c r="CB56" i="8"/>
  <c r="BY57" i="8"/>
  <c r="BZ57" i="8"/>
  <c r="CA57" i="8"/>
  <c r="CB57" i="8"/>
  <c r="BY58" i="8"/>
  <c r="BZ58" i="8"/>
  <c r="CA58" i="8"/>
  <c r="CB58" i="8"/>
  <c r="BY59" i="8"/>
  <c r="BZ59" i="8"/>
  <c r="CA59" i="8"/>
  <c r="CB59" i="8"/>
  <c r="BY60" i="8"/>
  <c r="BZ60" i="8"/>
  <c r="CA60" i="8"/>
  <c r="CB60" i="8"/>
  <c r="BY61" i="8"/>
  <c r="BZ61" i="8"/>
  <c r="CA61" i="8"/>
  <c r="CB61" i="8"/>
  <c r="BY62" i="8"/>
  <c r="BZ62" i="8"/>
  <c r="CA62" i="8"/>
  <c r="CB62" i="8"/>
  <c r="BY63" i="8"/>
  <c r="BZ63" i="8"/>
  <c r="CA63" i="8"/>
  <c r="CB63" i="8"/>
  <c r="BY64" i="8"/>
  <c r="BZ64" i="8"/>
  <c r="CA64" i="8"/>
  <c r="CB64" i="8"/>
  <c r="BY65" i="8"/>
  <c r="BZ65" i="8"/>
  <c r="CA65" i="8"/>
  <c r="CB65" i="8"/>
  <c r="BY66" i="8"/>
  <c r="BZ66" i="8"/>
  <c r="CA66" i="8"/>
  <c r="CB66" i="8"/>
  <c r="BY67" i="8"/>
  <c r="BZ67" i="8"/>
  <c r="CA67" i="8"/>
  <c r="CB67" i="8"/>
  <c r="BY68" i="8"/>
  <c r="BZ68" i="8"/>
  <c r="CA68" i="8"/>
  <c r="CB68" i="8"/>
  <c r="BY69" i="8"/>
  <c r="BZ69" i="8"/>
  <c r="CA69" i="8"/>
  <c r="CB69" i="8"/>
  <c r="BY70" i="8"/>
  <c r="BZ70" i="8"/>
  <c r="CA70" i="8"/>
  <c r="CB70" i="8"/>
  <c r="BY71" i="8"/>
  <c r="BZ71" i="8"/>
  <c r="CA71" i="8"/>
  <c r="CB71" i="8"/>
  <c r="BY72" i="8"/>
  <c r="BZ72" i="8"/>
  <c r="CA72" i="8"/>
  <c r="CB72" i="8"/>
  <c r="BY73" i="8"/>
  <c r="BZ73" i="8"/>
  <c r="CA73" i="8"/>
  <c r="CB73" i="8"/>
  <c r="BY74" i="8"/>
  <c r="BZ74" i="8"/>
  <c r="CA74" i="8"/>
  <c r="CB74" i="8"/>
  <c r="BY75" i="8"/>
  <c r="BZ75" i="8"/>
  <c r="CA75" i="8"/>
  <c r="CB75" i="8"/>
  <c r="BY76" i="8"/>
  <c r="BZ76" i="8"/>
  <c r="CA76" i="8"/>
  <c r="CB76" i="8"/>
  <c r="BY77" i="8"/>
  <c r="BZ77" i="8"/>
  <c r="CA77" i="8"/>
  <c r="CB77" i="8"/>
  <c r="BY78" i="8"/>
  <c r="BZ78" i="8"/>
  <c r="CA78" i="8"/>
  <c r="CB78" i="8"/>
  <c r="BY79" i="8"/>
  <c r="BZ79" i="8"/>
  <c r="CA79" i="8"/>
  <c r="CB79" i="8"/>
  <c r="BY80" i="8"/>
  <c r="BZ80" i="8"/>
  <c r="CA80" i="8"/>
  <c r="CB80" i="8"/>
  <c r="BY81" i="8"/>
  <c r="BZ81" i="8"/>
  <c r="CA81" i="8"/>
  <c r="CB81" i="8"/>
  <c r="BY82" i="8"/>
  <c r="BZ82" i="8"/>
  <c r="CA82" i="8"/>
  <c r="CB82" i="8"/>
  <c r="BY83" i="8"/>
  <c r="BZ83" i="8"/>
  <c r="CA83" i="8"/>
  <c r="CB83" i="8"/>
  <c r="BY84" i="8"/>
  <c r="BZ84" i="8"/>
  <c r="CA84" i="8"/>
  <c r="CB84" i="8"/>
  <c r="BY85" i="8"/>
  <c r="BZ85" i="8"/>
  <c r="CA85" i="8"/>
  <c r="CB85" i="8"/>
  <c r="BY86" i="8"/>
  <c r="BZ86" i="8"/>
  <c r="CA86" i="8"/>
  <c r="CB86" i="8"/>
  <c r="BY87" i="8"/>
  <c r="BZ87" i="8"/>
  <c r="CA87" i="8"/>
  <c r="CB87" i="8"/>
  <c r="BY88" i="8"/>
  <c r="BZ88" i="8"/>
  <c r="CA88" i="8"/>
  <c r="CB88" i="8"/>
  <c r="BY89" i="8"/>
  <c r="BZ89" i="8"/>
  <c r="CA89" i="8"/>
  <c r="CB89" i="8"/>
  <c r="BY90" i="8"/>
  <c r="BZ90" i="8"/>
  <c r="CA90" i="8"/>
  <c r="CB90" i="8"/>
  <c r="BY91" i="8"/>
  <c r="BZ91" i="8"/>
  <c r="CA91" i="8"/>
  <c r="CB91" i="8"/>
  <c r="BY92" i="8"/>
  <c r="BZ92" i="8"/>
  <c r="CA92" i="8"/>
  <c r="CB92" i="8"/>
  <c r="BY93" i="8"/>
  <c r="BZ93" i="8"/>
  <c r="CA93" i="8"/>
  <c r="CB93" i="8"/>
  <c r="BY94" i="8"/>
  <c r="BZ94" i="8"/>
  <c r="CA94" i="8"/>
  <c r="CB94" i="8"/>
  <c r="BY95" i="8"/>
  <c r="BZ95" i="8"/>
  <c r="CA95" i="8"/>
  <c r="CB95" i="8"/>
  <c r="BY96" i="8"/>
  <c r="BZ96" i="8"/>
  <c r="CA96" i="8"/>
  <c r="CB96" i="8"/>
  <c r="BY97" i="8"/>
  <c r="BZ97" i="8"/>
  <c r="CA97" i="8"/>
  <c r="CB97" i="8"/>
  <c r="BY98" i="8"/>
  <c r="BZ98" i="8"/>
  <c r="CA98" i="8"/>
  <c r="CB98" i="8"/>
  <c r="BY99" i="8"/>
  <c r="BZ99" i="8"/>
  <c r="CA99" i="8"/>
  <c r="CB99" i="8"/>
  <c r="BY100" i="8"/>
  <c r="BZ100" i="8"/>
  <c r="CA100" i="8"/>
  <c r="CB100" i="8"/>
  <c r="BY101" i="8"/>
  <c r="BZ101" i="8"/>
  <c r="CA101" i="8"/>
  <c r="CB101" i="8"/>
  <c r="BY102" i="8"/>
  <c r="BZ102" i="8"/>
  <c r="CA102" i="8"/>
  <c r="CB102" i="8"/>
  <c r="BY103" i="8"/>
  <c r="BZ103" i="8"/>
  <c r="CA103" i="8"/>
  <c r="CB103" i="8"/>
  <c r="BY104" i="8"/>
  <c r="BZ104" i="8"/>
  <c r="CA104" i="8"/>
  <c r="CB104" i="8"/>
  <c r="BY105" i="8"/>
  <c r="BZ105" i="8"/>
  <c r="CA105" i="8"/>
  <c r="CB105" i="8"/>
  <c r="BY106" i="8"/>
  <c r="BZ106" i="8"/>
  <c r="CA106" i="8"/>
  <c r="CB106" i="8"/>
  <c r="BY107" i="8"/>
  <c r="BZ107" i="8"/>
  <c r="CA107" i="8"/>
  <c r="CB107" i="8"/>
  <c r="BY108" i="8"/>
  <c r="BZ108" i="8"/>
  <c r="CA108" i="8"/>
  <c r="CB108" i="8"/>
  <c r="BY109" i="8"/>
  <c r="BZ109" i="8"/>
  <c r="CA109" i="8"/>
  <c r="CB109" i="8"/>
  <c r="BY110" i="8"/>
  <c r="BZ110" i="8"/>
  <c r="CA110" i="8"/>
  <c r="CB110" i="8"/>
  <c r="BY111" i="8"/>
  <c r="BZ111" i="8"/>
  <c r="CA111" i="8"/>
  <c r="CB111" i="8"/>
  <c r="BY112" i="8"/>
  <c r="BZ112" i="8"/>
  <c r="CA112" i="8"/>
  <c r="CB112" i="8"/>
  <c r="BY113" i="8"/>
  <c r="BZ113" i="8"/>
  <c r="CA113" i="8"/>
  <c r="CB113" i="8"/>
  <c r="BY114" i="8"/>
  <c r="BZ114" i="8"/>
  <c r="CA114" i="8"/>
  <c r="CB114" i="8"/>
  <c r="BY115" i="8"/>
  <c r="BZ115" i="8"/>
  <c r="CA115" i="8"/>
  <c r="CB115" i="8"/>
  <c r="BY116" i="8"/>
  <c r="BZ116" i="8"/>
  <c r="CA116" i="8"/>
  <c r="CB116" i="8"/>
  <c r="BY117" i="8"/>
  <c r="BZ117" i="8"/>
  <c r="CA117" i="8"/>
  <c r="CB117" i="8"/>
  <c r="BY118" i="8"/>
  <c r="BZ118" i="8"/>
  <c r="CA118" i="8"/>
  <c r="CB118" i="8"/>
  <c r="BY119" i="8"/>
  <c r="BZ119" i="8"/>
  <c r="CA119" i="8"/>
  <c r="CB119" i="8"/>
  <c r="BY120" i="8"/>
  <c r="BZ120" i="8"/>
  <c r="CA120" i="8"/>
  <c r="CB120" i="8"/>
  <c r="BY121" i="8"/>
  <c r="BZ121" i="8"/>
  <c r="CA121" i="8"/>
  <c r="CB121" i="8"/>
  <c r="BY122" i="8"/>
  <c r="BZ122" i="8"/>
  <c r="CA122" i="8"/>
  <c r="CB122" i="8"/>
  <c r="BY123" i="8"/>
  <c r="BZ123" i="8"/>
  <c r="CA123" i="8"/>
  <c r="CB123" i="8"/>
  <c r="BY124" i="8"/>
  <c r="BZ124" i="8"/>
  <c r="CA124" i="8"/>
  <c r="CB124" i="8"/>
  <c r="BY125" i="8"/>
  <c r="BZ125" i="8"/>
  <c r="CA125" i="8"/>
  <c r="CB125" i="8"/>
  <c r="BY126" i="8"/>
  <c r="BZ126" i="8"/>
  <c r="CA126" i="8"/>
  <c r="CB126" i="8"/>
  <c r="BY127" i="8"/>
  <c r="BZ127" i="8"/>
  <c r="CA127" i="8"/>
  <c r="CB127" i="8"/>
  <c r="BY128" i="8"/>
  <c r="BZ128" i="8"/>
  <c r="CA128" i="8"/>
  <c r="CB128" i="8"/>
  <c r="BY129" i="8"/>
  <c r="BZ129" i="8"/>
  <c r="CA129" i="8"/>
  <c r="CB129" i="8"/>
  <c r="BY130" i="8"/>
  <c r="BZ130" i="8"/>
  <c r="CA130" i="8"/>
  <c r="CB130" i="8"/>
  <c r="BY131" i="8"/>
  <c r="BZ131" i="8"/>
  <c r="CA131" i="8"/>
  <c r="CB131" i="8"/>
  <c r="BY132" i="8"/>
  <c r="BZ132" i="8"/>
  <c r="CA132" i="8"/>
  <c r="CB132" i="8"/>
  <c r="BY133" i="8"/>
  <c r="BZ133" i="8"/>
  <c r="CA133" i="8"/>
  <c r="CB133" i="8"/>
  <c r="BY134" i="8"/>
  <c r="BZ134" i="8"/>
  <c r="CA134" i="8"/>
  <c r="CB134" i="8"/>
  <c r="BY135" i="8"/>
  <c r="BZ135" i="8"/>
  <c r="CA135" i="8"/>
  <c r="CB135" i="8"/>
  <c r="BY136" i="8"/>
  <c r="BZ136" i="8"/>
  <c r="CA136" i="8"/>
  <c r="CB136" i="8"/>
  <c r="BY137" i="8"/>
  <c r="BZ137" i="8"/>
  <c r="CA137" i="8"/>
  <c r="CB137" i="8"/>
  <c r="BY138" i="8"/>
  <c r="BZ138" i="8"/>
  <c r="CA138" i="8"/>
  <c r="CB138" i="8"/>
  <c r="BY139" i="8"/>
  <c r="BZ139" i="8"/>
  <c r="CA139" i="8"/>
  <c r="CB139" i="8"/>
  <c r="BY140" i="8"/>
  <c r="BZ140" i="8"/>
  <c r="CA140" i="8"/>
  <c r="CB140" i="8"/>
  <c r="BY141" i="8"/>
  <c r="BZ141" i="8"/>
  <c r="CA141" i="8"/>
  <c r="CB141" i="8"/>
  <c r="BY142" i="8"/>
  <c r="BZ142" i="8"/>
  <c r="CA142" i="8"/>
  <c r="CB142" i="8"/>
  <c r="BY143" i="8"/>
  <c r="BZ143" i="8"/>
  <c r="CA143" i="8"/>
  <c r="CB143" i="8"/>
  <c r="BY144" i="8"/>
  <c r="BZ144" i="8"/>
  <c r="CA144" i="8"/>
  <c r="CB144" i="8"/>
  <c r="BY145" i="8"/>
  <c r="BZ145" i="8"/>
  <c r="CA145" i="8"/>
  <c r="CB145" i="8"/>
  <c r="BY146" i="8"/>
  <c r="BZ146" i="8"/>
  <c r="CA146" i="8"/>
  <c r="CB146" i="8"/>
  <c r="BY147" i="8"/>
  <c r="BZ147" i="8"/>
  <c r="CA147" i="8"/>
  <c r="CB147" i="8"/>
  <c r="BY148" i="8"/>
  <c r="BZ148" i="8"/>
  <c r="CA148" i="8"/>
  <c r="CB148" i="8"/>
  <c r="BY149" i="8"/>
  <c r="BZ149" i="8"/>
  <c r="CA149" i="8"/>
  <c r="CB149" i="8"/>
  <c r="CB10" i="8"/>
  <c r="CA10" i="8"/>
  <c r="BZ10" i="8"/>
  <c r="BY10" i="8"/>
  <c r="CB10" i="7"/>
  <c r="CA10" i="7"/>
  <c r="BZ10" i="7"/>
  <c r="BY10" i="7"/>
  <c r="CA10" i="5"/>
  <c r="BZ10" i="5"/>
  <c r="BY10" i="5"/>
  <c r="BY11" i="4"/>
  <c r="BZ11" i="4"/>
  <c r="CA11" i="4"/>
  <c r="CB11" i="4"/>
  <c r="BY12" i="4"/>
  <c r="BZ12" i="4"/>
  <c r="CA12" i="4"/>
  <c r="CB12" i="4"/>
  <c r="BY13" i="4"/>
  <c r="BZ13" i="4"/>
  <c r="CA13" i="4"/>
  <c r="CB13" i="4"/>
  <c r="BY14" i="4"/>
  <c r="BZ14" i="4"/>
  <c r="CA14" i="4"/>
  <c r="CB14" i="4"/>
  <c r="BY15" i="4"/>
  <c r="BZ15" i="4"/>
  <c r="CA15" i="4"/>
  <c r="CB15" i="4"/>
  <c r="BY16" i="4"/>
  <c r="BZ16" i="4"/>
  <c r="CA16" i="4"/>
  <c r="CB16" i="4"/>
  <c r="BY17" i="4"/>
  <c r="BZ17" i="4"/>
  <c r="CA17" i="4"/>
  <c r="CB17" i="4"/>
  <c r="BY18" i="4"/>
  <c r="BZ18" i="4"/>
  <c r="CA18" i="4"/>
  <c r="CB18" i="4"/>
  <c r="BY19" i="4"/>
  <c r="BZ19" i="4"/>
  <c r="CA19" i="4"/>
  <c r="CB19" i="4"/>
  <c r="BY20" i="4"/>
  <c r="BZ20" i="4"/>
  <c r="CA20" i="4"/>
  <c r="CB20" i="4"/>
  <c r="BY21" i="4"/>
  <c r="BZ21" i="4"/>
  <c r="CA21" i="4"/>
  <c r="CB21" i="4"/>
  <c r="BY22" i="4"/>
  <c r="BZ22" i="4"/>
  <c r="CA22" i="4"/>
  <c r="CB22" i="4"/>
  <c r="BY23" i="4"/>
  <c r="BZ23" i="4"/>
  <c r="CA23" i="4"/>
  <c r="CB23" i="4"/>
  <c r="BY24" i="4"/>
  <c r="BZ24" i="4"/>
  <c r="CA24" i="4"/>
  <c r="CB24" i="4"/>
  <c r="BY25" i="4"/>
  <c r="BZ25" i="4"/>
  <c r="CA25" i="4"/>
  <c r="CB25" i="4"/>
  <c r="BY26" i="4"/>
  <c r="BZ26" i="4"/>
  <c r="CA26" i="4"/>
  <c r="CB26" i="4"/>
  <c r="BY27" i="4"/>
  <c r="BZ27" i="4"/>
  <c r="CA27" i="4"/>
  <c r="CB27" i="4"/>
  <c r="BY28" i="4"/>
  <c r="BZ28" i="4"/>
  <c r="CA28" i="4"/>
  <c r="CB28" i="4"/>
  <c r="BY29" i="4"/>
  <c r="BZ29" i="4"/>
  <c r="CA29" i="4"/>
  <c r="CB29" i="4"/>
  <c r="BY30" i="4"/>
  <c r="BZ30" i="4"/>
  <c r="CA30" i="4"/>
  <c r="CB30" i="4"/>
  <c r="BY31" i="4"/>
  <c r="BZ31" i="4"/>
  <c r="CA31" i="4"/>
  <c r="CB31" i="4"/>
  <c r="BY32" i="4"/>
  <c r="BZ32" i="4"/>
  <c r="CA32" i="4"/>
  <c r="CB32" i="4"/>
  <c r="BY33" i="4"/>
  <c r="BZ33" i="4"/>
  <c r="CA33" i="4"/>
  <c r="CB33" i="4"/>
  <c r="BY34" i="4"/>
  <c r="BZ34" i="4"/>
  <c r="CA34" i="4"/>
  <c r="CB34" i="4"/>
  <c r="BY35" i="4"/>
  <c r="BZ35" i="4"/>
  <c r="CA35" i="4"/>
  <c r="CB35" i="4"/>
  <c r="BY36" i="4"/>
  <c r="BZ36" i="4"/>
  <c r="CA36" i="4"/>
  <c r="CB36" i="4"/>
  <c r="BY37" i="4"/>
  <c r="BZ37" i="4"/>
  <c r="CA37" i="4"/>
  <c r="CB37" i="4"/>
  <c r="BY38" i="4"/>
  <c r="BZ38" i="4"/>
  <c r="CA38" i="4"/>
  <c r="CB38" i="4"/>
  <c r="BY39" i="4"/>
  <c r="BZ39" i="4"/>
  <c r="CA39" i="4"/>
  <c r="CB39" i="4"/>
  <c r="BY40" i="4"/>
  <c r="BZ40" i="4"/>
  <c r="CA40" i="4"/>
  <c r="CB40" i="4"/>
  <c r="BY41" i="4"/>
  <c r="BZ41" i="4"/>
  <c r="CA41" i="4"/>
  <c r="CB41" i="4"/>
  <c r="BY42" i="4"/>
  <c r="BZ42" i="4"/>
  <c r="CA42" i="4"/>
  <c r="CB42" i="4"/>
  <c r="BY43" i="4"/>
  <c r="BZ43" i="4"/>
  <c r="CA43" i="4"/>
  <c r="CB43" i="4"/>
  <c r="BY44" i="4"/>
  <c r="BZ44" i="4"/>
  <c r="CA44" i="4"/>
  <c r="CB44" i="4"/>
  <c r="BY45" i="4"/>
  <c r="BZ45" i="4"/>
  <c r="CA45" i="4"/>
  <c r="CB45" i="4"/>
  <c r="BY46" i="4"/>
  <c r="BZ46" i="4"/>
  <c r="CA46" i="4"/>
  <c r="CB46" i="4"/>
  <c r="BY47" i="4"/>
  <c r="BZ47" i="4"/>
  <c r="CA47" i="4"/>
  <c r="CB47" i="4"/>
  <c r="BY48" i="4"/>
  <c r="BZ48" i="4"/>
  <c r="CA48" i="4"/>
  <c r="CB48" i="4"/>
  <c r="BY49" i="4"/>
  <c r="BZ49" i="4"/>
  <c r="CA49" i="4"/>
  <c r="CB49" i="4"/>
  <c r="BY50" i="4"/>
  <c r="BZ50" i="4"/>
  <c r="CA50" i="4"/>
  <c r="CB50" i="4"/>
  <c r="BY51" i="4"/>
  <c r="BZ51" i="4"/>
  <c r="CA51" i="4"/>
  <c r="CB51" i="4"/>
  <c r="BY52" i="4"/>
  <c r="BZ52" i="4"/>
  <c r="CA52" i="4"/>
  <c r="CB52" i="4"/>
  <c r="BY53" i="4"/>
  <c r="BZ53" i="4"/>
  <c r="CA53" i="4"/>
  <c r="CB53" i="4"/>
  <c r="BY54" i="4"/>
  <c r="BZ54" i="4"/>
  <c r="CA54" i="4"/>
  <c r="CB54" i="4"/>
  <c r="BY55" i="4"/>
  <c r="BZ55" i="4"/>
  <c r="CA55" i="4"/>
  <c r="CB55" i="4"/>
  <c r="BY56" i="4"/>
  <c r="BZ56" i="4"/>
  <c r="CA56" i="4"/>
  <c r="CB56" i="4"/>
  <c r="BY57" i="4"/>
  <c r="BZ57" i="4"/>
  <c r="CA57" i="4"/>
  <c r="CB57" i="4"/>
  <c r="BY58" i="4"/>
  <c r="BZ58" i="4"/>
  <c r="CA58" i="4"/>
  <c r="CB58" i="4"/>
  <c r="BY59" i="4"/>
  <c r="BZ59" i="4"/>
  <c r="CA59" i="4"/>
  <c r="CB59" i="4"/>
  <c r="BY60" i="4"/>
  <c r="BZ60" i="4"/>
  <c r="CA60" i="4"/>
  <c r="CB60" i="4"/>
  <c r="BY61" i="4"/>
  <c r="BZ61" i="4"/>
  <c r="CA61" i="4"/>
  <c r="CB61" i="4"/>
  <c r="BY62" i="4"/>
  <c r="BZ62" i="4"/>
  <c r="CA62" i="4"/>
  <c r="CB62" i="4"/>
  <c r="BY63" i="4"/>
  <c r="BZ63" i="4"/>
  <c r="CA63" i="4"/>
  <c r="CB63" i="4"/>
  <c r="BY64" i="4"/>
  <c r="BZ64" i="4"/>
  <c r="CA64" i="4"/>
  <c r="CB64" i="4"/>
  <c r="BY65" i="4"/>
  <c r="BZ65" i="4"/>
  <c r="CA65" i="4"/>
  <c r="CB65" i="4"/>
  <c r="BY66" i="4"/>
  <c r="BZ66" i="4"/>
  <c r="CA66" i="4"/>
  <c r="CB66" i="4"/>
  <c r="BY67" i="4"/>
  <c r="BZ67" i="4"/>
  <c r="CA67" i="4"/>
  <c r="CB67" i="4"/>
  <c r="BY68" i="4"/>
  <c r="BZ68" i="4"/>
  <c r="CA68" i="4"/>
  <c r="CB68" i="4"/>
  <c r="BY69" i="4"/>
  <c r="BZ69" i="4"/>
  <c r="CA69" i="4"/>
  <c r="CB69" i="4"/>
  <c r="BY70" i="4"/>
  <c r="BZ70" i="4"/>
  <c r="CA70" i="4"/>
  <c r="CB70" i="4"/>
  <c r="BY71" i="4"/>
  <c r="BZ71" i="4"/>
  <c r="CA71" i="4"/>
  <c r="CB71" i="4"/>
  <c r="BY72" i="4"/>
  <c r="BZ72" i="4"/>
  <c r="CA72" i="4"/>
  <c r="CB72" i="4"/>
  <c r="BY73" i="4"/>
  <c r="BZ73" i="4"/>
  <c r="CA73" i="4"/>
  <c r="CB73" i="4"/>
  <c r="BY74" i="4"/>
  <c r="BZ74" i="4"/>
  <c r="CA74" i="4"/>
  <c r="CB74" i="4"/>
  <c r="BY75" i="4"/>
  <c r="BZ75" i="4"/>
  <c r="CA75" i="4"/>
  <c r="CB75" i="4"/>
  <c r="BY76" i="4"/>
  <c r="BZ76" i="4"/>
  <c r="CA76" i="4"/>
  <c r="CB76" i="4"/>
  <c r="BY77" i="4"/>
  <c r="BZ77" i="4"/>
  <c r="CA77" i="4"/>
  <c r="CB77" i="4"/>
  <c r="BY78" i="4"/>
  <c r="BZ78" i="4"/>
  <c r="CA78" i="4"/>
  <c r="CB78" i="4"/>
  <c r="BY79" i="4"/>
  <c r="BZ79" i="4"/>
  <c r="CA79" i="4"/>
  <c r="CB79" i="4"/>
  <c r="BY80" i="4"/>
  <c r="BZ80" i="4"/>
  <c r="CA80" i="4"/>
  <c r="CB80" i="4"/>
  <c r="BY81" i="4"/>
  <c r="BZ81" i="4"/>
  <c r="CA81" i="4"/>
  <c r="CB81" i="4"/>
  <c r="BY82" i="4"/>
  <c r="BZ82" i="4"/>
  <c r="CA82" i="4"/>
  <c r="CB82" i="4"/>
  <c r="BY83" i="4"/>
  <c r="BZ83" i="4"/>
  <c r="CA83" i="4"/>
  <c r="CB83" i="4"/>
  <c r="BY84" i="4"/>
  <c r="BZ84" i="4"/>
  <c r="CA84" i="4"/>
  <c r="CB84" i="4"/>
  <c r="BY85" i="4"/>
  <c r="BZ85" i="4"/>
  <c r="CA85" i="4"/>
  <c r="CB85" i="4"/>
  <c r="BY86" i="4"/>
  <c r="BZ86" i="4"/>
  <c r="CA86" i="4"/>
  <c r="CB86" i="4"/>
  <c r="BY87" i="4"/>
  <c r="BZ87" i="4"/>
  <c r="CA87" i="4"/>
  <c r="CB87" i="4"/>
  <c r="BY88" i="4"/>
  <c r="BZ88" i="4"/>
  <c r="CA88" i="4"/>
  <c r="CB88" i="4"/>
  <c r="BY89" i="4"/>
  <c r="BZ89" i="4"/>
  <c r="CA89" i="4"/>
  <c r="CB89" i="4"/>
  <c r="BY90" i="4"/>
  <c r="BZ90" i="4"/>
  <c r="CA90" i="4"/>
  <c r="CB90" i="4"/>
  <c r="BY91" i="4"/>
  <c r="BZ91" i="4"/>
  <c r="CA91" i="4"/>
  <c r="CB91" i="4"/>
  <c r="BY92" i="4"/>
  <c r="BZ92" i="4"/>
  <c r="CA92" i="4"/>
  <c r="CB92" i="4"/>
  <c r="BY93" i="4"/>
  <c r="BZ93" i="4"/>
  <c r="CA93" i="4"/>
  <c r="CB93" i="4"/>
  <c r="BY94" i="4"/>
  <c r="BZ94" i="4"/>
  <c r="CA94" i="4"/>
  <c r="CB94" i="4"/>
  <c r="BY95" i="4"/>
  <c r="BZ95" i="4"/>
  <c r="CA95" i="4"/>
  <c r="CB95" i="4"/>
  <c r="BY96" i="4"/>
  <c r="BZ96" i="4"/>
  <c r="CA96" i="4"/>
  <c r="CB96" i="4"/>
  <c r="BY97" i="4"/>
  <c r="BZ97" i="4"/>
  <c r="CA97" i="4"/>
  <c r="CB97" i="4"/>
  <c r="BY98" i="4"/>
  <c r="BZ98" i="4"/>
  <c r="CA98" i="4"/>
  <c r="CB98" i="4"/>
  <c r="BY99" i="4"/>
  <c r="BZ99" i="4"/>
  <c r="CA99" i="4"/>
  <c r="CB99" i="4"/>
  <c r="BY100" i="4"/>
  <c r="BZ100" i="4"/>
  <c r="CA100" i="4"/>
  <c r="CB100" i="4"/>
  <c r="BY101" i="4"/>
  <c r="BZ101" i="4"/>
  <c r="CA101" i="4"/>
  <c r="CB101" i="4"/>
  <c r="BY102" i="4"/>
  <c r="BZ102" i="4"/>
  <c r="CA102" i="4"/>
  <c r="CB102" i="4"/>
  <c r="BY103" i="4"/>
  <c r="BZ103" i="4"/>
  <c r="CA103" i="4"/>
  <c r="CB103" i="4"/>
  <c r="BY104" i="4"/>
  <c r="BZ104" i="4"/>
  <c r="CA104" i="4"/>
  <c r="CB104" i="4"/>
  <c r="BY105" i="4"/>
  <c r="BZ105" i="4"/>
  <c r="CA105" i="4"/>
  <c r="CB105" i="4"/>
  <c r="BY106" i="4"/>
  <c r="BZ106" i="4"/>
  <c r="CA106" i="4"/>
  <c r="CB106" i="4"/>
  <c r="BY107" i="4"/>
  <c r="BZ107" i="4"/>
  <c r="CA107" i="4"/>
  <c r="CB107" i="4"/>
  <c r="BY108" i="4"/>
  <c r="BZ108" i="4"/>
  <c r="CA108" i="4"/>
  <c r="CB108" i="4"/>
  <c r="BY109" i="4"/>
  <c r="BZ109" i="4"/>
  <c r="CA109" i="4"/>
  <c r="CB109" i="4"/>
  <c r="BY110" i="4"/>
  <c r="BZ110" i="4"/>
  <c r="CA110" i="4"/>
  <c r="CB110" i="4"/>
  <c r="BY111" i="4"/>
  <c r="BZ111" i="4"/>
  <c r="CA111" i="4"/>
  <c r="CB111" i="4"/>
  <c r="BY112" i="4"/>
  <c r="BZ112" i="4"/>
  <c r="CA112" i="4"/>
  <c r="CB112" i="4"/>
  <c r="BY113" i="4"/>
  <c r="BZ113" i="4"/>
  <c r="CA113" i="4"/>
  <c r="CB113" i="4"/>
  <c r="BY114" i="4"/>
  <c r="BZ114" i="4"/>
  <c r="CA114" i="4"/>
  <c r="CB114" i="4"/>
  <c r="BY115" i="4"/>
  <c r="BZ115" i="4"/>
  <c r="CA115" i="4"/>
  <c r="CB115" i="4"/>
  <c r="BY116" i="4"/>
  <c r="BZ116" i="4"/>
  <c r="CA116" i="4"/>
  <c r="CB116" i="4"/>
  <c r="BY117" i="4"/>
  <c r="BZ117" i="4"/>
  <c r="CA117" i="4"/>
  <c r="CB117" i="4"/>
  <c r="BY118" i="4"/>
  <c r="BZ118" i="4"/>
  <c r="CA118" i="4"/>
  <c r="CB118" i="4"/>
  <c r="BY119" i="4"/>
  <c r="BZ119" i="4"/>
  <c r="CA119" i="4"/>
  <c r="CB119" i="4"/>
  <c r="BY120" i="4"/>
  <c r="BZ120" i="4"/>
  <c r="CA120" i="4"/>
  <c r="CB120" i="4"/>
  <c r="BY121" i="4"/>
  <c r="BZ121" i="4"/>
  <c r="CA121" i="4"/>
  <c r="CB121" i="4"/>
  <c r="BY122" i="4"/>
  <c r="BZ122" i="4"/>
  <c r="CA122" i="4"/>
  <c r="CB122" i="4"/>
  <c r="BY123" i="4"/>
  <c r="BZ123" i="4"/>
  <c r="CA123" i="4"/>
  <c r="CB123" i="4"/>
  <c r="BY124" i="4"/>
  <c r="BZ124" i="4"/>
  <c r="CA124" i="4"/>
  <c r="CB124" i="4"/>
  <c r="BY125" i="4"/>
  <c r="BZ125" i="4"/>
  <c r="CA125" i="4"/>
  <c r="CB125" i="4"/>
  <c r="BY126" i="4"/>
  <c r="BZ126" i="4"/>
  <c r="CA126" i="4"/>
  <c r="CB126" i="4"/>
  <c r="BY127" i="4"/>
  <c r="BZ127" i="4"/>
  <c r="CA127" i="4"/>
  <c r="CB127" i="4"/>
  <c r="BY128" i="4"/>
  <c r="BZ128" i="4"/>
  <c r="CA128" i="4"/>
  <c r="CB128" i="4"/>
  <c r="BY129" i="4"/>
  <c r="BZ129" i="4"/>
  <c r="CA129" i="4"/>
  <c r="CB129" i="4"/>
  <c r="BY130" i="4"/>
  <c r="BZ130" i="4"/>
  <c r="CA130" i="4"/>
  <c r="CB130" i="4"/>
  <c r="BY131" i="4"/>
  <c r="BZ131" i="4"/>
  <c r="CA131" i="4"/>
  <c r="CB131" i="4"/>
  <c r="BY132" i="4"/>
  <c r="BZ132" i="4"/>
  <c r="CA132" i="4"/>
  <c r="CB132" i="4"/>
  <c r="BY133" i="4"/>
  <c r="BZ133" i="4"/>
  <c r="CA133" i="4"/>
  <c r="CB133" i="4"/>
  <c r="BY134" i="4"/>
  <c r="BZ134" i="4"/>
  <c r="CA134" i="4"/>
  <c r="CB134" i="4"/>
  <c r="BY135" i="4"/>
  <c r="BZ135" i="4"/>
  <c r="CA135" i="4"/>
  <c r="CB135" i="4"/>
  <c r="BY136" i="4"/>
  <c r="BZ136" i="4"/>
  <c r="CA136" i="4"/>
  <c r="CB136" i="4"/>
  <c r="BY137" i="4"/>
  <c r="BZ137" i="4"/>
  <c r="CA137" i="4"/>
  <c r="CB137" i="4"/>
  <c r="BY138" i="4"/>
  <c r="BZ138" i="4"/>
  <c r="CA138" i="4"/>
  <c r="CB138" i="4"/>
  <c r="BY139" i="4"/>
  <c r="BZ139" i="4"/>
  <c r="CA139" i="4"/>
  <c r="CB139" i="4"/>
  <c r="BY140" i="4"/>
  <c r="BZ140" i="4"/>
  <c r="CA140" i="4"/>
  <c r="CB140" i="4"/>
  <c r="BY141" i="4"/>
  <c r="BZ141" i="4"/>
  <c r="CA141" i="4"/>
  <c r="CB141" i="4"/>
  <c r="BY142" i="4"/>
  <c r="BZ142" i="4"/>
  <c r="CA142" i="4"/>
  <c r="CB142" i="4"/>
  <c r="BY143" i="4"/>
  <c r="BZ143" i="4"/>
  <c r="CA143" i="4"/>
  <c r="CB143" i="4"/>
  <c r="BY144" i="4"/>
  <c r="BZ144" i="4"/>
  <c r="CA144" i="4"/>
  <c r="CB144" i="4"/>
  <c r="BY145" i="4"/>
  <c r="BZ145" i="4"/>
  <c r="CA145" i="4"/>
  <c r="CB145" i="4"/>
  <c r="BY146" i="4"/>
  <c r="BZ146" i="4"/>
  <c r="CA146" i="4"/>
  <c r="CB146" i="4"/>
  <c r="BY147" i="4"/>
  <c r="BZ147" i="4"/>
  <c r="CA147" i="4"/>
  <c r="CB147" i="4"/>
  <c r="BY148" i="4"/>
  <c r="BZ148" i="4"/>
  <c r="CA148" i="4"/>
  <c r="CB148" i="4"/>
  <c r="BY149" i="4"/>
  <c r="BZ149" i="4"/>
  <c r="CA149" i="4"/>
  <c r="CB149" i="4"/>
  <c r="BY150" i="4"/>
  <c r="BZ150" i="4"/>
  <c r="CA150" i="4"/>
  <c r="CB150" i="4"/>
  <c r="CB10" i="4"/>
  <c r="CA10" i="4"/>
  <c r="BZ10" i="4"/>
  <c r="BY10" i="4"/>
  <c r="BW149" i="4"/>
  <c r="BW150" i="4"/>
  <c r="BW147" i="8" l="1"/>
  <c r="BW148" i="8"/>
  <c r="BW149" i="8"/>
  <c r="CA7" i="8"/>
  <c r="CA5" i="8"/>
  <c r="BU8" i="8"/>
  <c r="AT8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BV5" i="8"/>
  <c r="BU5" i="8"/>
  <c r="BT5" i="8"/>
  <c r="BS5" i="8"/>
  <c r="BR5" i="8"/>
  <c r="BQ5" i="8"/>
  <c r="BP5" i="8"/>
  <c r="BO5" i="8"/>
  <c r="BN5" i="8"/>
  <c r="BM5" i="8"/>
  <c r="BL5" i="8"/>
  <c r="BK5" i="8"/>
  <c r="BJ5" i="8"/>
  <c r="BI5" i="8"/>
  <c r="BH5" i="8"/>
  <c r="BG5" i="8"/>
  <c r="BF5" i="8"/>
  <c r="BE5" i="8"/>
  <c r="BD5" i="8"/>
  <c r="BC5" i="8"/>
  <c r="BB5" i="8"/>
  <c r="BA5" i="8"/>
  <c r="AZ5" i="8"/>
  <c r="AY5" i="8"/>
  <c r="AX5" i="8"/>
  <c r="AW5" i="8"/>
  <c r="AV5" i="8"/>
  <c r="AU5" i="8"/>
  <c r="AT5" i="8"/>
  <c r="AS5" i="8"/>
  <c r="AR5" i="8"/>
  <c r="AQ5" i="8"/>
  <c r="AP5" i="8"/>
  <c r="AO5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7" i="8"/>
  <c r="C6" i="8"/>
  <c r="C5" i="8"/>
  <c r="BW147" i="7"/>
  <c r="BW148" i="7"/>
  <c r="BZ5" i="7"/>
  <c r="BY5" i="7"/>
  <c r="BU8" i="7"/>
  <c r="AT8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BV5" i="7"/>
  <c r="BU5" i="7"/>
  <c r="BT5" i="7"/>
  <c r="BS5" i="7"/>
  <c r="BR5" i="7"/>
  <c r="BQ5" i="7"/>
  <c r="BP5" i="7"/>
  <c r="BO5" i="7"/>
  <c r="BN5" i="7"/>
  <c r="BM5" i="7"/>
  <c r="BL5" i="7"/>
  <c r="BK5" i="7"/>
  <c r="BJ5" i="7"/>
  <c r="BI5" i="7"/>
  <c r="BH5" i="7"/>
  <c r="BG5" i="7"/>
  <c r="BF5" i="7"/>
  <c r="BE5" i="7"/>
  <c r="BD5" i="7"/>
  <c r="BC5" i="7"/>
  <c r="BB5" i="7"/>
  <c r="BA5" i="7"/>
  <c r="AZ5" i="7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7" i="7"/>
  <c r="C6" i="7"/>
  <c r="C5" i="7"/>
  <c r="BW147" i="5"/>
  <c r="BW148" i="5"/>
  <c r="BW149" i="5"/>
  <c r="BU8" i="5"/>
  <c r="BU8" i="4"/>
  <c r="AT8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BV5" i="4"/>
  <c r="BU5" i="4"/>
  <c r="BT5" i="4"/>
  <c r="BS5" i="4"/>
  <c r="BR5" i="4"/>
  <c r="BQ5" i="4"/>
  <c r="BP5" i="4"/>
  <c r="BO5" i="4"/>
  <c r="BN5" i="4"/>
  <c r="BM5" i="4"/>
  <c r="BL5" i="4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7" i="4"/>
  <c r="C6" i="4"/>
  <c r="C5" i="4"/>
  <c r="AT8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BV5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7" i="5"/>
  <c r="C6" i="5"/>
  <c r="C5" i="5"/>
  <c r="BZ6" i="4"/>
  <c r="BY7" i="4"/>
  <c r="BW147" i="4"/>
  <c r="BW148" i="4"/>
  <c r="A4" i="8"/>
  <c r="A4" i="7"/>
  <c r="A4" i="5"/>
  <c r="A4" i="4"/>
  <c r="CB5" i="7" l="1"/>
  <c r="CA5" i="7"/>
  <c r="BY7" i="5"/>
  <c r="BZ8" i="5"/>
  <c r="CC5" i="5" s="1"/>
  <c r="BY5" i="5"/>
  <c r="CB8" i="4"/>
  <c r="BY6" i="4"/>
  <c r="CA8" i="4"/>
  <c r="CA7" i="4"/>
  <c r="BY7" i="8"/>
  <c r="BZ7" i="8"/>
  <c r="CA8" i="8"/>
  <c r="BY5" i="8"/>
  <c r="CB7" i="8"/>
  <c r="CB6" i="7"/>
  <c r="BY6" i="7"/>
  <c r="BZ6" i="7"/>
  <c r="CA8" i="7"/>
  <c r="CB8" i="7"/>
  <c r="BY8" i="7"/>
  <c r="BZ8" i="7"/>
  <c r="BZ5" i="5"/>
  <c r="BZ7" i="5"/>
  <c r="CB7" i="5"/>
  <c r="BY6" i="5"/>
  <c r="BY8" i="4"/>
  <c r="BZ5" i="4"/>
  <c r="CA6" i="4"/>
  <c r="CB7" i="4"/>
  <c r="BY5" i="4"/>
  <c r="CA5" i="4"/>
  <c r="CB6" i="4"/>
  <c r="BZ8" i="4"/>
  <c r="CB5" i="4"/>
  <c r="BZ7" i="4"/>
  <c r="CB5" i="8"/>
  <c r="BZ6" i="8"/>
  <c r="BY6" i="8"/>
  <c r="CA6" i="8"/>
  <c r="BY8" i="8"/>
  <c r="CB8" i="8"/>
  <c r="CB6" i="8"/>
  <c r="BZ8" i="8"/>
  <c r="BZ5" i="8"/>
  <c r="BY7" i="7"/>
  <c r="BZ7" i="7"/>
  <c r="CA7" i="7"/>
  <c r="CB7" i="7"/>
  <c r="CA6" i="7"/>
  <c r="CA7" i="5"/>
  <c r="BZ6" i="5"/>
  <c r="BY8" i="5"/>
  <c r="CB8" i="5"/>
  <c r="CA6" i="5"/>
  <c r="CB6" i="5"/>
  <c r="CA5" i="5"/>
  <c r="CA8" i="5"/>
  <c r="CB5" i="5"/>
  <c r="CC5" i="7" l="1"/>
  <c r="CC5" i="4"/>
  <c r="BW146" i="5"/>
  <c r="BW146" i="4"/>
  <c r="BW145" i="4"/>
  <c r="BW144" i="4"/>
  <c r="BW143" i="4"/>
  <c r="BW142" i="4"/>
  <c r="BW141" i="4"/>
  <c r="BW140" i="4"/>
  <c r="BW139" i="4"/>
  <c r="BW138" i="4"/>
  <c r="BW137" i="4"/>
  <c r="BW136" i="4"/>
  <c r="BW135" i="4"/>
  <c r="BW134" i="4"/>
  <c r="BW133" i="4"/>
  <c r="BW132" i="4"/>
  <c r="BW131" i="4"/>
  <c r="BW130" i="4"/>
  <c r="BW129" i="4"/>
  <c r="BW128" i="4"/>
  <c r="BW127" i="4"/>
  <c r="BW126" i="4"/>
  <c r="BW125" i="4"/>
  <c r="BW124" i="4"/>
  <c r="BW123" i="4"/>
  <c r="BW122" i="4"/>
  <c r="BW121" i="4"/>
  <c r="BW120" i="4"/>
  <c r="BW119" i="4"/>
  <c r="BW118" i="4"/>
  <c r="BW117" i="4"/>
  <c r="BW116" i="4"/>
  <c r="BW115" i="4"/>
  <c r="BW114" i="4"/>
  <c r="BW113" i="4"/>
  <c r="BW112" i="4"/>
  <c r="BW111" i="4"/>
  <c r="BW110" i="4"/>
  <c r="BW109" i="4"/>
  <c r="BW108" i="4"/>
  <c r="BW107" i="4"/>
  <c r="BW106" i="4"/>
  <c r="BW105" i="4"/>
  <c r="BW104" i="4"/>
  <c r="BW103" i="4"/>
  <c r="BW102" i="4"/>
  <c r="BW101" i="4"/>
  <c r="BW100" i="4"/>
  <c r="BW99" i="4"/>
  <c r="BW98" i="4"/>
  <c r="BW97" i="4"/>
  <c r="BW96" i="4"/>
  <c r="BW95" i="4"/>
  <c r="BW94" i="4"/>
  <c r="BW93" i="4"/>
  <c r="BW92" i="4"/>
  <c r="BW91" i="4"/>
  <c r="BW90" i="4"/>
  <c r="BW89" i="4"/>
  <c r="BW88" i="4"/>
  <c r="BW87" i="4"/>
  <c r="BW86" i="4"/>
  <c r="BW85" i="4"/>
  <c r="BW84" i="4"/>
  <c r="BW83" i="4"/>
  <c r="BW82" i="4"/>
  <c r="BW81" i="4"/>
  <c r="BW80" i="4"/>
  <c r="BW79" i="4"/>
  <c r="BW78" i="4"/>
  <c r="BW77" i="4"/>
  <c r="BW76" i="4"/>
  <c r="BW75" i="4"/>
  <c r="BW74" i="4"/>
  <c r="BW73" i="4"/>
  <c r="BW72" i="4"/>
  <c r="BW71" i="4"/>
  <c r="BW70" i="4"/>
  <c r="BW69" i="4"/>
  <c r="BW68" i="4"/>
  <c r="BW67" i="4"/>
  <c r="BW66" i="4"/>
  <c r="BW65" i="4"/>
  <c r="BW64" i="4"/>
  <c r="BW63" i="4"/>
  <c r="BW62" i="4"/>
  <c r="BW61" i="4"/>
  <c r="BW60" i="4"/>
  <c r="BW59" i="4"/>
  <c r="BW58" i="4"/>
  <c r="BW57" i="4"/>
  <c r="BW56" i="4"/>
  <c r="BW55" i="4"/>
  <c r="BW54" i="4"/>
  <c r="BW53" i="4"/>
  <c r="BW52" i="4"/>
  <c r="BW51" i="4"/>
  <c r="BW50" i="4"/>
  <c r="BW49" i="4"/>
  <c r="BW48" i="4"/>
  <c r="BW47" i="4"/>
  <c r="BW46" i="4"/>
  <c r="BW45" i="4"/>
  <c r="BW44" i="4"/>
  <c r="BW43" i="4"/>
  <c r="BW42" i="4"/>
  <c r="BW41" i="4"/>
  <c r="BW40" i="4"/>
  <c r="BW39" i="4"/>
  <c r="BW38" i="4"/>
  <c r="BW37" i="4"/>
  <c r="BW36" i="4"/>
  <c r="BW35" i="4"/>
  <c r="BW34" i="4"/>
  <c r="BW33" i="4"/>
  <c r="BW32" i="4"/>
  <c r="BW31" i="4"/>
  <c r="BW30" i="4"/>
  <c r="BW29" i="4"/>
  <c r="BW28" i="4"/>
  <c r="BW27" i="4"/>
  <c r="BW26" i="4"/>
  <c r="BW25" i="4"/>
  <c r="BW24" i="4"/>
  <c r="BW23" i="4"/>
  <c r="BW22" i="4"/>
  <c r="BW21" i="4"/>
  <c r="BW20" i="4"/>
  <c r="BW19" i="4"/>
  <c r="BW18" i="4"/>
  <c r="BW17" i="4"/>
  <c r="BW16" i="4"/>
  <c r="BW15" i="4"/>
  <c r="BW14" i="4"/>
  <c r="BW13" i="4"/>
  <c r="BW12" i="4"/>
  <c r="BW11" i="4"/>
  <c r="BW10" i="4"/>
  <c r="BW5" i="4" l="1"/>
  <c r="BW8" i="4"/>
  <c r="BW7" i="4"/>
  <c r="BW6" i="4"/>
  <c r="CH5" i="4"/>
  <c r="CG5" i="4"/>
  <c r="CE5" i="4"/>
  <c r="CI5" i="4" l="1"/>
  <c r="CF5" i="4"/>
  <c r="H9" i="9"/>
  <c r="H10" i="9"/>
  <c r="H11" i="9"/>
  <c r="H12" i="9"/>
  <c r="F9" i="9"/>
  <c r="F12" i="9"/>
  <c r="F11" i="9"/>
  <c r="E12" i="9"/>
  <c r="F10" i="9"/>
  <c r="E11" i="9"/>
  <c r="E9" i="9"/>
  <c r="G6" i="9"/>
  <c r="BW10" i="7"/>
  <c r="BW146" i="8"/>
  <c r="H6" i="9"/>
  <c r="CG5" i="7"/>
  <c r="H21" i="9" l="1"/>
  <c r="CI5" i="8"/>
  <c r="H22" i="9" s="1"/>
  <c r="F21" i="9"/>
  <c r="CI5" i="5"/>
  <c r="CE5" i="8"/>
  <c r="CG5" i="8"/>
  <c r="CF5" i="8"/>
  <c r="H14" i="9" s="1"/>
  <c r="CH5" i="8"/>
  <c r="H16" i="9" s="1"/>
  <c r="CF5" i="7"/>
  <c r="CE5" i="7"/>
  <c r="CH5" i="7"/>
  <c r="G9" i="9"/>
  <c r="J9" i="9" s="1"/>
  <c r="G10" i="9"/>
  <c r="J10" i="9" s="1"/>
  <c r="CH5" i="5"/>
  <c r="E10" i="9"/>
  <c r="G11" i="9"/>
  <c r="J11" i="9" s="1"/>
  <c r="G12" i="9"/>
  <c r="J12" i="9" s="1"/>
  <c r="CE5" i="5"/>
  <c r="F13" i="9" s="1"/>
  <c r="E5" i="9"/>
  <c r="G5" i="9"/>
  <c r="H5" i="9"/>
  <c r="BW145" i="8"/>
  <c r="BW144" i="8"/>
  <c r="BW143" i="8"/>
  <c r="BW142" i="8"/>
  <c r="BW141" i="8"/>
  <c r="BW140" i="8"/>
  <c r="BW139" i="8"/>
  <c r="BW138" i="8"/>
  <c r="BW137" i="8"/>
  <c r="BW136" i="8"/>
  <c r="BW135" i="8"/>
  <c r="BW134" i="8"/>
  <c r="BW133" i="8"/>
  <c r="BW132" i="8"/>
  <c r="BW131" i="8"/>
  <c r="BW130" i="8"/>
  <c r="BW129" i="8"/>
  <c r="BW128" i="8"/>
  <c r="BW127" i="8"/>
  <c r="BW126" i="8"/>
  <c r="BW125" i="8"/>
  <c r="BW124" i="8"/>
  <c r="BW123" i="8"/>
  <c r="BW122" i="8"/>
  <c r="BW121" i="8"/>
  <c r="BW120" i="8"/>
  <c r="BW119" i="8"/>
  <c r="BW118" i="8"/>
  <c r="BW117" i="8"/>
  <c r="BW116" i="8"/>
  <c r="BW115" i="8"/>
  <c r="BW114" i="8"/>
  <c r="BW113" i="8"/>
  <c r="BW112" i="8"/>
  <c r="BW111" i="8"/>
  <c r="BW110" i="8"/>
  <c r="BW109" i="8"/>
  <c r="BW108" i="8"/>
  <c r="BW107" i="8"/>
  <c r="BW106" i="8"/>
  <c r="BW105" i="8"/>
  <c r="BW104" i="8"/>
  <c r="BW103" i="8"/>
  <c r="BW102" i="8"/>
  <c r="BW101" i="8"/>
  <c r="BW100" i="8"/>
  <c r="BW99" i="8"/>
  <c r="BW98" i="8"/>
  <c r="BW97" i="8"/>
  <c r="BW96" i="8"/>
  <c r="BW95" i="8"/>
  <c r="BW94" i="8"/>
  <c r="BW93" i="8"/>
  <c r="BW92" i="8"/>
  <c r="BW91" i="8"/>
  <c r="BW90" i="8"/>
  <c r="BW89" i="8"/>
  <c r="BW88" i="8"/>
  <c r="BW87" i="8"/>
  <c r="BW86" i="8"/>
  <c r="BW85" i="8"/>
  <c r="BW84" i="8"/>
  <c r="BW83" i="8"/>
  <c r="BW82" i="8"/>
  <c r="BW81" i="8"/>
  <c r="BW80" i="8"/>
  <c r="BW79" i="8"/>
  <c r="BW78" i="8"/>
  <c r="BW77" i="8"/>
  <c r="BW76" i="8"/>
  <c r="BW75" i="8"/>
  <c r="BW74" i="8"/>
  <c r="BW73" i="8"/>
  <c r="BW72" i="8"/>
  <c r="BW71" i="8"/>
  <c r="BW70" i="8"/>
  <c r="BW69" i="8"/>
  <c r="BW68" i="8"/>
  <c r="BW67" i="8"/>
  <c r="BW66" i="8"/>
  <c r="BW65" i="8"/>
  <c r="BW64" i="8"/>
  <c r="BW63" i="8"/>
  <c r="BW62" i="8"/>
  <c r="BW61" i="8"/>
  <c r="BW60" i="8"/>
  <c r="BW59" i="8"/>
  <c r="BW58" i="8"/>
  <c r="BW57" i="8"/>
  <c r="BW56" i="8"/>
  <c r="BW55" i="8"/>
  <c r="BW54" i="8"/>
  <c r="BW53" i="8"/>
  <c r="BW52" i="8"/>
  <c r="BW51" i="8"/>
  <c r="BW50" i="8"/>
  <c r="BW49" i="8"/>
  <c r="BW48" i="8"/>
  <c r="BW47" i="8"/>
  <c r="BW46" i="8"/>
  <c r="BW45" i="8"/>
  <c r="BW44" i="8"/>
  <c r="BW43" i="8"/>
  <c r="BW42" i="8"/>
  <c r="BW41" i="8"/>
  <c r="BW40" i="8"/>
  <c r="BW39" i="8"/>
  <c r="BW38" i="8"/>
  <c r="BW37" i="8"/>
  <c r="BW36" i="8"/>
  <c r="BW35" i="8"/>
  <c r="BW34" i="8"/>
  <c r="BW33" i="8"/>
  <c r="BW32" i="8"/>
  <c r="BW31" i="8"/>
  <c r="BW30" i="8"/>
  <c r="BW29" i="8"/>
  <c r="BW28" i="8"/>
  <c r="BW27" i="8"/>
  <c r="BW26" i="8"/>
  <c r="BW25" i="8"/>
  <c r="BW24" i="8"/>
  <c r="BW23" i="8"/>
  <c r="BW22" i="8"/>
  <c r="BW21" i="8"/>
  <c r="BW20" i="8"/>
  <c r="BW19" i="8"/>
  <c r="BW18" i="8"/>
  <c r="BW17" i="8"/>
  <c r="BW16" i="8"/>
  <c r="BW15" i="8"/>
  <c r="BW14" i="8"/>
  <c r="BW13" i="8"/>
  <c r="BW12" i="8"/>
  <c r="BW11" i="8"/>
  <c r="BW10" i="8"/>
  <c r="H24" i="9"/>
  <c r="BW146" i="7"/>
  <c r="BW145" i="7"/>
  <c r="BW144" i="7"/>
  <c r="BW143" i="7"/>
  <c r="BW142" i="7"/>
  <c r="BW141" i="7"/>
  <c r="BW140" i="7"/>
  <c r="BW139" i="7"/>
  <c r="BW138" i="7"/>
  <c r="BW137" i="7"/>
  <c r="BW136" i="7"/>
  <c r="BW135" i="7"/>
  <c r="BW134" i="7"/>
  <c r="BW133" i="7"/>
  <c r="BW132" i="7"/>
  <c r="BW131" i="7"/>
  <c r="BW130" i="7"/>
  <c r="BW129" i="7"/>
  <c r="BW128" i="7"/>
  <c r="BW127" i="7"/>
  <c r="BW126" i="7"/>
  <c r="BW125" i="7"/>
  <c r="BW124" i="7"/>
  <c r="BW123" i="7"/>
  <c r="BW122" i="7"/>
  <c r="BW121" i="7"/>
  <c r="BW120" i="7"/>
  <c r="BW119" i="7"/>
  <c r="BW118" i="7"/>
  <c r="BW117" i="7"/>
  <c r="BW116" i="7"/>
  <c r="BW115" i="7"/>
  <c r="BW114" i="7"/>
  <c r="BW113" i="7"/>
  <c r="BW112" i="7"/>
  <c r="BW111" i="7"/>
  <c r="BW110" i="7"/>
  <c r="BW109" i="7"/>
  <c r="BW108" i="7"/>
  <c r="BW107" i="7"/>
  <c r="BW106" i="7"/>
  <c r="BW105" i="7"/>
  <c r="BW104" i="7"/>
  <c r="BW103" i="7"/>
  <c r="BW102" i="7"/>
  <c r="BW101" i="7"/>
  <c r="BW100" i="7"/>
  <c r="BW99" i="7"/>
  <c r="BW98" i="7"/>
  <c r="BW97" i="7"/>
  <c r="BW96" i="7"/>
  <c r="BW95" i="7"/>
  <c r="BW94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8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6" i="7"/>
  <c r="BW45" i="7"/>
  <c r="BW44" i="7"/>
  <c r="BW43" i="7"/>
  <c r="BW42" i="7"/>
  <c r="BW41" i="7"/>
  <c r="BW40" i="7"/>
  <c r="BW39" i="7"/>
  <c r="BW38" i="7"/>
  <c r="BW37" i="7"/>
  <c r="BW36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G24" i="9"/>
  <c r="E24" i="9"/>
  <c r="F24" i="9"/>
  <c r="F16" i="9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W71" i="5"/>
  <c r="BW72" i="5"/>
  <c r="BW73" i="5"/>
  <c r="BW74" i="5"/>
  <c r="BW75" i="5"/>
  <c r="BW76" i="5"/>
  <c r="BW77" i="5"/>
  <c r="BW78" i="5"/>
  <c r="BW79" i="5"/>
  <c r="BW80" i="5"/>
  <c r="BW81" i="5"/>
  <c r="BW82" i="5"/>
  <c r="BW83" i="5"/>
  <c r="BW84" i="5"/>
  <c r="BW85" i="5"/>
  <c r="BW86" i="5"/>
  <c r="BW87" i="5"/>
  <c r="BW88" i="5"/>
  <c r="BW89" i="5"/>
  <c r="BW90" i="5"/>
  <c r="BW91" i="5"/>
  <c r="BW92" i="5"/>
  <c r="BW93" i="5"/>
  <c r="BW94" i="5"/>
  <c r="BW95" i="5"/>
  <c r="BW96" i="5"/>
  <c r="BW97" i="5"/>
  <c r="BW98" i="5"/>
  <c r="BW99" i="5"/>
  <c r="BW100" i="5"/>
  <c r="BW101" i="5"/>
  <c r="BW102" i="5"/>
  <c r="BW103" i="5"/>
  <c r="BW104" i="5"/>
  <c r="BW105" i="5"/>
  <c r="BW106" i="5"/>
  <c r="BW107" i="5"/>
  <c r="BW108" i="5"/>
  <c r="BW109" i="5"/>
  <c r="BW110" i="5"/>
  <c r="BW111" i="5"/>
  <c r="BW112" i="5"/>
  <c r="BW113" i="5"/>
  <c r="BW114" i="5"/>
  <c r="BW115" i="5"/>
  <c r="BW116" i="5"/>
  <c r="BW117" i="5"/>
  <c r="BW118" i="5"/>
  <c r="BW119" i="5"/>
  <c r="BW120" i="5"/>
  <c r="BW121" i="5"/>
  <c r="BW122" i="5"/>
  <c r="BW123" i="5"/>
  <c r="BW124" i="5"/>
  <c r="BW125" i="5"/>
  <c r="BW126" i="5"/>
  <c r="BW127" i="5"/>
  <c r="BW128" i="5"/>
  <c r="BW129" i="5"/>
  <c r="BW130" i="5"/>
  <c r="BW131" i="5"/>
  <c r="BW132" i="5"/>
  <c r="BW133" i="5"/>
  <c r="BW134" i="5"/>
  <c r="BW135" i="5"/>
  <c r="BW136" i="5"/>
  <c r="BW137" i="5"/>
  <c r="BW138" i="5"/>
  <c r="BW139" i="5"/>
  <c r="BW140" i="5"/>
  <c r="BW141" i="5"/>
  <c r="BW142" i="5"/>
  <c r="BW143" i="5"/>
  <c r="BW144" i="5"/>
  <c r="BW145" i="5"/>
  <c r="BW10" i="5"/>
  <c r="F5" i="9"/>
  <c r="BW6" i="7" l="1"/>
  <c r="BW8" i="8"/>
  <c r="BW7" i="8"/>
  <c r="BW6" i="8"/>
  <c r="BW5" i="8"/>
  <c r="BW8" i="7"/>
  <c r="BW9" i="7" s="1"/>
  <c r="G8" i="9" s="1"/>
  <c r="BW5" i="7"/>
  <c r="BW7" i="7"/>
  <c r="BW6" i="5"/>
  <c r="BW8" i="5"/>
  <c r="BW9" i="5" s="1"/>
  <c r="F8" i="9" s="1"/>
  <c r="BW7" i="5"/>
  <c r="BW5" i="5"/>
  <c r="I11" i="9"/>
  <c r="I9" i="9"/>
  <c r="J5" i="9"/>
  <c r="I5" i="9"/>
  <c r="J24" i="9"/>
  <c r="I24" i="9"/>
  <c r="I12" i="9"/>
  <c r="G21" i="9"/>
  <c r="CI5" i="7"/>
  <c r="G22" i="9" s="1"/>
  <c r="I10" i="9"/>
  <c r="BW9" i="8"/>
  <c r="H8" i="9" s="1"/>
  <c r="F22" i="9"/>
  <c r="CF5" i="5"/>
  <c r="F14" i="9" s="1"/>
  <c r="CG5" i="5"/>
  <c r="F15" i="9" s="1"/>
  <c r="E6" i="9"/>
  <c r="E14" i="9"/>
  <c r="E16" i="9"/>
  <c r="E15" i="9"/>
  <c r="E13" i="9"/>
  <c r="E22" i="9"/>
  <c r="BW9" i="4"/>
  <c r="E8" i="9" s="1"/>
  <c r="F6" i="9"/>
  <c r="E7" i="9"/>
  <c r="G16" i="9"/>
  <c r="I16" i="9" s="1"/>
  <c r="G15" i="9"/>
  <c r="G13" i="9"/>
  <c r="H15" i="9"/>
  <c r="H13" i="9"/>
  <c r="J16" i="9" l="1"/>
  <c r="J6" i="9"/>
  <c r="I6" i="9"/>
  <c r="J8" i="9"/>
  <c r="I8" i="9"/>
  <c r="J13" i="9"/>
  <c r="J21" i="9"/>
  <c r="I21" i="9"/>
  <c r="I13" i="9"/>
  <c r="J15" i="9"/>
  <c r="I15" i="9"/>
  <c r="I22" i="9"/>
  <c r="J22" i="9"/>
  <c r="F7" i="9"/>
  <c r="G7" i="9"/>
  <c r="H7" i="9"/>
  <c r="G14" i="9"/>
  <c r="J14" i="9" s="1"/>
  <c r="J7" i="9" l="1"/>
  <c r="I7" i="9"/>
  <c r="I14" i="9"/>
</calcChain>
</file>

<file path=xl/sharedStrings.xml><?xml version="1.0" encoding="utf-8"?>
<sst xmlns="http://schemas.openxmlformats.org/spreadsheetml/2006/main" count="4387" uniqueCount="471">
  <si>
    <t>DATE</t>
  </si>
  <si>
    <t>TIME</t>
  </si>
  <si>
    <t>CO2</t>
  </si>
  <si>
    <t>CO</t>
  </si>
  <si>
    <t>NO</t>
  </si>
  <si>
    <t>NO2</t>
  </si>
  <si>
    <t>THC</t>
  </si>
  <si>
    <t>O2</t>
  </si>
  <si>
    <t>Dry-to-Wet Correction Factor</t>
  </si>
  <si>
    <t>Wet CO2</t>
  </si>
  <si>
    <t>Wet CO</t>
  </si>
  <si>
    <t>Wet NO</t>
  </si>
  <si>
    <t>Wet NO2</t>
  </si>
  <si>
    <t>Wet NOx</t>
  </si>
  <si>
    <t>Wet kNO</t>
  </si>
  <si>
    <t>Wet kNO2</t>
  </si>
  <si>
    <t>Wet kNOx</t>
  </si>
  <si>
    <t>Wet HC</t>
  </si>
  <si>
    <t>Wet CH4</t>
  </si>
  <si>
    <t>Wet NMHC</t>
  </si>
  <si>
    <t>Wet AVL MSS</t>
  </si>
  <si>
    <t>Wet O2</t>
  </si>
  <si>
    <t>Power Supply Voltage</t>
  </si>
  <si>
    <t>Sample Pump Pressure</t>
  </si>
  <si>
    <t>Drain Pump 1 Pressure</t>
  </si>
  <si>
    <t>Drain Pump 2 Pressure</t>
  </si>
  <si>
    <t>Relative Humidity</t>
  </si>
  <si>
    <t>Absolute Humidity</t>
  </si>
  <si>
    <t>Volume Humidity</t>
  </si>
  <si>
    <t>Local Ambient Pressure</t>
  </si>
  <si>
    <t>Local Ambient Temperature</t>
  </si>
  <si>
    <t>Auxiliary Temperature</t>
  </si>
  <si>
    <t>CJC Temperature</t>
  </si>
  <si>
    <t>Heated Filter Temperature</t>
  </si>
  <si>
    <t>External Line Temperature</t>
  </si>
  <si>
    <t>Chiller Temperature</t>
  </si>
  <si>
    <t>THC Oven Temperature</t>
  </si>
  <si>
    <t>Not Available</t>
  </si>
  <si>
    <t>Quality</t>
  </si>
  <si>
    <t>Time</t>
  </si>
  <si>
    <t>Latitude</t>
  </si>
  <si>
    <t>Longitude</t>
  </si>
  <si>
    <t>Altitude</t>
  </si>
  <si>
    <t>Ground Speed</t>
  </si>
  <si>
    <t>Number of satellites in view</t>
  </si>
  <si>
    <t>Number of satellites in use</t>
  </si>
  <si>
    <t>Satellites used PRN</t>
  </si>
  <si>
    <t>Horizontal DoP</t>
  </si>
  <si>
    <t>Vertical DoP</t>
  </si>
  <si>
    <t>Position DoP</t>
  </si>
  <si>
    <t>Air/Fuel Ratio at stoichiometry</t>
  </si>
  <si>
    <t>Air/Fuel Ratio of Sample</t>
  </si>
  <si>
    <t>Lambda</t>
  </si>
  <si>
    <t>Humidity of Exhaust</t>
  </si>
  <si>
    <t>Instantaneous Fuel Specific CO2</t>
  </si>
  <si>
    <t>Instantaneous Fuel Specific CO</t>
  </si>
  <si>
    <t>Instantaneous Fuel Specific NO</t>
  </si>
  <si>
    <t>Instantaneous Fuel Specific NO2</t>
  </si>
  <si>
    <t>Instantaneous Fuel Specific NOx</t>
  </si>
  <si>
    <t>Corrected Instantaneous Fuel Specific NO</t>
  </si>
  <si>
    <t>Corrected Instantaneous Fuel Specific NO2</t>
  </si>
  <si>
    <t>Corrected Instantaneous Fuel Specific NOx</t>
  </si>
  <si>
    <t>Instantaneous Fuel Specific HC</t>
  </si>
  <si>
    <t>Instantaneous Fuel Specific CH4</t>
  </si>
  <si>
    <t>Instantaneous Fuel Specific NMHC</t>
  </si>
  <si>
    <t>Instantaneous Fuel Specific AVL MSS</t>
  </si>
  <si>
    <t>Instantaneous Fuel Specific O2</t>
  </si>
  <si>
    <t>External Analog Input 1</t>
  </si>
  <si>
    <t>External Analog Input 2</t>
  </si>
  <si>
    <t>External Analog Input 3</t>
  </si>
  <si>
    <t>fuel flow</t>
  </si>
  <si>
    <t>fuel temp</t>
  </si>
  <si>
    <t>sDATE</t>
  </si>
  <si>
    <t>sTIME</t>
  </si>
  <si>
    <t>iAMBII_CO2</t>
  </si>
  <si>
    <t>iAMBII_CO</t>
  </si>
  <si>
    <t>iAMBII_COPPM</t>
  </si>
  <si>
    <t>iNDUV_NO</t>
  </si>
  <si>
    <t>iNDUV_NO2</t>
  </si>
  <si>
    <t>iFID_THC</t>
  </si>
  <si>
    <t>iFID2_CH4</t>
  </si>
  <si>
    <t>iAMBII_O2</t>
  </si>
  <si>
    <t>Kw</t>
  </si>
  <si>
    <t>iCO2zw</t>
  </si>
  <si>
    <t>iCOzw</t>
  </si>
  <si>
    <t>iNOzw</t>
  </si>
  <si>
    <t>iNO2zw</t>
  </si>
  <si>
    <t>iNOxzw</t>
  </si>
  <si>
    <t>ikNOzw</t>
  </si>
  <si>
    <t>ikNO2zw</t>
  </si>
  <si>
    <t>ikNOxzw</t>
  </si>
  <si>
    <t>iHCzw</t>
  </si>
  <si>
    <t>iCH4zw</t>
  </si>
  <si>
    <t>iNMHCzw</t>
  </si>
  <si>
    <t>iAVLMSSzw</t>
  </si>
  <si>
    <t>iO2zw</t>
  </si>
  <si>
    <t>iSCB_PSV</t>
  </si>
  <si>
    <t>iSCB_SPP</t>
  </si>
  <si>
    <t>iSCB_DP1P</t>
  </si>
  <si>
    <t>iSCB_DP2P</t>
  </si>
  <si>
    <t>iSCB_RH</t>
  </si>
  <si>
    <t>iHum_Abs</t>
  </si>
  <si>
    <t>iHum_Vol</t>
  </si>
  <si>
    <t>iSCB_LAP</t>
  </si>
  <si>
    <t>iSCB_LAT</t>
  </si>
  <si>
    <t>iSCB_ET</t>
  </si>
  <si>
    <t>iSCB_CJCT</t>
  </si>
  <si>
    <t>iSCB_FT</t>
  </si>
  <si>
    <t>iSCB_ELT</t>
  </si>
  <si>
    <t>iSCB_CT</t>
  </si>
  <si>
    <t>iFID_OT</t>
  </si>
  <si>
    <t>iFID2_OT</t>
  </si>
  <si>
    <t>sGPS_QUAL</t>
  </si>
  <si>
    <t>sGPS_TIME</t>
  </si>
  <si>
    <t>iGPS_LAT</t>
  </si>
  <si>
    <t>iGPS_LON</t>
  </si>
  <si>
    <t>iGPS_ALT</t>
  </si>
  <si>
    <t>iGPS_GROUND_SPEED</t>
  </si>
  <si>
    <t>sGPS_NUMSATINVIEW</t>
  </si>
  <si>
    <t>sGPS_NUMSATINUSE</t>
  </si>
  <si>
    <t>sGPS_PRNSATUSED</t>
  </si>
  <si>
    <t>iGPS_HDoP</t>
  </si>
  <si>
    <t>iGPS_VDoP</t>
  </si>
  <si>
    <t>iGPS_PDoP</t>
  </si>
  <si>
    <t>AF_Stoich</t>
  </si>
  <si>
    <t>AF_Calc</t>
  </si>
  <si>
    <t>H2O_exh</t>
  </si>
  <si>
    <t>iCALCRT_CO2fs</t>
  </si>
  <si>
    <t>iCALCRT_COfs</t>
  </si>
  <si>
    <t>iCALCRT_NOfs</t>
  </si>
  <si>
    <t>iCALCRT_NO2fs</t>
  </si>
  <si>
    <t>iCALCRT_NOxfs</t>
  </si>
  <si>
    <t>iCALCRT_kNOfs</t>
  </si>
  <si>
    <t>iCALCRT_kNO2fs</t>
  </si>
  <si>
    <t>iCALCRT_kNOxfs</t>
  </si>
  <si>
    <t>iCALCRT_HCfs</t>
  </si>
  <si>
    <t>iCALCRT_CH4fs</t>
  </si>
  <si>
    <t>iCALCRT_NMHCfs</t>
  </si>
  <si>
    <t>iCALCRT_AVLMSSfs</t>
  </si>
  <si>
    <t>iCALCRT_O2fs</t>
  </si>
  <si>
    <t>iSCB_EAI1</t>
  </si>
  <si>
    <t>iSCB_EAI2</t>
  </si>
  <si>
    <t>iSCB_EAI3</t>
  </si>
  <si>
    <t>iEAI1_XF</t>
  </si>
  <si>
    <t>iEAI3_XF</t>
  </si>
  <si>
    <t>mm/dd/yyyy</t>
  </si>
  <si>
    <t>hh:mm:ss.xxx</t>
  </si>
  <si>
    <t>%</t>
  </si>
  <si>
    <t>ppm</t>
  </si>
  <si>
    <t>ppmC</t>
  </si>
  <si>
    <t>mg/m3</t>
  </si>
  <si>
    <t>Vdc</t>
  </si>
  <si>
    <t>mbar</t>
  </si>
  <si>
    <t>grains/lb dry air</t>
  </si>
  <si>
    <t>deg C</t>
  </si>
  <si>
    <t>n/a</t>
  </si>
  <si>
    <t xml:space="preserve"> </t>
  </si>
  <si>
    <t>hhmmss.sss</t>
  </si>
  <si>
    <t>deg</t>
  </si>
  <si>
    <t>m</t>
  </si>
  <si>
    <t>mph</t>
  </si>
  <si>
    <t>g/kg fuel</t>
  </si>
  <si>
    <t>Liter per hour</t>
  </si>
  <si>
    <t>Units</t>
  </si>
  <si>
    <t>Lap 1</t>
  </si>
  <si>
    <t>Lap 2</t>
  </si>
  <si>
    <t>Lap 3</t>
  </si>
  <si>
    <t>Lap 4</t>
  </si>
  <si>
    <t>Speed (mph)</t>
  </si>
  <si>
    <t>Average</t>
  </si>
  <si>
    <t>Min</t>
  </si>
  <si>
    <t>Max</t>
  </si>
  <si>
    <t>Total</t>
  </si>
  <si>
    <t>Fuel Flow</t>
  </si>
  <si>
    <t>Gal/hr</t>
  </si>
  <si>
    <t>HC</t>
  </si>
  <si>
    <t>g/mile</t>
  </si>
  <si>
    <t>Parameter</t>
  </si>
  <si>
    <t>Duration</t>
  </si>
  <si>
    <t>[mm:ss]</t>
  </si>
  <si>
    <t>Distance traveled</t>
  </si>
  <si>
    <t>[miles]</t>
  </si>
  <si>
    <t>Fuel consumed</t>
  </si>
  <si>
    <t>[gallons]</t>
  </si>
  <si>
    <t>Fuel economy</t>
  </si>
  <si>
    <t>[mpg]</t>
  </si>
  <si>
    <t>[g/mile]</t>
  </si>
  <si>
    <t>[-]</t>
  </si>
  <si>
    <t>g/hr</t>
  </si>
  <si>
    <t>Total Emissions</t>
  </si>
  <si>
    <t>[g/hr]</t>
  </si>
  <si>
    <t>(MPG)</t>
  </si>
  <si>
    <t>[Note: Per second g/mile data not valid due to significant vehicle speed lag compared to emissions]</t>
  </si>
  <si>
    <t>(CO+HC+NO)</t>
  </si>
  <si>
    <t>Total emission (CO+HC+NO)</t>
  </si>
  <si>
    <t>Standard Deviation</t>
  </si>
  <si>
    <t>Average of laps 2, 3, &amp; 4</t>
  </si>
  <si>
    <t>Summary Information:</t>
  </si>
  <si>
    <t>Post Processor DLL Version</t>
  </si>
  <si>
    <t>Status:</t>
  </si>
  <si>
    <t>MD5 digest is valid</t>
  </si>
  <si>
    <t>Torque from lookup</t>
  </si>
  <si>
    <t xml:space="preserve"> but couldn't open file</t>
  </si>
  <si>
    <t>Flow Meter Not Enabled</t>
  </si>
  <si>
    <t>Could not determine Regen RF - NTEs with regen activity will be excluded for CT</t>
  </si>
  <si>
    <t>Test Date</t>
  </si>
  <si>
    <t>System Information:</t>
  </si>
  <si>
    <t xml:space="preserve">Name                         </t>
  </si>
  <si>
    <t xml:space="preserve"> SEMTECH-DS GAS ANALYZER</t>
  </si>
  <si>
    <t xml:space="preserve">Model                        </t>
  </si>
  <si>
    <t xml:space="preserve"> SEMTECH-DS</t>
  </si>
  <si>
    <t xml:space="preserve">Serial                       </t>
  </si>
  <si>
    <t xml:space="preserve"> E08-SDS04</t>
  </si>
  <si>
    <t xml:space="preserve">Version                      </t>
  </si>
  <si>
    <t xml:space="preserve"> 2.018 161</t>
  </si>
  <si>
    <t>-----------------------------------------------------------------</t>
  </si>
  <si>
    <t xml:space="preserve"> AUTOMOTIVE MICROBENCH II</t>
  </si>
  <si>
    <t xml:space="preserve"> AMBII</t>
  </si>
  <si>
    <t xml:space="preserve">CO Span(%)                   </t>
  </si>
  <si>
    <t xml:space="preserve">CO2 Span(%)                  </t>
  </si>
  <si>
    <t xml:space="preserve">C6H14 Span(ppm)              </t>
  </si>
  <si>
    <t xml:space="preserve">  NDUV NO/NO2 ANALYZER</t>
  </si>
  <si>
    <t xml:space="preserve"> NDUV-NO/NO2</t>
  </si>
  <si>
    <t xml:space="preserve">NO Span(ppm)                 </t>
  </si>
  <si>
    <t xml:space="preserve">NO2 Span(ppm)                </t>
  </si>
  <si>
    <t xml:space="preserve"> THC FID</t>
  </si>
  <si>
    <t xml:space="preserve"> SEMTECH_DS_Dual</t>
  </si>
  <si>
    <t xml:space="preserve">Range(ppmC)1                 </t>
  </si>
  <si>
    <t xml:space="preserve"> 100.00 Bottle(ppmC) = 0000000</t>
  </si>
  <si>
    <t xml:space="preserve">Range(ppmC)2                 </t>
  </si>
  <si>
    <t xml:space="preserve"> 1000.0 Bottle(ppmC) = 0000000</t>
  </si>
  <si>
    <t xml:space="preserve">Range(ppmC)3                 </t>
  </si>
  <si>
    <t xml:space="preserve"> 10000  Bottle(ppmC) = 9090</t>
  </si>
  <si>
    <t xml:space="preserve">Range(ppmC)4                 </t>
  </si>
  <si>
    <t xml:space="preserve"> 40000  Bottle(ppmC) = 0000000</t>
  </si>
  <si>
    <t xml:space="preserve"> GPS</t>
  </si>
  <si>
    <t xml:space="preserve"> 16-HVS</t>
  </si>
  <si>
    <t>Vehicle Description:</t>
  </si>
  <si>
    <t>License Plate</t>
  </si>
  <si>
    <t>Engine Displacement</t>
  </si>
  <si>
    <t>Rated Horsepower</t>
  </si>
  <si>
    <t>Rated RPM</t>
  </si>
  <si>
    <t>Fuel Specific Gravity</t>
  </si>
  <si>
    <t>SEMTECH Serial Number</t>
  </si>
  <si>
    <t>E08-SDS04</t>
  </si>
  <si>
    <t>AMBII RPM Multiplier</t>
  </si>
  <si>
    <t>Torque (ecm or calc)</t>
  </si>
  <si>
    <t>none</t>
  </si>
  <si>
    <t>Mass Calc Method</t>
  </si>
  <si>
    <t>EXH_FLOW</t>
  </si>
  <si>
    <t>Method I</t>
  </si>
  <si>
    <t>NDIR Delay (s)</t>
  </si>
  <si>
    <t>NDUV Delay (s)</t>
  </si>
  <si>
    <t>THC FID Delay (s)</t>
  </si>
  <si>
    <t>Methane FID Delay (s)</t>
  </si>
  <si>
    <t>SEMTECH EFM Delay (s)</t>
  </si>
  <si>
    <t>Vehicle Interface Delay (s)</t>
  </si>
  <si>
    <t>Engine Speed Delay (s)</t>
  </si>
  <si>
    <t>Environmental Delay (s)</t>
  </si>
  <si>
    <t>Aux Temp Delay (s)</t>
  </si>
  <si>
    <t>EAI1 Delay (s)</t>
  </si>
  <si>
    <t>EAI2 Delay (s)</t>
  </si>
  <si>
    <t>EAI3 Delay (s)</t>
  </si>
  <si>
    <t>Methane FID PF-CH4 value</t>
  </si>
  <si>
    <t>Methane FID PF-C2H6 value</t>
  </si>
  <si>
    <t>Vehicle Interface Type</t>
  </si>
  <si>
    <t xml:space="preserve">Not Enabled - </t>
  </si>
  <si>
    <t>Flow Meter Type</t>
  </si>
  <si>
    <t>Not Enabled</t>
  </si>
  <si>
    <t>NOx Kh Calculation</t>
  </si>
  <si>
    <t>CFR40 86.1342-94 SI</t>
  </si>
  <si>
    <t>Curb Idle Load (%)</t>
  </si>
  <si>
    <t>Test Start Time</t>
  </si>
  <si>
    <t>Test End Time</t>
  </si>
  <si>
    <t>Test Duration (s)</t>
  </si>
  <si>
    <t>NonIdleDurationTimeNumber</t>
  </si>
  <si>
    <t>Average Ambient Temperature (deg C)</t>
  </si>
  <si>
    <t>Average Ambient Pressure (mbar)</t>
  </si>
  <si>
    <t>Average Relative Humidity (%)</t>
  </si>
  <si>
    <t>Average Absolute Humidity (grains/lb dry air)</t>
  </si>
  <si>
    <t>Average Kh Factor</t>
  </si>
  <si>
    <t>Regen Summary:</t>
  </si>
  <si>
    <t>Param Name</t>
  </si>
  <si>
    <t>Pending States</t>
  </si>
  <si>
    <t>Active States</t>
  </si>
  <si>
    <t>Starts</t>
  </si>
  <si>
    <t>Stops</t>
  </si>
  <si>
    <t>Complete Regens</t>
  </si>
  <si>
    <t>Comlete Non-Regens</t>
  </si>
  <si>
    <t>Total Active</t>
  </si>
  <si>
    <t>Total Non-Active</t>
  </si>
  <si>
    <t>Total Active and Pending</t>
  </si>
  <si>
    <t>Calculated RF</t>
  </si>
  <si>
    <t>Overrides:</t>
  </si>
  <si>
    <t>iVEH_SPEED_USED</t>
  </si>
  <si>
    <t>iENG_SPEED_USED</t>
  </si>
  <si>
    <t>iAMBII_RPM</t>
  </si>
  <si>
    <t>iSCB_EAI1_XF</t>
  </si>
  <si>
    <t>iSCB_EAI3_XF</t>
  </si>
  <si>
    <t>Overall Test Results:</t>
  </si>
  <si>
    <t>Total Distance Traveled (mi)</t>
  </si>
  <si>
    <t>Total Fuel Consumed (gal)</t>
  </si>
  <si>
    <t>Overall Fuel Economy (mpg)</t>
  </si>
  <si>
    <t>Total Work (bhp-hr)</t>
  </si>
  <si>
    <t>Overall Mass:</t>
  </si>
  <si>
    <t>CO2 (g)</t>
  </si>
  <si>
    <t>CO (g)</t>
  </si>
  <si>
    <t>NOx (g)</t>
  </si>
  <si>
    <t>kNOx (g) (corrected NOx)</t>
  </si>
  <si>
    <t>THC (g)</t>
  </si>
  <si>
    <t>CH4 (g)</t>
  </si>
  <si>
    <t>NMHC (g)</t>
  </si>
  <si>
    <t>C6H14 (g)</t>
  </si>
  <si>
    <t>Overall Emissions (Distance Specific):</t>
  </si>
  <si>
    <t>CO2 (g/mi)</t>
  </si>
  <si>
    <t>CO (g/mi)</t>
  </si>
  <si>
    <t>NOx (g/mi)</t>
  </si>
  <si>
    <t>kNOx (g/mi) (corrected NOx)</t>
  </si>
  <si>
    <t>THC (g/mi)</t>
  </si>
  <si>
    <t>CH4 (g/mi)</t>
  </si>
  <si>
    <t>NMHC (g/mi)</t>
  </si>
  <si>
    <t>C6H14 (g/mi)</t>
  </si>
  <si>
    <t>Overall Emissions (Brake Specific):</t>
  </si>
  <si>
    <t>CO2 (g/bhp-hr)</t>
  </si>
  <si>
    <t>CO (g/bhp-hr)</t>
  </si>
  <si>
    <t>NOx (g/bhp-hr)</t>
  </si>
  <si>
    <t>kNOx (g/bhp-hr) (corrected NOx)</t>
  </si>
  <si>
    <t>THC (g/bhp-hr)</t>
  </si>
  <si>
    <t>CH4 (g/bhp-hr)</t>
  </si>
  <si>
    <t>NMHC (g/bhp-hr)</t>
  </si>
  <si>
    <t>C6H14 (g/bhp-hr)</t>
  </si>
  <si>
    <t>NOx + NMHC (g/bhp-hr)</t>
  </si>
  <si>
    <t>Fuel Name</t>
  </si>
  <si>
    <t>CSCGAS_17</t>
  </si>
  <si>
    <t>Fuel Ratios</t>
  </si>
  <si>
    <t>Detection Limits:</t>
  </si>
  <si>
    <t>CO Limit (%)</t>
  </si>
  <si>
    <t>CO2 Limit (%)</t>
  </si>
  <si>
    <t>NO Limit (ppm)</t>
  </si>
  <si>
    <t>NO2 Limit (ppm)</t>
  </si>
  <si>
    <t>HC Limit (ppmC)</t>
  </si>
  <si>
    <t>Methane Limit (ppmC)</t>
  </si>
  <si>
    <t>Hexane Limit (ppm)</t>
  </si>
  <si>
    <t>AVL MSS Concentraiton Limit (mg/m3)</t>
  </si>
  <si>
    <t>AVL MSS Dilution Ratio Limit</t>
  </si>
  <si>
    <t>Faults:</t>
  </si>
  <si>
    <t>Warnings:</t>
  </si>
  <si>
    <t>WARNING</t>
  </si>
  <si>
    <t>Post Processor Limits:</t>
  </si>
  <si>
    <t>Engine Speed Limit (rpm/s)</t>
  </si>
  <si>
    <t>Vehicle Speed Limit (mph/s)</t>
  </si>
  <si>
    <t>Fuel Rate Limit (gal/s)</t>
  </si>
  <si>
    <t>Reference Torque Limit (lb-ft)</t>
  </si>
  <si>
    <t>Fuel Specific Dropout Limit(% C)</t>
  </si>
  <si>
    <t>Brake Specific Dropout Limit (bhp-h)</t>
  </si>
  <si>
    <t>FID Range Change Ignore</t>
  </si>
  <si>
    <t>Post Processor Limit Events:</t>
  </si>
  <si>
    <t>Engine Speed Limit Count</t>
  </si>
  <si>
    <t>Vehicle Speed Limit Count</t>
  </si>
  <si>
    <t>GPS Speed Limit Count</t>
  </si>
  <si>
    <t>Fuel Rate Limit Count</t>
  </si>
  <si>
    <t>Reference Torque Limit Count</t>
  </si>
  <si>
    <t>Fuel Specific Dropout Limit Count</t>
  </si>
  <si>
    <t>Brake Specific Dropout Limit Count</t>
  </si>
  <si>
    <t>FID Range Change Ignore Count</t>
  </si>
  <si>
    <t>External Input Configuration:</t>
  </si>
  <si>
    <t>ID</t>
  </si>
  <si>
    <t>Description</t>
  </si>
  <si>
    <t>Polynomial Order</t>
  </si>
  <si>
    <t>x^0</t>
  </si>
  <si>
    <t>x^1</t>
  </si>
  <si>
    <t>x^2</t>
  </si>
  <si>
    <t>x^3</t>
  </si>
  <si>
    <t>x^4</t>
  </si>
  <si>
    <t>x^5</t>
  </si>
  <si>
    <t>x^6</t>
  </si>
  <si>
    <t>x^7</t>
  </si>
  <si>
    <t>x^8</t>
  </si>
  <si>
    <t>x^9</t>
  </si>
  <si>
    <t>EAI1</t>
  </si>
  <si>
    <t>EAI2</t>
  </si>
  <si>
    <t>EAI3</t>
  </si>
  <si>
    <t>Audit/Span/Zero Information:</t>
  </si>
  <si>
    <t>Zero</t>
  </si>
  <si>
    <t>InfoVer</t>
  </si>
  <si>
    <t>Date</t>
  </si>
  <si>
    <t>Purge Delay</t>
  </si>
  <si>
    <t>Gas Path</t>
  </si>
  <si>
    <t>Ambient Air</t>
  </si>
  <si>
    <t>Gas</t>
  </si>
  <si>
    <t>Previous</t>
  </si>
  <si>
    <t>Current</t>
  </si>
  <si>
    <t>Difference</t>
  </si>
  <si>
    <t>CO(ppm)</t>
  </si>
  <si>
    <t>CO2(%)</t>
  </si>
  <si>
    <t>NO(ppm)</t>
  </si>
  <si>
    <t>NO2(ppm)</t>
  </si>
  <si>
    <t>THC(ppmC)</t>
  </si>
  <si>
    <t>Span</t>
  </si>
  <si>
    <t>CH4</t>
  </si>
  <si>
    <t>Bottle Values</t>
  </si>
  <si>
    <t>O2(%)</t>
  </si>
  <si>
    <t>Test Information:</t>
  </si>
  <si>
    <t>SEMTECH_DATA_FILE</t>
  </si>
  <si>
    <t>[RELEASE_VER=2.018 BUILD=161 BDATE=07/29/2011 IP=10.10.1.55]</t>
  </si>
  <si>
    <t>No Information Available</t>
  </si>
  <si>
    <t>0xd344a004</t>
  </si>
  <si>
    <t>0xd304a004</t>
  </si>
  <si>
    <t>0xd340a004</t>
  </si>
  <si>
    <t>0xd344a000</t>
  </si>
  <si>
    <t>0xd0040004</t>
  </si>
  <si>
    <t>0xd3442004</t>
  </si>
  <si>
    <t>0xd3402004</t>
  </si>
  <si>
    <t>0xd0000004</t>
  </si>
  <si>
    <t>0xd360a004</t>
  </si>
  <si>
    <t>0xd364a004</t>
  </si>
  <si>
    <t>0x5360a004</t>
  </si>
  <si>
    <t>0x53602004</t>
  </si>
  <si>
    <t>0xd3602004</t>
  </si>
  <si>
    <t>0xd3608004</t>
  </si>
  <si>
    <t>0xd2608004</t>
  </si>
  <si>
    <t>0x52608004</t>
  </si>
  <si>
    <t>0x53608004</t>
  </si>
  <si>
    <t>0x53648004</t>
  </si>
  <si>
    <t>0xd3648004</t>
  </si>
  <si>
    <t>0xd2648004</t>
  </si>
  <si>
    <t>0xd264a004</t>
  </si>
  <si>
    <t>0xc364a004</t>
  </si>
  <si>
    <t>0xd324a004</t>
  </si>
  <si>
    <t>0xd364a000</t>
  </si>
  <si>
    <t>0xd360a000</t>
  </si>
  <si>
    <t>0x5264a004</t>
  </si>
  <si>
    <t>0x52648004</t>
  </si>
  <si>
    <t>0xd3642004</t>
  </si>
  <si>
    <t>0xd164a004</t>
  </si>
  <si>
    <t>0xd124a004</t>
  </si>
  <si>
    <t>0xd164a000</t>
  </si>
  <si>
    <t>0x50648004</t>
  </si>
  <si>
    <t>0xd0648004</t>
  </si>
  <si>
    <t>0xd1648004</t>
  </si>
  <si>
    <t>0x51648004</t>
  </si>
  <si>
    <t>0xd064a004</t>
  </si>
  <si>
    <t>0xc164a004</t>
  </si>
  <si>
    <t>0xd160a004</t>
  </si>
  <si>
    <t>0x160a004</t>
  </si>
  <si>
    <t>0x5364a004</t>
  </si>
  <si>
    <t>0x5064a004</t>
  </si>
  <si>
    <t>0xd244a004</t>
  </si>
  <si>
    <t>0xc264a004</t>
  </si>
  <si>
    <t>Buffalo SI_17</t>
  </si>
  <si>
    <t>0X0000 - 03/10/2017 12:56:22.409 - None Found</t>
  </si>
  <si>
    <t>0X0000 - 03/10/2017 13:01:33.434 - None Found</t>
  </si>
  <si>
    <t>FAULT</t>
  </si>
  <si>
    <t>0x0213 - 03/10/2017 13:02:56.935 - High vacuum on drain 2</t>
  </si>
  <si>
    <t>0x0212 - 03/10/2017 13:03:20.935 - High vacuum on drain 1</t>
  </si>
  <si>
    <t>0X0000 - 03/10/2017 13:06:11.006 - None Found</t>
  </si>
  <si>
    <t>0X0000 - 03/10/2017 13:07:16.104 - None Found</t>
  </si>
  <si>
    <t>0X0000 - 03/10/2017 13:09:43.805 - None Found</t>
  </si>
  <si>
    <t>0X0000 - 03/10/2017 13:06:11.007 - None Found</t>
  </si>
  <si>
    <t>0X0000 - 03/10/2017 13:07:16.105 - None Found</t>
  </si>
  <si>
    <t>0xE505 - 03/10/2017 13:10:27.189 - FID over-range</t>
  </si>
  <si>
    <t>0xE505 - 03/10/2017 13:11:05.680 - FID over-range</t>
  </si>
  <si>
    <t>0xE505 - 03/10/2017 13:11:49.187 - FID over-range</t>
  </si>
  <si>
    <t>0xE505 - 03/10/2017 13:13:46.189 - FID over-range</t>
  </si>
  <si>
    <t>Sample</t>
  </si>
  <si>
    <t>Cells 227-371</t>
  </si>
  <si>
    <t>Cells 371-510</t>
  </si>
  <si>
    <t>Cells 510-652</t>
  </si>
  <si>
    <t>Cells 652-791</t>
  </si>
  <si>
    <t>(total grams)</t>
  </si>
  <si>
    <t>[grams]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</si>
</sst>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mm:ss.0;@"/>
    <numFmt numFmtId="166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</cellStyleXfs>
  <cellXfs count="38">
    <xf numFmtId="0" fontId="0" fillId="0" borderId="0" xfId="0"/>
    <xf numFmtId="0" fontId="16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14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42" applyFont="1" applyAlignment="1">
      <alignment horizontal="center"/>
    </xf>
    <xf numFmtId="0" fontId="18" fillId="0" borderId="10" xfId="42" applyFont="1" applyBorder="1" applyAlignment="1">
      <alignment horizontal="center"/>
    </xf>
    <xf numFmtId="47" fontId="18" fillId="0" borderId="10" xfId="42" applyNumberFormat="1" applyBorder="1" applyAlignment="1">
      <alignment horizontal="center"/>
    </xf>
    <xf numFmtId="2" fontId="18" fillId="0" borderId="10" xfId="42" applyNumberFormat="1" applyBorder="1" applyAlignment="1">
      <alignment horizontal="center"/>
    </xf>
    <xf numFmtId="165" fontId="18" fillId="0" borderId="10" xfId="42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33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Fill="1" applyAlignment="1">
      <alignment horizontal="center"/>
    </xf>
    <xf numFmtId="0" fontId="19" fillId="0" borderId="0" xfId="42" applyFont="1" applyFill="1" applyAlignment="1">
      <alignment horizontal="center"/>
    </xf>
    <xf numFmtId="166" fontId="18" fillId="0" borderId="10" xfId="42" applyNumberFormat="1" applyBorder="1" applyAlignment="1">
      <alignment horizontal="center"/>
    </xf>
    <xf numFmtId="0" fontId="18" fillId="0" borderId="10" xfId="42" applyFont="1" applyFill="1" applyBorder="1" applyAlignment="1">
      <alignment horizontal="center"/>
    </xf>
    <xf numFmtId="2" fontId="18" fillId="0" borderId="10" xfId="42" applyNumberFormat="1" applyFont="1" applyBorder="1" applyAlignment="1">
      <alignment horizontal="center"/>
    </xf>
    <xf numFmtId="0" fontId="1" fillId="0" borderId="10" xfId="43" applyNumberFormat="1" applyBorder="1" applyAlignment="1">
      <alignment horizontal="center"/>
    </xf>
    <xf numFmtId="0" fontId="1" fillId="0" borderId="0" xfId="43" applyNumberFormat="1" applyAlignment="1">
      <alignment horizontal="center"/>
    </xf>
    <xf numFmtId="0" fontId="1" fillId="33" borderId="10" xfId="43" applyNumberForma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1" fillId="0" borderId="11" xfId="43" applyNumberFormat="1" applyBorder="1" applyAlignment="1">
      <alignment horizontal="center"/>
    </xf>
    <xf numFmtId="0" fontId="1" fillId="0" borderId="0" xfId="43" applyNumberFormat="1" applyBorder="1" applyAlignment="1">
      <alignment horizontal="center"/>
    </xf>
    <xf numFmtId="0" fontId="1" fillId="33" borderId="0" xfId="43" applyNumberFormat="1" applyFill="1" applyAlignment="1">
      <alignment horizontal="center"/>
    </xf>
    <xf numFmtId="0" fontId="1" fillId="0" borderId="0" xfId="43" applyNumberFormat="1" applyFill="1" applyAlignment="1">
      <alignment horizontal="center"/>
    </xf>
    <xf numFmtId="0" fontId="0" fillId="34" borderId="0" xfId="0" applyFill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43" applyNumberFormat="1" applyFont="1" applyFill="1" applyAlignment="1">
      <alignment horizontal="left"/>
    </xf>
    <xf numFmtId="0" fontId="18" fillId="0" borderId="0" xfId="42" applyAlignment="1">
      <alignment horizontal="center"/>
    </xf>
    <xf numFmtId="0" fontId="18" fillId="0" borderId="0" xfId="42" applyFont="1" applyAlignment="1">
      <alignment horizontal="center"/>
    </xf>
    <xf numFmtId="0" fontId="18" fillId="0" borderId="0" xfId="42" applyFont="1" applyFill="1" applyAlignment="1">
      <alignment horizontal="center"/>
    </xf>
    <xf numFmtId="0" fontId="18" fillId="0" borderId="0" xfId="42" applyFill="1" applyAlignment="1">
      <alignment horizontal="center"/>
    </xf>
    <xf numFmtId="0" fontId="0" fillId="0" borderId="0" xfId="43" applyNumberFormat="1" applyFont="1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hartsheet" Target="chartsheets/sheet6.xml"/><Relationship Id="rId18" Type="http://schemas.openxmlformats.org/officeDocument/2006/relationships/chartsheet" Target="chartsheets/sheet1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4.xml"/><Relationship Id="rId7" Type="http://schemas.openxmlformats.org/officeDocument/2006/relationships/worksheet" Target="worksheets/sheet6.xml"/><Relationship Id="rId12" Type="http://schemas.openxmlformats.org/officeDocument/2006/relationships/chartsheet" Target="chartsheets/sheet5.xml"/><Relationship Id="rId17" Type="http://schemas.openxmlformats.org/officeDocument/2006/relationships/chartsheet" Target="chartsheets/sheet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9.xml"/><Relationship Id="rId20" Type="http://schemas.openxmlformats.org/officeDocument/2006/relationships/chartsheet" Target="chartsheets/sheet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hartsheet" Target="chartsheets/sheet8.xml"/><Relationship Id="rId23" Type="http://schemas.openxmlformats.org/officeDocument/2006/relationships/theme" Target="theme/theme1.xml"/><Relationship Id="rId10" Type="http://schemas.openxmlformats.org/officeDocument/2006/relationships/chartsheet" Target="chartsheets/sheet3.xml"/><Relationship Id="rId19" Type="http://schemas.openxmlformats.org/officeDocument/2006/relationships/chartsheet" Target="chartsheets/sheet12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2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Data'!$AQ$227:$AQ$371</c:f>
              <c:numCache>
                <c:formatCode>General</c:formatCode>
                <c:ptCount val="145"/>
                <c:pt idx="0">
                  <c:v>47.159354</c:v>
                </c:pt>
                <c:pt idx="1">
                  <c:v>47.159348999999999</c:v>
                </c:pt>
                <c:pt idx="2">
                  <c:v>47.159334999999999</c:v>
                </c:pt>
                <c:pt idx="3">
                  <c:v>47.159320000000001</c:v>
                </c:pt>
                <c:pt idx="4">
                  <c:v>47.159303999999999</c:v>
                </c:pt>
                <c:pt idx="5">
                  <c:v>47.159260000000003</c:v>
                </c:pt>
                <c:pt idx="6">
                  <c:v>47.159191</c:v>
                </c:pt>
                <c:pt idx="7">
                  <c:v>47.159122000000004</c:v>
                </c:pt>
                <c:pt idx="8">
                  <c:v>47.159053999999998</c:v>
                </c:pt>
                <c:pt idx="9">
                  <c:v>47.158987000000003</c:v>
                </c:pt>
                <c:pt idx="10">
                  <c:v>47.158934000000002</c:v>
                </c:pt>
                <c:pt idx="11">
                  <c:v>47.158901999999998</c:v>
                </c:pt>
                <c:pt idx="12">
                  <c:v>47.158889000000002</c:v>
                </c:pt>
                <c:pt idx="13">
                  <c:v>47.158897000000003</c:v>
                </c:pt>
                <c:pt idx="14">
                  <c:v>47.158909000000001</c:v>
                </c:pt>
                <c:pt idx="15">
                  <c:v>47.158911000000003</c:v>
                </c:pt>
                <c:pt idx="16">
                  <c:v>47.158912000000001</c:v>
                </c:pt>
                <c:pt idx="17">
                  <c:v>47.158912999999998</c:v>
                </c:pt>
                <c:pt idx="18">
                  <c:v>47.158904999999997</c:v>
                </c:pt>
                <c:pt idx="19">
                  <c:v>47.158895000000001</c:v>
                </c:pt>
                <c:pt idx="20">
                  <c:v>47.158878000000001</c:v>
                </c:pt>
                <c:pt idx="21">
                  <c:v>47.158850999999999</c:v>
                </c:pt>
                <c:pt idx="22">
                  <c:v>47.158814</c:v>
                </c:pt>
                <c:pt idx="23">
                  <c:v>47.158769999999997</c:v>
                </c:pt>
                <c:pt idx="24">
                  <c:v>47.158706000000002</c:v>
                </c:pt>
                <c:pt idx="25">
                  <c:v>47.158653999999999</c:v>
                </c:pt>
                <c:pt idx="26">
                  <c:v>47.158614</c:v>
                </c:pt>
                <c:pt idx="27">
                  <c:v>47.158585000000002</c:v>
                </c:pt>
                <c:pt idx="28">
                  <c:v>47.158560999999999</c:v>
                </c:pt>
                <c:pt idx="29">
                  <c:v>47.158540000000002</c:v>
                </c:pt>
                <c:pt idx="30">
                  <c:v>47.158529000000001</c:v>
                </c:pt>
                <c:pt idx="31">
                  <c:v>47.158531000000004</c:v>
                </c:pt>
                <c:pt idx="32">
                  <c:v>47.158541999999997</c:v>
                </c:pt>
                <c:pt idx="33">
                  <c:v>47.158566</c:v>
                </c:pt>
                <c:pt idx="34">
                  <c:v>47.158602999999999</c:v>
                </c:pt>
                <c:pt idx="35">
                  <c:v>47.158647999999999</c:v>
                </c:pt>
                <c:pt idx="36">
                  <c:v>47.158717000000003</c:v>
                </c:pt>
                <c:pt idx="37">
                  <c:v>47.158797999999997</c:v>
                </c:pt>
                <c:pt idx="38">
                  <c:v>47.158901</c:v>
                </c:pt>
                <c:pt idx="39">
                  <c:v>47.159013999999999</c:v>
                </c:pt>
                <c:pt idx="40">
                  <c:v>47.159128000000003</c:v>
                </c:pt>
                <c:pt idx="41">
                  <c:v>47.159247999999998</c:v>
                </c:pt>
                <c:pt idx="42">
                  <c:v>47.159371</c:v>
                </c:pt>
                <c:pt idx="43">
                  <c:v>47.159500000000001</c:v>
                </c:pt>
                <c:pt idx="44">
                  <c:v>47.159632000000002</c:v>
                </c:pt>
                <c:pt idx="45">
                  <c:v>47.159765</c:v>
                </c:pt>
                <c:pt idx="46">
                  <c:v>47.159910000000004</c:v>
                </c:pt>
                <c:pt idx="47">
                  <c:v>47.160055</c:v>
                </c:pt>
                <c:pt idx="48">
                  <c:v>47.160195999999999</c:v>
                </c:pt>
                <c:pt idx="49">
                  <c:v>47.160331999999997</c:v>
                </c:pt>
                <c:pt idx="50">
                  <c:v>47.160462000000003</c:v>
                </c:pt>
                <c:pt idx="51">
                  <c:v>47.160595000000001</c:v>
                </c:pt>
                <c:pt idx="52">
                  <c:v>47.160724999999999</c:v>
                </c:pt>
                <c:pt idx="53">
                  <c:v>47.160843</c:v>
                </c:pt>
                <c:pt idx="54">
                  <c:v>47.160949000000002</c:v>
                </c:pt>
                <c:pt idx="55">
                  <c:v>47.161068999999998</c:v>
                </c:pt>
                <c:pt idx="56">
                  <c:v>47.161192</c:v>
                </c:pt>
                <c:pt idx="57">
                  <c:v>47.161313999999997</c:v>
                </c:pt>
                <c:pt idx="58">
                  <c:v>47.161437999999997</c:v>
                </c:pt>
                <c:pt idx="59">
                  <c:v>47.161572999999997</c:v>
                </c:pt>
                <c:pt idx="60">
                  <c:v>47.161718</c:v>
                </c:pt>
                <c:pt idx="61">
                  <c:v>47.161861999999999</c:v>
                </c:pt>
                <c:pt idx="62">
                  <c:v>47.162007000000003</c:v>
                </c:pt>
                <c:pt idx="63">
                  <c:v>47.162151000000001</c:v>
                </c:pt>
                <c:pt idx="64">
                  <c:v>47.162298999999997</c:v>
                </c:pt>
                <c:pt idx="65">
                  <c:v>47.162453999999997</c:v>
                </c:pt>
                <c:pt idx="66">
                  <c:v>47.162616999999997</c:v>
                </c:pt>
                <c:pt idx="67">
                  <c:v>47.162787999999999</c:v>
                </c:pt>
                <c:pt idx="68">
                  <c:v>47.162959000000001</c:v>
                </c:pt>
                <c:pt idx="69">
                  <c:v>47.163128999999998</c:v>
                </c:pt>
                <c:pt idx="70">
                  <c:v>47.163297999999998</c:v>
                </c:pt>
                <c:pt idx="71">
                  <c:v>47.163463</c:v>
                </c:pt>
                <c:pt idx="72">
                  <c:v>47.163620999999999</c:v>
                </c:pt>
                <c:pt idx="73">
                  <c:v>47.163775999999999</c:v>
                </c:pt>
                <c:pt idx="74">
                  <c:v>47.163919</c:v>
                </c:pt>
                <c:pt idx="75">
                  <c:v>47.164054</c:v>
                </c:pt>
                <c:pt idx="76">
                  <c:v>47.164175</c:v>
                </c:pt>
                <c:pt idx="77">
                  <c:v>47.164245999999999</c:v>
                </c:pt>
                <c:pt idx="78">
                  <c:v>47.164278000000003</c:v>
                </c:pt>
                <c:pt idx="79">
                  <c:v>47.164327999999998</c:v>
                </c:pt>
                <c:pt idx="80">
                  <c:v>47.164377000000002</c:v>
                </c:pt>
                <c:pt idx="81">
                  <c:v>47.164408000000002</c:v>
                </c:pt>
                <c:pt idx="82">
                  <c:v>47.164419000000002</c:v>
                </c:pt>
                <c:pt idx="83">
                  <c:v>47.164411999999999</c:v>
                </c:pt>
                <c:pt idx="84">
                  <c:v>47.164389</c:v>
                </c:pt>
                <c:pt idx="85">
                  <c:v>47.164352000000001</c:v>
                </c:pt>
                <c:pt idx="86">
                  <c:v>47.16431</c:v>
                </c:pt>
                <c:pt idx="87">
                  <c:v>47.164270999999999</c:v>
                </c:pt>
                <c:pt idx="88">
                  <c:v>47.164233000000003</c:v>
                </c:pt>
                <c:pt idx="89">
                  <c:v>47.164206999999998</c:v>
                </c:pt>
                <c:pt idx="90">
                  <c:v>47.164194000000002</c:v>
                </c:pt>
                <c:pt idx="91">
                  <c:v>47.164189</c:v>
                </c:pt>
                <c:pt idx="92">
                  <c:v>47.164199000000004</c:v>
                </c:pt>
                <c:pt idx="93">
                  <c:v>47.164223999999997</c:v>
                </c:pt>
                <c:pt idx="94">
                  <c:v>47.164251999999998</c:v>
                </c:pt>
                <c:pt idx="95">
                  <c:v>47.164273000000001</c:v>
                </c:pt>
                <c:pt idx="96">
                  <c:v>47.164292000000003</c:v>
                </c:pt>
                <c:pt idx="97">
                  <c:v>47.164304000000001</c:v>
                </c:pt>
                <c:pt idx="98">
                  <c:v>47.164301000000002</c:v>
                </c:pt>
                <c:pt idx="99">
                  <c:v>47.164278000000003</c:v>
                </c:pt>
                <c:pt idx="100">
                  <c:v>47.164248000000001</c:v>
                </c:pt>
                <c:pt idx="101">
                  <c:v>47.164211000000002</c:v>
                </c:pt>
                <c:pt idx="102">
                  <c:v>47.164154000000003</c:v>
                </c:pt>
                <c:pt idx="103">
                  <c:v>47.164081000000003</c:v>
                </c:pt>
                <c:pt idx="104">
                  <c:v>47.163992</c:v>
                </c:pt>
                <c:pt idx="105">
                  <c:v>47.163904000000002</c:v>
                </c:pt>
                <c:pt idx="106">
                  <c:v>47.163823999999998</c:v>
                </c:pt>
                <c:pt idx="107">
                  <c:v>47.163753</c:v>
                </c:pt>
                <c:pt idx="108">
                  <c:v>47.163708</c:v>
                </c:pt>
                <c:pt idx="109">
                  <c:v>47.163674999999998</c:v>
                </c:pt>
                <c:pt idx="110">
                  <c:v>47.163648999999999</c:v>
                </c:pt>
                <c:pt idx="111">
                  <c:v>47.163609999999998</c:v>
                </c:pt>
                <c:pt idx="112">
                  <c:v>47.163550000000001</c:v>
                </c:pt>
                <c:pt idx="113">
                  <c:v>47.163471000000001</c:v>
                </c:pt>
                <c:pt idx="114">
                  <c:v>47.163373999999997</c:v>
                </c:pt>
                <c:pt idx="115">
                  <c:v>47.163254000000002</c:v>
                </c:pt>
                <c:pt idx="116">
                  <c:v>47.163111000000001</c:v>
                </c:pt>
                <c:pt idx="117">
                  <c:v>47.162962</c:v>
                </c:pt>
                <c:pt idx="118">
                  <c:v>47.162807999999998</c:v>
                </c:pt>
                <c:pt idx="119">
                  <c:v>47.162647</c:v>
                </c:pt>
                <c:pt idx="120">
                  <c:v>47.162481999999997</c:v>
                </c:pt>
                <c:pt idx="121">
                  <c:v>47.162312999999997</c:v>
                </c:pt>
                <c:pt idx="122">
                  <c:v>47.162143</c:v>
                </c:pt>
                <c:pt idx="123">
                  <c:v>47.161969999999997</c:v>
                </c:pt>
                <c:pt idx="124">
                  <c:v>47.161794999999998</c:v>
                </c:pt>
                <c:pt idx="125">
                  <c:v>47.161622999999999</c:v>
                </c:pt>
                <c:pt idx="126">
                  <c:v>47.161456999999999</c:v>
                </c:pt>
                <c:pt idx="127">
                  <c:v>47.161312000000002</c:v>
                </c:pt>
                <c:pt idx="128">
                  <c:v>47.161181999999997</c:v>
                </c:pt>
                <c:pt idx="129">
                  <c:v>47.161056000000002</c:v>
                </c:pt>
                <c:pt idx="130">
                  <c:v>47.160932000000003</c:v>
                </c:pt>
                <c:pt idx="131">
                  <c:v>47.160806999999998</c:v>
                </c:pt>
                <c:pt idx="132">
                  <c:v>47.160674999999998</c:v>
                </c:pt>
                <c:pt idx="133">
                  <c:v>47.160552000000003</c:v>
                </c:pt>
                <c:pt idx="134">
                  <c:v>47.160434000000002</c:v>
                </c:pt>
                <c:pt idx="135">
                  <c:v>47.160322000000001</c:v>
                </c:pt>
                <c:pt idx="136">
                  <c:v>47.160207999999997</c:v>
                </c:pt>
                <c:pt idx="137">
                  <c:v>47.160094000000001</c:v>
                </c:pt>
                <c:pt idx="138">
                  <c:v>47.159982999999997</c:v>
                </c:pt>
                <c:pt idx="139">
                  <c:v>47.159875</c:v>
                </c:pt>
                <c:pt idx="140">
                  <c:v>47.159776000000001</c:v>
                </c:pt>
                <c:pt idx="141">
                  <c:v>47.159681999999997</c:v>
                </c:pt>
                <c:pt idx="142">
                  <c:v>47.159593000000001</c:v>
                </c:pt>
                <c:pt idx="143">
                  <c:v>47.159508000000002</c:v>
                </c:pt>
                <c:pt idx="144">
                  <c:v>47.159410000000001</c:v>
                </c:pt>
              </c:numCache>
            </c:numRef>
          </c:xVal>
          <c:yVal>
            <c:numRef>
              <c:f>'Raw Data'!$AR$227:$AR$371</c:f>
              <c:numCache>
                <c:formatCode>General</c:formatCode>
                <c:ptCount val="145"/>
                <c:pt idx="0">
                  <c:v>-88.489744000000002</c:v>
                </c:pt>
                <c:pt idx="1">
                  <c:v>-88.489743000000004</c:v>
                </c:pt>
                <c:pt idx="2">
                  <c:v>-88.489733000000001</c:v>
                </c:pt>
                <c:pt idx="3">
                  <c:v>-88.489710000000002</c:v>
                </c:pt>
                <c:pt idx="4">
                  <c:v>-88.489684999999994</c:v>
                </c:pt>
                <c:pt idx="5">
                  <c:v>-88.489610999999996</c:v>
                </c:pt>
                <c:pt idx="6">
                  <c:v>-88.489495000000005</c:v>
                </c:pt>
                <c:pt idx="7">
                  <c:v>-88.489345</c:v>
                </c:pt>
                <c:pt idx="8">
                  <c:v>-88.489170999999999</c:v>
                </c:pt>
                <c:pt idx="9">
                  <c:v>-88.488988000000006</c:v>
                </c:pt>
                <c:pt idx="10">
                  <c:v>-88.488789999999995</c:v>
                </c:pt>
                <c:pt idx="11">
                  <c:v>-88.488580999999996</c:v>
                </c:pt>
                <c:pt idx="12">
                  <c:v>-88.488350999999994</c:v>
                </c:pt>
                <c:pt idx="13">
                  <c:v>-88.488099000000005</c:v>
                </c:pt>
                <c:pt idx="14">
                  <c:v>-88.487834000000007</c:v>
                </c:pt>
                <c:pt idx="15">
                  <c:v>-88.487559000000005</c:v>
                </c:pt>
                <c:pt idx="16">
                  <c:v>-88.487298999999993</c:v>
                </c:pt>
                <c:pt idx="17">
                  <c:v>-88.487082999999998</c:v>
                </c:pt>
                <c:pt idx="18">
                  <c:v>-88.486909999999995</c:v>
                </c:pt>
                <c:pt idx="19">
                  <c:v>-88.486746999999994</c:v>
                </c:pt>
                <c:pt idx="20">
                  <c:v>-88.486564000000001</c:v>
                </c:pt>
                <c:pt idx="21">
                  <c:v>-88.486371000000005</c:v>
                </c:pt>
                <c:pt idx="22">
                  <c:v>-88.486176999999998</c:v>
                </c:pt>
                <c:pt idx="23">
                  <c:v>-88.485989000000004</c:v>
                </c:pt>
                <c:pt idx="24">
                  <c:v>-88.485812999999993</c:v>
                </c:pt>
                <c:pt idx="25">
                  <c:v>-88.485641000000001</c:v>
                </c:pt>
                <c:pt idx="26">
                  <c:v>-88.485477000000003</c:v>
                </c:pt>
                <c:pt idx="27">
                  <c:v>-88.485327999999996</c:v>
                </c:pt>
                <c:pt idx="28">
                  <c:v>-88.48518</c:v>
                </c:pt>
                <c:pt idx="29">
                  <c:v>-88.485027000000002</c:v>
                </c:pt>
                <c:pt idx="30">
                  <c:v>-88.484880000000004</c:v>
                </c:pt>
                <c:pt idx="31">
                  <c:v>-88.484741</c:v>
                </c:pt>
                <c:pt idx="32">
                  <c:v>-88.484605999999999</c:v>
                </c:pt>
                <c:pt idx="33">
                  <c:v>-88.484481000000002</c:v>
                </c:pt>
                <c:pt idx="34">
                  <c:v>-88.484367000000006</c:v>
                </c:pt>
                <c:pt idx="35">
                  <c:v>-88.484263999999996</c:v>
                </c:pt>
                <c:pt idx="36">
                  <c:v>-88.484179999999995</c:v>
                </c:pt>
                <c:pt idx="37">
                  <c:v>-88.484116999999998</c:v>
                </c:pt>
                <c:pt idx="38">
                  <c:v>-88.484097000000006</c:v>
                </c:pt>
                <c:pt idx="39">
                  <c:v>-88.484105</c:v>
                </c:pt>
                <c:pt idx="40">
                  <c:v>-88.484114000000005</c:v>
                </c:pt>
                <c:pt idx="41">
                  <c:v>-88.484132000000002</c:v>
                </c:pt>
                <c:pt idx="42">
                  <c:v>-88.484144000000001</c:v>
                </c:pt>
                <c:pt idx="43">
                  <c:v>-88.484150999999997</c:v>
                </c:pt>
                <c:pt idx="44">
                  <c:v>-88.484154000000004</c:v>
                </c:pt>
                <c:pt idx="45">
                  <c:v>-88.484157999999994</c:v>
                </c:pt>
                <c:pt idx="46">
                  <c:v>-88.484161999999998</c:v>
                </c:pt>
                <c:pt idx="47">
                  <c:v>-88.484168999999994</c:v>
                </c:pt>
                <c:pt idx="48">
                  <c:v>-88.484172000000001</c:v>
                </c:pt>
                <c:pt idx="49">
                  <c:v>-88.484164000000007</c:v>
                </c:pt>
                <c:pt idx="50">
                  <c:v>-88.484134999999995</c:v>
                </c:pt>
                <c:pt idx="51">
                  <c:v>-88.484100999999995</c:v>
                </c:pt>
                <c:pt idx="52">
                  <c:v>-88.484064000000004</c:v>
                </c:pt>
                <c:pt idx="53">
                  <c:v>-88.484024000000005</c:v>
                </c:pt>
                <c:pt idx="54">
                  <c:v>-88.483997000000002</c:v>
                </c:pt>
                <c:pt idx="55">
                  <c:v>-88.483977999999993</c:v>
                </c:pt>
                <c:pt idx="56">
                  <c:v>-88.483969999999999</c:v>
                </c:pt>
                <c:pt idx="57">
                  <c:v>-88.483973000000006</c:v>
                </c:pt>
                <c:pt idx="58">
                  <c:v>-88.483980000000003</c:v>
                </c:pt>
                <c:pt idx="59">
                  <c:v>-88.484003999999999</c:v>
                </c:pt>
                <c:pt idx="60">
                  <c:v>-88.484037999999998</c:v>
                </c:pt>
                <c:pt idx="61">
                  <c:v>-88.484088</c:v>
                </c:pt>
                <c:pt idx="62">
                  <c:v>-88.484139999999996</c:v>
                </c:pt>
                <c:pt idx="63">
                  <c:v>-88.484177000000003</c:v>
                </c:pt>
                <c:pt idx="64">
                  <c:v>-88.484181000000007</c:v>
                </c:pt>
                <c:pt idx="65">
                  <c:v>-88.484166999999999</c:v>
                </c:pt>
                <c:pt idx="66">
                  <c:v>-88.484154000000004</c:v>
                </c:pt>
                <c:pt idx="67">
                  <c:v>-88.484161</c:v>
                </c:pt>
                <c:pt idx="68">
                  <c:v>-88.484183000000002</c:v>
                </c:pt>
                <c:pt idx="69">
                  <c:v>-88.484221000000005</c:v>
                </c:pt>
                <c:pt idx="70">
                  <c:v>-88.484303999999995</c:v>
                </c:pt>
                <c:pt idx="71">
                  <c:v>-88.484382999999994</c:v>
                </c:pt>
                <c:pt idx="72">
                  <c:v>-88.484539999999996</c:v>
                </c:pt>
                <c:pt idx="73">
                  <c:v>-88.484690999999998</c:v>
                </c:pt>
                <c:pt idx="74">
                  <c:v>-88.484870000000001</c:v>
                </c:pt>
                <c:pt idx="75">
                  <c:v>-88.485059000000007</c:v>
                </c:pt>
                <c:pt idx="76">
                  <c:v>-88.485264000000001</c:v>
                </c:pt>
                <c:pt idx="77">
                  <c:v>-88.485517000000002</c:v>
                </c:pt>
                <c:pt idx="78">
                  <c:v>-88.485763000000006</c:v>
                </c:pt>
                <c:pt idx="79">
                  <c:v>-88.485967000000002</c:v>
                </c:pt>
                <c:pt idx="80">
                  <c:v>-88.486164000000002</c:v>
                </c:pt>
                <c:pt idx="81">
                  <c:v>-88.486366000000004</c:v>
                </c:pt>
                <c:pt idx="82">
                  <c:v>-88.486568000000005</c:v>
                </c:pt>
                <c:pt idx="83">
                  <c:v>-88.486767</c:v>
                </c:pt>
                <c:pt idx="84">
                  <c:v>-88.486957000000004</c:v>
                </c:pt>
                <c:pt idx="85">
                  <c:v>-88.487133</c:v>
                </c:pt>
                <c:pt idx="86">
                  <c:v>-88.487297999999996</c:v>
                </c:pt>
                <c:pt idx="87">
                  <c:v>-88.487452000000005</c:v>
                </c:pt>
                <c:pt idx="88">
                  <c:v>-88.487594999999999</c:v>
                </c:pt>
                <c:pt idx="89">
                  <c:v>-88.487729999999999</c:v>
                </c:pt>
                <c:pt idx="90">
                  <c:v>-88.487862000000007</c:v>
                </c:pt>
                <c:pt idx="91">
                  <c:v>-88.487989999999996</c:v>
                </c:pt>
                <c:pt idx="92">
                  <c:v>-88.488118999999998</c:v>
                </c:pt>
                <c:pt idx="93">
                  <c:v>-88.488246000000004</c:v>
                </c:pt>
                <c:pt idx="94">
                  <c:v>-88.488376000000002</c:v>
                </c:pt>
                <c:pt idx="95">
                  <c:v>-88.488512999999998</c:v>
                </c:pt>
                <c:pt idx="96">
                  <c:v>-88.488659999999996</c:v>
                </c:pt>
                <c:pt idx="97">
                  <c:v>-88.488814000000005</c:v>
                </c:pt>
                <c:pt idx="98">
                  <c:v>-88.488964999999993</c:v>
                </c:pt>
                <c:pt idx="99">
                  <c:v>-88.489120999999997</c:v>
                </c:pt>
                <c:pt idx="100">
                  <c:v>-88.489276000000004</c:v>
                </c:pt>
                <c:pt idx="101">
                  <c:v>-88.489425999999995</c:v>
                </c:pt>
                <c:pt idx="102">
                  <c:v>-88.489572999999993</c:v>
                </c:pt>
                <c:pt idx="103">
                  <c:v>-88.489721000000003</c:v>
                </c:pt>
                <c:pt idx="104">
                  <c:v>-88.489867000000004</c:v>
                </c:pt>
                <c:pt idx="105">
                  <c:v>-88.490016999999995</c:v>
                </c:pt>
                <c:pt idx="106">
                  <c:v>-88.490177000000003</c:v>
                </c:pt>
                <c:pt idx="107">
                  <c:v>-88.490347999999997</c:v>
                </c:pt>
                <c:pt idx="108">
                  <c:v>-88.490549000000001</c:v>
                </c:pt>
                <c:pt idx="109">
                  <c:v>-88.490762000000004</c:v>
                </c:pt>
                <c:pt idx="110">
                  <c:v>-88.490976000000003</c:v>
                </c:pt>
                <c:pt idx="111">
                  <c:v>-88.491184000000004</c:v>
                </c:pt>
                <c:pt idx="112">
                  <c:v>-88.491382999999999</c:v>
                </c:pt>
                <c:pt idx="113">
                  <c:v>-88.491568999999998</c:v>
                </c:pt>
                <c:pt idx="114">
                  <c:v>-88.491731999999999</c:v>
                </c:pt>
                <c:pt idx="115">
                  <c:v>-88.491850999999997</c:v>
                </c:pt>
                <c:pt idx="116">
                  <c:v>-88.491927000000004</c:v>
                </c:pt>
                <c:pt idx="117">
                  <c:v>-88.491964999999993</c:v>
                </c:pt>
                <c:pt idx="118">
                  <c:v>-88.491978000000003</c:v>
                </c:pt>
                <c:pt idx="119">
                  <c:v>-88.491936999999993</c:v>
                </c:pt>
                <c:pt idx="120">
                  <c:v>-88.491864000000007</c:v>
                </c:pt>
                <c:pt idx="121">
                  <c:v>-88.491782000000001</c:v>
                </c:pt>
                <c:pt idx="122">
                  <c:v>-88.491703999999999</c:v>
                </c:pt>
                <c:pt idx="123">
                  <c:v>-88.491623000000004</c:v>
                </c:pt>
                <c:pt idx="124">
                  <c:v>-88.491535999999996</c:v>
                </c:pt>
                <c:pt idx="125">
                  <c:v>-88.491439</c:v>
                </c:pt>
                <c:pt idx="126">
                  <c:v>-88.491322999999994</c:v>
                </c:pt>
                <c:pt idx="127">
                  <c:v>-88.491152</c:v>
                </c:pt>
                <c:pt idx="128">
                  <c:v>-88.490977000000001</c:v>
                </c:pt>
                <c:pt idx="129">
                  <c:v>-88.490832999999995</c:v>
                </c:pt>
                <c:pt idx="130">
                  <c:v>-88.490711000000005</c:v>
                </c:pt>
                <c:pt idx="131">
                  <c:v>-88.490656000000001</c:v>
                </c:pt>
                <c:pt idx="132">
                  <c:v>-88.490645000000001</c:v>
                </c:pt>
                <c:pt idx="133">
                  <c:v>-88.490641999999994</c:v>
                </c:pt>
                <c:pt idx="134">
                  <c:v>-88.490650000000002</c:v>
                </c:pt>
                <c:pt idx="135">
                  <c:v>-88.490655000000004</c:v>
                </c:pt>
                <c:pt idx="136">
                  <c:v>-88.490645000000001</c:v>
                </c:pt>
                <c:pt idx="137">
                  <c:v>-88.490626000000006</c:v>
                </c:pt>
                <c:pt idx="138">
                  <c:v>-88.490589999999997</c:v>
                </c:pt>
                <c:pt idx="139">
                  <c:v>-88.490544</c:v>
                </c:pt>
                <c:pt idx="140">
                  <c:v>-88.490447000000003</c:v>
                </c:pt>
                <c:pt idx="141">
                  <c:v>-88.490302</c:v>
                </c:pt>
                <c:pt idx="142">
                  <c:v>-88.490136000000007</c:v>
                </c:pt>
                <c:pt idx="143">
                  <c:v>-88.489958999999999</c:v>
                </c:pt>
                <c:pt idx="144">
                  <c:v>-88.489801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366400"/>
        <c:axId val="143826944"/>
      </c:scatterChart>
      <c:valAx>
        <c:axId val="14336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826944"/>
        <c:crosses val="autoZero"/>
        <c:crossBetween val="midCat"/>
      </c:valAx>
      <c:valAx>
        <c:axId val="143826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3664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Data'!$AQ$371:$AQ$510</c:f>
              <c:numCache>
                <c:formatCode>General</c:formatCode>
                <c:ptCount val="140"/>
                <c:pt idx="0">
                  <c:v>47.159410000000001</c:v>
                </c:pt>
                <c:pt idx="1">
                  <c:v>47.159301999999997</c:v>
                </c:pt>
                <c:pt idx="2">
                  <c:v>47.159191999999997</c:v>
                </c:pt>
                <c:pt idx="3">
                  <c:v>47.159094000000003</c:v>
                </c:pt>
                <c:pt idx="4">
                  <c:v>47.159008</c:v>
                </c:pt>
                <c:pt idx="5">
                  <c:v>47.158938999999997</c:v>
                </c:pt>
                <c:pt idx="6">
                  <c:v>47.158887</c:v>
                </c:pt>
                <c:pt idx="7">
                  <c:v>47.158867000000001</c:v>
                </c:pt>
                <c:pt idx="8">
                  <c:v>47.158872000000002</c:v>
                </c:pt>
                <c:pt idx="9">
                  <c:v>47.158873</c:v>
                </c:pt>
                <c:pt idx="10">
                  <c:v>47.158873999999997</c:v>
                </c:pt>
                <c:pt idx="11">
                  <c:v>47.158875999999999</c:v>
                </c:pt>
                <c:pt idx="12">
                  <c:v>47.158873999999997</c:v>
                </c:pt>
                <c:pt idx="13">
                  <c:v>47.158861999999999</c:v>
                </c:pt>
                <c:pt idx="14">
                  <c:v>47.158839</c:v>
                </c:pt>
                <c:pt idx="15">
                  <c:v>47.158807000000003</c:v>
                </c:pt>
                <c:pt idx="16">
                  <c:v>47.158768999999999</c:v>
                </c:pt>
                <c:pt idx="17">
                  <c:v>47.158715000000001</c:v>
                </c:pt>
                <c:pt idx="18">
                  <c:v>47.158656999999998</c:v>
                </c:pt>
                <c:pt idx="19">
                  <c:v>47.158605000000001</c:v>
                </c:pt>
                <c:pt idx="20">
                  <c:v>47.158560999999999</c:v>
                </c:pt>
                <c:pt idx="21">
                  <c:v>47.158535999999998</c:v>
                </c:pt>
                <c:pt idx="22">
                  <c:v>47.158526000000002</c:v>
                </c:pt>
                <c:pt idx="23">
                  <c:v>47.158521</c:v>
                </c:pt>
                <c:pt idx="24">
                  <c:v>47.158520000000003</c:v>
                </c:pt>
                <c:pt idx="25">
                  <c:v>47.158532000000001</c:v>
                </c:pt>
                <c:pt idx="26">
                  <c:v>47.158554000000002</c:v>
                </c:pt>
                <c:pt idx="27">
                  <c:v>47.158599000000002</c:v>
                </c:pt>
                <c:pt idx="28">
                  <c:v>47.158658000000003</c:v>
                </c:pt>
                <c:pt idx="29">
                  <c:v>47.158729999999998</c:v>
                </c:pt>
                <c:pt idx="30">
                  <c:v>47.158814999999997</c:v>
                </c:pt>
                <c:pt idx="31">
                  <c:v>47.158912999999998</c:v>
                </c:pt>
                <c:pt idx="32">
                  <c:v>47.159019999999998</c:v>
                </c:pt>
                <c:pt idx="33">
                  <c:v>47.159131000000002</c:v>
                </c:pt>
                <c:pt idx="34">
                  <c:v>47.159244000000001</c:v>
                </c:pt>
                <c:pt idx="35">
                  <c:v>47.159362000000002</c:v>
                </c:pt>
                <c:pt idx="36">
                  <c:v>47.159484999999997</c:v>
                </c:pt>
                <c:pt idx="37">
                  <c:v>47.159621999999999</c:v>
                </c:pt>
                <c:pt idx="38">
                  <c:v>47.159759999999999</c:v>
                </c:pt>
                <c:pt idx="39">
                  <c:v>47.159894999999999</c:v>
                </c:pt>
                <c:pt idx="40">
                  <c:v>47.160037000000003</c:v>
                </c:pt>
                <c:pt idx="41">
                  <c:v>47.160176999999997</c:v>
                </c:pt>
                <c:pt idx="42">
                  <c:v>47.160322999999998</c:v>
                </c:pt>
                <c:pt idx="43">
                  <c:v>47.160463999999997</c:v>
                </c:pt>
                <c:pt idx="44">
                  <c:v>47.160600000000002</c:v>
                </c:pt>
                <c:pt idx="45">
                  <c:v>47.160733999999998</c:v>
                </c:pt>
                <c:pt idx="46">
                  <c:v>47.160859000000002</c:v>
                </c:pt>
                <c:pt idx="47">
                  <c:v>47.160981</c:v>
                </c:pt>
                <c:pt idx="48">
                  <c:v>47.161102</c:v>
                </c:pt>
                <c:pt idx="49">
                  <c:v>47.161228000000001</c:v>
                </c:pt>
                <c:pt idx="50">
                  <c:v>47.161361999999997</c:v>
                </c:pt>
                <c:pt idx="51">
                  <c:v>47.161496999999997</c:v>
                </c:pt>
                <c:pt idx="52">
                  <c:v>47.161630000000002</c:v>
                </c:pt>
                <c:pt idx="53">
                  <c:v>47.161766</c:v>
                </c:pt>
                <c:pt idx="54">
                  <c:v>47.161909000000001</c:v>
                </c:pt>
                <c:pt idx="55">
                  <c:v>47.162055000000002</c:v>
                </c:pt>
                <c:pt idx="56">
                  <c:v>47.162202999999998</c:v>
                </c:pt>
                <c:pt idx="57">
                  <c:v>47.162354000000001</c:v>
                </c:pt>
                <c:pt idx="58">
                  <c:v>47.162505000000003</c:v>
                </c:pt>
                <c:pt idx="59">
                  <c:v>47.162663999999999</c:v>
                </c:pt>
                <c:pt idx="60">
                  <c:v>47.162830999999997</c:v>
                </c:pt>
                <c:pt idx="61">
                  <c:v>47.162996</c:v>
                </c:pt>
                <c:pt idx="62">
                  <c:v>47.163156999999998</c:v>
                </c:pt>
                <c:pt idx="63">
                  <c:v>47.163313000000002</c:v>
                </c:pt>
                <c:pt idx="64">
                  <c:v>47.163463</c:v>
                </c:pt>
                <c:pt idx="65">
                  <c:v>47.163612000000001</c:v>
                </c:pt>
                <c:pt idx="66">
                  <c:v>47.163760000000003</c:v>
                </c:pt>
                <c:pt idx="67">
                  <c:v>47.163905</c:v>
                </c:pt>
                <c:pt idx="68">
                  <c:v>47.164031000000001</c:v>
                </c:pt>
                <c:pt idx="69">
                  <c:v>47.164136999999997</c:v>
                </c:pt>
                <c:pt idx="70">
                  <c:v>47.164248999999998</c:v>
                </c:pt>
                <c:pt idx="71">
                  <c:v>47.164319999999996</c:v>
                </c:pt>
                <c:pt idx="72">
                  <c:v>47.164383999999998</c:v>
                </c:pt>
                <c:pt idx="73">
                  <c:v>47.164437999999997</c:v>
                </c:pt>
                <c:pt idx="74">
                  <c:v>47.164478000000003</c:v>
                </c:pt>
                <c:pt idx="75">
                  <c:v>47.164487999999999</c:v>
                </c:pt>
                <c:pt idx="76">
                  <c:v>47.164482999999997</c:v>
                </c:pt>
                <c:pt idx="77">
                  <c:v>47.164465</c:v>
                </c:pt>
                <c:pt idx="78">
                  <c:v>47.164423999999997</c:v>
                </c:pt>
                <c:pt idx="79">
                  <c:v>47.164378999999997</c:v>
                </c:pt>
                <c:pt idx="80">
                  <c:v>47.164335999999999</c:v>
                </c:pt>
                <c:pt idx="81">
                  <c:v>47.164299</c:v>
                </c:pt>
                <c:pt idx="82">
                  <c:v>47.164275000000004</c:v>
                </c:pt>
                <c:pt idx="83">
                  <c:v>47.164259000000001</c:v>
                </c:pt>
                <c:pt idx="84">
                  <c:v>47.164251999999998</c:v>
                </c:pt>
                <c:pt idx="85">
                  <c:v>47.164254999999997</c:v>
                </c:pt>
                <c:pt idx="86">
                  <c:v>47.164275000000004</c:v>
                </c:pt>
                <c:pt idx="87">
                  <c:v>47.164301000000002</c:v>
                </c:pt>
                <c:pt idx="88">
                  <c:v>47.164324999999998</c:v>
                </c:pt>
                <c:pt idx="89">
                  <c:v>47.164346999999999</c:v>
                </c:pt>
                <c:pt idx="90">
                  <c:v>47.164363999999999</c:v>
                </c:pt>
                <c:pt idx="91">
                  <c:v>47.164377999999999</c:v>
                </c:pt>
                <c:pt idx="92">
                  <c:v>47.164366999999999</c:v>
                </c:pt>
                <c:pt idx="93">
                  <c:v>47.164333999999997</c:v>
                </c:pt>
                <c:pt idx="94">
                  <c:v>47.164292000000003</c:v>
                </c:pt>
                <c:pt idx="95">
                  <c:v>47.164222000000002</c:v>
                </c:pt>
                <c:pt idx="96">
                  <c:v>47.164135000000002</c:v>
                </c:pt>
                <c:pt idx="97">
                  <c:v>47.164039000000002</c:v>
                </c:pt>
                <c:pt idx="98">
                  <c:v>47.163950999999997</c:v>
                </c:pt>
                <c:pt idx="99">
                  <c:v>47.163876999999999</c:v>
                </c:pt>
                <c:pt idx="100">
                  <c:v>47.163817000000002</c:v>
                </c:pt>
                <c:pt idx="101">
                  <c:v>47.163772000000002</c:v>
                </c:pt>
                <c:pt idx="102">
                  <c:v>47.163739999999997</c:v>
                </c:pt>
                <c:pt idx="103">
                  <c:v>47.163711999999997</c:v>
                </c:pt>
                <c:pt idx="104">
                  <c:v>47.163670000000003</c:v>
                </c:pt>
                <c:pt idx="105">
                  <c:v>47.163609000000001</c:v>
                </c:pt>
                <c:pt idx="106">
                  <c:v>47.163533000000001</c:v>
                </c:pt>
                <c:pt idx="107">
                  <c:v>47.163435999999997</c:v>
                </c:pt>
                <c:pt idx="108">
                  <c:v>47.163325</c:v>
                </c:pt>
                <c:pt idx="109">
                  <c:v>47.163195000000002</c:v>
                </c:pt>
                <c:pt idx="110">
                  <c:v>47.163049999999998</c:v>
                </c:pt>
                <c:pt idx="111">
                  <c:v>47.162894000000001</c:v>
                </c:pt>
                <c:pt idx="112">
                  <c:v>47.162734999999998</c:v>
                </c:pt>
                <c:pt idx="113">
                  <c:v>47.162574999999997</c:v>
                </c:pt>
                <c:pt idx="114">
                  <c:v>47.162412000000003</c:v>
                </c:pt>
                <c:pt idx="115">
                  <c:v>47.162244999999999</c:v>
                </c:pt>
                <c:pt idx="116">
                  <c:v>47.16207</c:v>
                </c:pt>
                <c:pt idx="117">
                  <c:v>47.161892000000002</c:v>
                </c:pt>
                <c:pt idx="118">
                  <c:v>47.161718</c:v>
                </c:pt>
                <c:pt idx="119">
                  <c:v>47.161557999999999</c:v>
                </c:pt>
                <c:pt idx="120">
                  <c:v>47.161427000000003</c:v>
                </c:pt>
                <c:pt idx="121">
                  <c:v>47.161313</c:v>
                </c:pt>
                <c:pt idx="122">
                  <c:v>47.161211000000002</c:v>
                </c:pt>
                <c:pt idx="123">
                  <c:v>47.161104000000002</c:v>
                </c:pt>
                <c:pt idx="124">
                  <c:v>47.160995999999997</c:v>
                </c:pt>
                <c:pt idx="125">
                  <c:v>47.160884000000003</c:v>
                </c:pt>
                <c:pt idx="126">
                  <c:v>47.160767999999997</c:v>
                </c:pt>
                <c:pt idx="127">
                  <c:v>47.160646999999997</c:v>
                </c:pt>
                <c:pt idx="128">
                  <c:v>47.160532000000003</c:v>
                </c:pt>
                <c:pt idx="129">
                  <c:v>47.160423000000002</c:v>
                </c:pt>
                <c:pt idx="130">
                  <c:v>47.160321000000003</c:v>
                </c:pt>
                <c:pt idx="131">
                  <c:v>47.160214000000003</c:v>
                </c:pt>
                <c:pt idx="132">
                  <c:v>47.160103999999997</c:v>
                </c:pt>
                <c:pt idx="133">
                  <c:v>47.159996</c:v>
                </c:pt>
                <c:pt idx="134">
                  <c:v>47.159889999999997</c:v>
                </c:pt>
                <c:pt idx="135">
                  <c:v>47.159796999999998</c:v>
                </c:pt>
                <c:pt idx="136">
                  <c:v>47.159697999999999</c:v>
                </c:pt>
                <c:pt idx="137">
                  <c:v>47.159602999999997</c:v>
                </c:pt>
                <c:pt idx="138">
                  <c:v>47.159509</c:v>
                </c:pt>
                <c:pt idx="139">
                  <c:v>47.159405999999997</c:v>
                </c:pt>
              </c:numCache>
            </c:numRef>
          </c:xVal>
          <c:yVal>
            <c:numRef>
              <c:f>'Raw Data'!$AR$371:$AR$510</c:f>
              <c:numCache>
                <c:formatCode>General</c:formatCode>
                <c:ptCount val="140"/>
                <c:pt idx="0">
                  <c:v>-88.489801</c:v>
                </c:pt>
                <c:pt idx="1">
                  <c:v>-88.489649999999997</c:v>
                </c:pt>
                <c:pt idx="2">
                  <c:v>-88.489487999999994</c:v>
                </c:pt>
                <c:pt idx="3">
                  <c:v>-88.489303000000007</c:v>
                </c:pt>
                <c:pt idx="4">
                  <c:v>-88.489098999999996</c:v>
                </c:pt>
                <c:pt idx="5">
                  <c:v>-88.488871000000003</c:v>
                </c:pt>
                <c:pt idx="6">
                  <c:v>-88.488626999999994</c:v>
                </c:pt>
                <c:pt idx="7">
                  <c:v>-88.488365000000002</c:v>
                </c:pt>
                <c:pt idx="8">
                  <c:v>-88.488085999999996</c:v>
                </c:pt>
                <c:pt idx="9">
                  <c:v>-88.487808000000001</c:v>
                </c:pt>
                <c:pt idx="10">
                  <c:v>-88.487531000000004</c:v>
                </c:pt>
                <c:pt idx="11">
                  <c:v>-88.487256000000002</c:v>
                </c:pt>
                <c:pt idx="12">
                  <c:v>-88.486993999999996</c:v>
                </c:pt>
                <c:pt idx="13">
                  <c:v>-88.486752999999993</c:v>
                </c:pt>
                <c:pt idx="14">
                  <c:v>-88.486518000000004</c:v>
                </c:pt>
                <c:pt idx="15">
                  <c:v>-88.486292000000006</c:v>
                </c:pt>
                <c:pt idx="16">
                  <c:v>-88.486074000000002</c:v>
                </c:pt>
                <c:pt idx="17">
                  <c:v>-88.485881000000006</c:v>
                </c:pt>
                <c:pt idx="18">
                  <c:v>-88.485705999999993</c:v>
                </c:pt>
                <c:pt idx="19">
                  <c:v>-88.485538000000005</c:v>
                </c:pt>
                <c:pt idx="20">
                  <c:v>-88.485372999999996</c:v>
                </c:pt>
                <c:pt idx="21">
                  <c:v>-88.485203999999996</c:v>
                </c:pt>
                <c:pt idx="22">
                  <c:v>-88.485039</c:v>
                </c:pt>
                <c:pt idx="23">
                  <c:v>-88.484880000000004</c:v>
                </c:pt>
                <c:pt idx="24">
                  <c:v>-88.484727000000007</c:v>
                </c:pt>
                <c:pt idx="25">
                  <c:v>-88.484587000000005</c:v>
                </c:pt>
                <c:pt idx="26">
                  <c:v>-88.484460999999996</c:v>
                </c:pt>
                <c:pt idx="27">
                  <c:v>-88.484347999999997</c:v>
                </c:pt>
                <c:pt idx="28">
                  <c:v>-88.484258999999994</c:v>
                </c:pt>
                <c:pt idx="29">
                  <c:v>-88.484199000000004</c:v>
                </c:pt>
                <c:pt idx="30">
                  <c:v>-88.484165000000004</c:v>
                </c:pt>
                <c:pt idx="31">
                  <c:v>-88.484154000000004</c:v>
                </c:pt>
                <c:pt idx="32">
                  <c:v>-88.484159000000005</c:v>
                </c:pt>
                <c:pt idx="33">
                  <c:v>-88.484168999999994</c:v>
                </c:pt>
                <c:pt idx="34">
                  <c:v>-88.484172000000001</c:v>
                </c:pt>
                <c:pt idx="35">
                  <c:v>-88.484172000000001</c:v>
                </c:pt>
                <c:pt idx="36">
                  <c:v>-88.484177000000003</c:v>
                </c:pt>
                <c:pt idx="37">
                  <c:v>-88.484187000000006</c:v>
                </c:pt>
                <c:pt idx="38">
                  <c:v>-88.484195999999997</c:v>
                </c:pt>
                <c:pt idx="39">
                  <c:v>-88.484202999999994</c:v>
                </c:pt>
                <c:pt idx="40">
                  <c:v>-88.484204000000005</c:v>
                </c:pt>
                <c:pt idx="41">
                  <c:v>-88.484206</c:v>
                </c:pt>
                <c:pt idx="42">
                  <c:v>-88.484200999999999</c:v>
                </c:pt>
                <c:pt idx="43">
                  <c:v>-88.484182000000004</c:v>
                </c:pt>
                <c:pt idx="44">
                  <c:v>-88.484144999999998</c:v>
                </c:pt>
                <c:pt idx="45">
                  <c:v>-88.484112999999994</c:v>
                </c:pt>
                <c:pt idx="46">
                  <c:v>-88.484067999999994</c:v>
                </c:pt>
                <c:pt idx="47">
                  <c:v>-88.484032999999997</c:v>
                </c:pt>
                <c:pt idx="48">
                  <c:v>-88.484015999999997</c:v>
                </c:pt>
                <c:pt idx="49">
                  <c:v>-88.484012000000007</c:v>
                </c:pt>
                <c:pt idx="50">
                  <c:v>-88.484018000000006</c:v>
                </c:pt>
                <c:pt idx="51">
                  <c:v>-88.484037999999998</c:v>
                </c:pt>
                <c:pt idx="52">
                  <c:v>-88.484065000000001</c:v>
                </c:pt>
                <c:pt idx="53">
                  <c:v>-88.484092000000004</c:v>
                </c:pt>
                <c:pt idx="54">
                  <c:v>-88.484136000000007</c:v>
                </c:pt>
                <c:pt idx="55">
                  <c:v>-88.484176000000005</c:v>
                </c:pt>
                <c:pt idx="56">
                  <c:v>-88.484195999999997</c:v>
                </c:pt>
                <c:pt idx="57">
                  <c:v>-88.484194000000002</c:v>
                </c:pt>
                <c:pt idx="58">
                  <c:v>-88.484179999999995</c:v>
                </c:pt>
                <c:pt idx="59">
                  <c:v>-88.484168999999994</c:v>
                </c:pt>
                <c:pt idx="60">
                  <c:v>-88.484181000000007</c:v>
                </c:pt>
                <c:pt idx="61">
                  <c:v>-88.484216000000004</c:v>
                </c:pt>
                <c:pt idx="62">
                  <c:v>-88.484263999999996</c:v>
                </c:pt>
                <c:pt idx="63">
                  <c:v>-88.484330999999997</c:v>
                </c:pt>
                <c:pt idx="64">
                  <c:v>-88.484437</c:v>
                </c:pt>
                <c:pt idx="65">
                  <c:v>-88.484550999999996</c:v>
                </c:pt>
                <c:pt idx="66">
                  <c:v>-88.484662</c:v>
                </c:pt>
                <c:pt idx="67">
                  <c:v>-88.484800000000007</c:v>
                </c:pt>
                <c:pt idx="68">
                  <c:v>-88.485011999999998</c:v>
                </c:pt>
                <c:pt idx="69">
                  <c:v>-88.485237999999995</c:v>
                </c:pt>
                <c:pt idx="70">
                  <c:v>-88.485440999999994</c:v>
                </c:pt>
                <c:pt idx="71">
                  <c:v>-88.485686000000001</c:v>
                </c:pt>
                <c:pt idx="72">
                  <c:v>-88.485915000000006</c:v>
                </c:pt>
                <c:pt idx="73">
                  <c:v>-88.486135000000004</c:v>
                </c:pt>
                <c:pt idx="74">
                  <c:v>-88.486346999999995</c:v>
                </c:pt>
                <c:pt idx="75">
                  <c:v>-88.486558000000002</c:v>
                </c:pt>
                <c:pt idx="76">
                  <c:v>-88.486765000000005</c:v>
                </c:pt>
                <c:pt idx="77">
                  <c:v>-88.486964999999998</c:v>
                </c:pt>
                <c:pt idx="78">
                  <c:v>-88.48715</c:v>
                </c:pt>
                <c:pt idx="79">
                  <c:v>-88.487318999999999</c:v>
                </c:pt>
                <c:pt idx="80">
                  <c:v>-88.487470999999999</c:v>
                </c:pt>
                <c:pt idx="81">
                  <c:v>-88.487609000000006</c:v>
                </c:pt>
                <c:pt idx="82">
                  <c:v>-88.487735999999998</c:v>
                </c:pt>
                <c:pt idx="83">
                  <c:v>-88.487860999999995</c:v>
                </c:pt>
                <c:pt idx="84">
                  <c:v>-88.487986000000006</c:v>
                </c:pt>
                <c:pt idx="85">
                  <c:v>-88.488111000000004</c:v>
                </c:pt>
                <c:pt idx="86">
                  <c:v>-88.488230999999999</c:v>
                </c:pt>
                <c:pt idx="87">
                  <c:v>-88.488354000000001</c:v>
                </c:pt>
                <c:pt idx="88">
                  <c:v>-88.488487000000006</c:v>
                </c:pt>
                <c:pt idx="89">
                  <c:v>-88.488623000000004</c:v>
                </c:pt>
                <c:pt idx="90">
                  <c:v>-88.488759000000002</c:v>
                </c:pt>
                <c:pt idx="91">
                  <c:v>-88.488901999999996</c:v>
                </c:pt>
                <c:pt idx="92">
                  <c:v>-88.489063000000002</c:v>
                </c:pt>
                <c:pt idx="93">
                  <c:v>-88.489227</c:v>
                </c:pt>
                <c:pt idx="94">
                  <c:v>-88.489389000000003</c:v>
                </c:pt>
                <c:pt idx="95">
                  <c:v>-88.489552000000003</c:v>
                </c:pt>
                <c:pt idx="96">
                  <c:v>-88.489714000000006</c:v>
                </c:pt>
                <c:pt idx="97">
                  <c:v>-88.489868000000001</c:v>
                </c:pt>
                <c:pt idx="98">
                  <c:v>-88.490020999999999</c:v>
                </c:pt>
                <c:pt idx="99">
                  <c:v>-88.490183999999999</c:v>
                </c:pt>
                <c:pt idx="100">
                  <c:v>-88.490358000000001</c:v>
                </c:pt>
                <c:pt idx="101">
                  <c:v>-88.490543000000002</c:v>
                </c:pt>
                <c:pt idx="102">
                  <c:v>-88.490737999999993</c:v>
                </c:pt>
                <c:pt idx="103">
                  <c:v>-88.490939999999995</c:v>
                </c:pt>
                <c:pt idx="104">
                  <c:v>-88.491145000000003</c:v>
                </c:pt>
                <c:pt idx="105">
                  <c:v>-88.491348000000002</c:v>
                </c:pt>
                <c:pt idx="106">
                  <c:v>-88.491534000000001</c:v>
                </c:pt>
                <c:pt idx="107">
                  <c:v>-88.491691000000003</c:v>
                </c:pt>
                <c:pt idx="108">
                  <c:v>-88.491825000000006</c:v>
                </c:pt>
                <c:pt idx="109">
                  <c:v>-88.491912999999997</c:v>
                </c:pt>
                <c:pt idx="110">
                  <c:v>-88.491950000000003</c:v>
                </c:pt>
                <c:pt idx="111">
                  <c:v>-88.491945000000001</c:v>
                </c:pt>
                <c:pt idx="112">
                  <c:v>-88.491906999999998</c:v>
                </c:pt>
                <c:pt idx="113">
                  <c:v>-88.491849999999999</c:v>
                </c:pt>
                <c:pt idx="114">
                  <c:v>-88.491781000000003</c:v>
                </c:pt>
                <c:pt idx="115">
                  <c:v>-88.491709999999998</c:v>
                </c:pt>
                <c:pt idx="116">
                  <c:v>-88.491623000000004</c:v>
                </c:pt>
                <c:pt idx="117">
                  <c:v>-88.491539000000003</c:v>
                </c:pt>
                <c:pt idx="118">
                  <c:v>-88.491442000000006</c:v>
                </c:pt>
                <c:pt idx="119">
                  <c:v>-88.491324000000006</c:v>
                </c:pt>
                <c:pt idx="120">
                  <c:v>-88.491180999999997</c:v>
                </c:pt>
                <c:pt idx="121">
                  <c:v>-88.491037000000006</c:v>
                </c:pt>
                <c:pt idx="122">
                  <c:v>-88.490908000000005</c:v>
                </c:pt>
                <c:pt idx="123">
                  <c:v>-88.490813000000003</c:v>
                </c:pt>
                <c:pt idx="124">
                  <c:v>-88.490729000000002</c:v>
                </c:pt>
                <c:pt idx="125">
                  <c:v>-88.490671000000006</c:v>
                </c:pt>
                <c:pt idx="126">
                  <c:v>-88.490646999999996</c:v>
                </c:pt>
                <c:pt idx="127">
                  <c:v>-88.490654000000006</c:v>
                </c:pt>
                <c:pt idx="128">
                  <c:v>-88.490671000000006</c:v>
                </c:pt>
                <c:pt idx="129">
                  <c:v>-88.490667999999999</c:v>
                </c:pt>
                <c:pt idx="130">
                  <c:v>-88.490654000000006</c:v>
                </c:pt>
                <c:pt idx="131">
                  <c:v>-88.490639999999999</c:v>
                </c:pt>
                <c:pt idx="132">
                  <c:v>-88.490616000000003</c:v>
                </c:pt>
                <c:pt idx="133">
                  <c:v>-88.490571000000003</c:v>
                </c:pt>
                <c:pt idx="134">
                  <c:v>-88.490506999999994</c:v>
                </c:pt>
                <c:pt idx="135">
                  <c:v>-88.490404999999996</c:v>
                </c:pt>
                <c:pt idx="136">
                  <c:v>-88.490257999999997</c:v>
                </c:pt>
                <c:pt idx="137">
                  <c:v>-88.490095999999994</c:v>
                </c:pt>
                <c:pt idx="138">
                  <c:v>-88.489939000000007</c:v>
                </c:pt>
                <c:pt idx="139">
                  <c:v>-88.489789000000002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834496"/>
        <c:axId val="143844480"/>
      </c:scatterChart>
      <c:valAx>
        <c:axId val="14383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844480"/>
        <c:crosses val="autoZero"/>
        <c:crossBetween val="midCat"/>
      </c:valAx>
      <c:valAx>
        <c:axId val="143844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8344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Data'!$AQ$510:$AQ$652</c:f>
              <c:numCache>
                <c:formatCode>General</c:formatCode>
                <c:ptCount val="143"/>
                <c:pt idx="0">
                  <c:v>47.159405999999997</c:v>
                </c:pt>
                <c:pt idx="1">
                  <c:v>47.159303000000001</c:v>
                </c:pt>
                <c:pt idx="2">
                  <c:v>47.159199000000001</c:v>
                </c:pt>
                <c:pt idx="3">
                  <c:v>47.159104999999997</c:v>
                </c:pt>
                <c:pt idx="4">
                  <c:v>47.159041000000002</c:v>
                </c:pt>
                <c:pt idx="5">
                  <c:v>47.158991999999998</c:v>
                </c:pt>
                <c:pt idx="6">
                  <c:v>47.158937999999999</c:v>
                </c:pt>
                <c:pt idx="7">
                  <c:v>47.158920000000002</c:v>
                </c:pt>
                <c:pt idx="8">
                  <c:v>47.158928000000003</c:v>
                </c:pt>
                <c:pt idx="9">
                  <c:v>47.158935999999997</c:v>
                </c:pt>
                <c:pt idx="10">
                  <c:v>47.158937000000002</c:v>
                </c:pt>
                <c:pt idx="11">
                  <c:v>47.158935999999997</c:v>
                </c:pt>
                <c:pt idx="12">
                  <c:v>47.158931000000003</c:v>
                </c:pt>
                <c:pt idx="13">
                  <c:v>47.158918999999997</c:v>
                </c:pt>
                <c:pt idx="14">
                  <c:v>47.158900000000003</c:v>
                </c:pt>
                <c:pt idx="15">
                  <c:v>47.158867000000001</c:v>
                </c:pt>
                <c:pt idx="16">
                  <c:v>47.158825</c:v>
                </c:pt>
                <c:pt idx="17">
                  <c:v>47.158769999999997</c:v>
                </c:pt>
                <c:pt idx="18">
                  <c:v>47.158715000000001</c:v>
                </c:pt>
                <c:pt idx="19">
                  <c:v>47.158662</c:v>
                </c:pt>
                <c:pt idx="20">
                  <c:v>47.158619999999999</c:v>
                </c:pt>
                <c:pt idx="21">
                  <c:v>47.158596000000003</c:v>
                </c:pt>
                <c:pt idx="22">
                  <c:v>47.158575999999996</c:v>
                </c:pt>
                <c:pt idx="23">
                  <c:v>47.158555999999997</c:v>
                </c:pt>
                <c:pt idx="24">
                  <c:v>47.158549000000001</c:v>
                </c:pt>
                <c:pt idx="25">
                  <c:v>47.158554000000002</c:v>
                </c:pt>
                <c:pt idx="26">
                  <c:v>47.158563999999998</c:v>
                </c:pt>
                <c:pt idx="27">
                  <c:v>47.158583</c:v>
                </c:pt>
                <c:pt idx="28">
                  <c:v>47.158617</c:v>
                </c:pt>
                <c:pt idx="29">
                  <c:v>47.158661000000002</c:v>
                </c:pt>
                <c:pt idx="30">
                  <c:v>47.158721</c:v>
                </c:pt>
                <c:pt idx="31">
                  <c:v>47.158807000000003</c:v>
                </c:pt>
                <c:pt idx="32">
                  <c:v>47.158918999999997</c:v>
                </c:pt>
                <c:pt idx="33">
                  <c:v>47.159041999999999</c:v>
                </c:pt>
                <c:pt idx="34">
                  <c:v>47.159165999999999</c:v>
                </c:pt>
                <c:pt idx="35">
                  <c:v>47.159289999999999</c:v>
                </c:pt>
                <c:pt idx="36">
                  <c:v>47.159421000000002</c:v>
                </c:pt>
                <c:pt idx="37">
                  <c:v>47.159557999999997</c:v>
                </c:pt>
                <c:pt idx="38">
                  <c:v>47.159702000000003</c:v>
                </c:pt>
                <c:pt idx="39">
                  <c:v>47.159847999999997</c:v>
                </c:pt>
                <c:pt idx="40">
                  <c:v>47.159987999999998</c:v>
                </c:pt>
                <c:pt idx="41">
                  <c:v>47.160133999999999</c:v>
                </c:pt>
                <c:pt idx="42">
                  <c:v>47.160288999999999</c:v>
                </c:pt>
                <c:pt idx="43">
                  <c:v>47.160429000000001</c:v>
                </c:pt>
                <c:pt idx="44">
                  <c:v>47.160556</c:v>
                </c:pt>
                <c:pt idx="45">
                  <c:v>47.160682000000001</c:v>
                </c:pt>
                <c:pt idx="46">
                  <c:v>47.160800000000002</c:v>
                </c:pt>
                <c:pt idx="47">
                  <c:v>47.160910000000001</c:v>
                </c:pt>
                <c:pt idx="48">
                  <c:v>47.161019000000003</c:v>
                </c:pt>
                <c:pt idx="49">
                  <c:v>47.161121000000001</c:v>
                </c:pt>
                <c:pt idx="50">
                  <c:v>47.161240999999997</c:v>
                </c:pt>
                <c:pt idx="51">
                  <c:v>47.161363999999999</c:v>
                </c:pt>
                <c:pt idx="52">
                  <c:v>47.161489000000003</c:v>
                </c:pt>
                <c:pt idx="53">
                  <c:v>47.161611999999998</c:v>
                </c:pt>
                <c:pt idx="54">
                  <c:v>47.161735</c:v>
                </c:pt>
                <c:pt idx="55">
                  <c:v>47.161856999999998</c:v>
                </c:pt>
                <c:pt idx="56">
                  <c:v>47.16198</c:v>
                </c:pt>
                <c:pt idx="57">
                  <c:v>47.162106999999999</c:v>
                </c:pt>
                <c:pt idx="58">
                  <c:v>47.162236</c:v>
                </c:pt>
                <c:pt idx="59">
                  <c:v>47.162367000000003</c:v>
                </c:pt>
                <c:pt idx="60">
                  <c:v>47.162508000000003</c:v>
                </c:pt>
                <c:pt idx="61">
                  <c:v>47.162660000000002</c:v>
                </c:pt>
                <c:pt idx="62">
                  <c:v>47.162816999999997</c:v>
                </c:pt>
                <c:pt idx="63">
                  <c:v>47.162970999999999</c:v>
                </c:pt>
                <c:pt idx="64">
                  <c:v>47.163122000000001</c:v>
                </c:pt>
                <c:pt idx="65">
                  <c:v>47.163268000000002</c:v>
                </c:pt>
                <c:pt idx="66">
                  <c:v>47.163412000000001</c:v>
                </c:pt>
                <c:pt idx="67">
                  <c:v>47.163547000000001</c:v>
                </c:pt>
                <c:pt idx="68">
                  <c:v>47.163671999999998</c:v>
                </c:pt>
                <c:pt idx="69">
                  <c:v>47.163787999999997</c:v>
                </c:pt>
                <c:pt idx="70">
                  <c:v>47.163890000000002</c:v>
                </c:pt>
                <c:pt idx="71">
                  <c:v>47.163992</c:v>
                </c:pt>
                <c:pt idx="72">
                  <c:v>47.164090000000002</c:v>
                </c:pt>
                <c:pt idx="73">
                  <c:v>47.164175999999998</c:v>
                </c:pt>
                <c:pt idx="74">
                  <c:v>47.164250000000003</c:v>
                </c:pt>
                <c:pt idx="75">
                  <c:v>47.164310999999998</c:v>
                </c:pt>
                <c:pt idx="76">
                  <c:v>47.164361999999997</c:v>
                </c:pt>
                <c:pt idx="77">
                  <c:v>47.164406</c:v>
                </c:pt>
                <c:pt idx="78">
                  <c:v>47.164434</c:v>
                </c:pt>
                <c:pt idx="79">
                  <c:v>47.164456000000001</c:v>
                </c:pt>
                <c:pt idx="80">
                  <c:v>47.164487999999999</c:v>
                </c:pt>
                <c:pt idx="81">
                  <c:v>47.164496</c:v>
                </c:pt>
                <c:pt idx="82">
                  <c:v>47.164439000000002</c:v>
                </c:pt>
                <c:pt idx="83">
                  <c:v>47.164372</c:v>
                </c:pt>
                <c:pt idx="84">
                  <c:v>47.164337000000003</c:v>
                </c:pt>
                <c:pt idx="85">
                  <c:v>47.164301999999999</c:v>
                </c:pt>
                <c:pt idx="86">
                  <c:v>47.164268999999997</c:v>
                </c:pt>
                <c:pt idx="87">
                  <c:v>47.164248999999998</c:v>
                </c:pt>
                <c:pt idx="88">
                  <c:v>47.164247000000003</c:v>
                </c:pt>
                <c:pt idx="89">
                  <c:v>47.164265</c:v>
                </c:pt>
                <c:pt idx="90">
                  <c:v>47.164292000000003</c:v>
                </c:pt>
                <c:pt idx="91">
                  <c:v>47.164323000000003</c:v>
                </c:pt>
                <c:pt idx="92">
                  <c:v>47.164346999999999</c:v>
                </c:pt>
                <c:pt idx="93">
                  <c:v>47.164363000000002</c:v>
                </c:pt>
                <c:pt idx="94">
                  <c:v>47.164369999999998</c:v>
                </c:pt>
                <c:pt idx="95">
                  <c:v>47.164360000000002</c:v>
                </c:pt>
                <c:pt idx="96">
                  <c:v>47.164324000000001</c:v>
                </c:pt>
                <c:pt idx="97">
                  <c:v>47.164279000000001</c:v>
                </c:pt>
                <c:pt idx="98">
                  <c:v>47.164220999999998</c:v>
                </c:pt>
                <c:pt idx="99">
                  <c:v>47.164149000000002</c:v>
                </c:pt>
                <c:pt idx="100">
                  <c:v>47.164073000000002</c:v>
                </c:pt>
                <c:pt idx="101">
                  <c:v>47.163978</c:v>
                </c:pt>
                <c:pt idx="102">
                  <c:v>47.163891999999997</c:v>
                </c:pt>
                <c:pt idx="103">
                  <c:v>47.163817000000002</c:v>
                </c:pt>
                <c:pt idx="104">
                  <c:v>47.163753</c:v>
                </c:pt>
                <c:pt idx="105">
                  <c:v>47.163704000000003</c:v>
                </c:pt>
                <c:pt idx="106">
                  <c:v>47.163674999999998</c:v>
                </c:pt>
                <c:pt idx="107">
                  <c:v>47.163642000000003</c:v>
                </c:pt>
                <c:pt idx="108">
                  <c:v>47.163589000000002</c:v>
                </c:pt>
                <c:pt idx="109">
                  <c:v>47.163525999999997</c:v>
                </c:pt>
                <c:pt idx="110">
                  <c:v>47.163443000000001</c:v>
                </c:pt>
                <c:pt idx="111">
                  <c:v>47.163331999999997</c:v>
                </c:pt>
                <c:pt idx="112">
                  <c:v>47.163218000000001</c:v>
                </c:pt>
                <c:pt idx="113">
                  <c:v>47.163086999999997</c:v>
                </c:pt>
                <c:pt idx="114">
                  <c:v>47.162948</c:v>
                </c:pt>
                <c:pt idx="115">
                  <c:v>47.162802999999997</c:v>
                </c:pt>
                <c:pt idx="116">
                  <c:v>47.162638999999999</c:v>
                </c:pt>
                <c:pt idx="117">
                  <c:v>47.162464999999997</c:v>
                </c:pt>
                <c:pt idx="118">
                  <c:v>47.162292000000001</c:v>
                </c:pt>
                <c:pt idx="119">
                  <c:v>47.162117000000002</c:v>
                </c:pt>
                <c:pt idx="120">
                  <c:v>47.161938999999997</c:v>
                </c:pt>
                <c:pt idx="121">
                  <c:v>47.161768000000002</c:v>
                </c:pt>
                <c:pt idx="122">
                  <c:v>47.161614999999998</c:v>
                </c:pt>
                <c:pt idx="123">
                  <c:v>47.161482999999997</c:v>
                </c:pt>
                <c:pt idx="124">
                  <c:v>47.161363999999999</c:v>
                </c:pt>
                <c:pt idx="125">
                  <c:v>47.161257999999997</c:v>
                </c:pt>
                <c:pt idx="126">
                  <c:v>47.161152999999999</c:v>
                </c:pt>
                <c:pt idx="127">
                  <c:v>47.161047000000003</c:v>
                </c:pt>
                <c:pt idx="128">
                  <c:v>47.160933999999997</c:v>
                </c:pt>
                <c:pt idx="129">
                  <c:v>47.160817000000002</c:v>
                </c:pt>
                <c:pt idx="130">
                  <c:v>47.160696999999999</c:v>
                </c:pt>
                <c:pt idx="131">
                  <c:v>47.160581000000001</c:v>
                </c:pt>
                <c:pt idx="132">
                  <c:v>47.160471999999999</c:v>
                </c:pt>
                <c:pt idx="133">
                  <c:v>47.160369000000003</c:v>
                </c:pt>
                <c:pt idx="134">
                  <c:v>47.160265000000003</c:v>
                </c:pt>
                <c:pt idx="135">
                  <c:v>47.160159999999998</c:v>
                </c:pt>
                <c:pt idx="136">
                  <c:v>47.160046999999999</c:v>
                </c:pt>
                <c:pt idx="137">
                  <c:v>47.159925000000001</c:v>
                </c:pt>
                <c:pt idx="138">
                  <c:v>47.159809000000003</c:v>
                </c:pt>
                <c:pt idx="139">
                  <c:v>47.159699000000003</c:v>
                </c:pt>
                <c:pt idx="140">
                  <c:v>47.159602999999997</c:v>
                </c:pt>
                <c:pt idx="141">
                  <c:v>47.159505000000003</c:v>
                </c:pt>
                <c:pt idx="142">
                  <c:v>47.159407000000002</c:v>
                </c:pt>
              </c:numCache>
            </c:numRef>
          </c:xVal>
          <c:yVal>
            <c:numRef>
              <c:f>'Raw Data'!$AR$510:$AR$652</c:f>
              <c:numCache>
                <c:formatCode>General</c:formatCode>
                <c:ptCount val="143"/>
                <c:pt idx="0">
                  <c:v>-88.489789000000002</c:v>
                </c:pt>
                <c:pt idx="1">
                  <c:v>-88.489633999999995</c:v>
                </c:pt>
                <c:pt idx="2">
                  <c:v>-88.489468000000002</c:v>
                </c:pt>
                <c:pt idx="3">
                  <c:v>-88.489267999999996</c:v>
                </c:pt>
                <c:pt idx="4">
                  <c:v>-88.489035999999999</c:v>
                </c:pt>
                <c:pt idx="5">
                  <c:v>-88.488804000000002</c:v>
                </c:pt>
                <c:pt idx="6">
                  <c:v>-88.488574999999997</c:v>
                </c:pt>
                <c:pt idx="7">
                  <c:v>-88.488314000000003</c:v>
                </c:pt>
                <c:pt idx="8">
                  <c:v>-88.488039000000001</c:v>
                </c:pt>
                <c:pt idx="9">
                  <c:v>-88.487763000000001</c:v>
                </c:pt>
                <c:pt idx="10">
                  <c:v>-88.487491000000006</c:v>
                </c:pt>
                <c:pt idx="11">
                  <c:v>-88.487224999999995</c:v>
                </c:pt>
                <c:pt idx="12">
                  <c:v>-88.486975000000001</c:v>
                </c:pt>
                <c:pt idx="13">
                  <c:v>-88.486750000000001</c:v>
                </c:pt>
                <c:pt idx="14">
                  <c:v>-88.486528000000007</c:v>
                </c:pt>
                <c:pt idx="15">
                  <c:v>-88.486322999999999</c:v>
                </c:pt>
                <c:pt idx="16">
                  <c:v>-88.486131999999998</c:v>
                </c:pt>
                <c:pt idx="17">
                  <c:v>-88.485964999999993</c:v>
                </c:pt>
                <c:pt idx="18">
                  <c:v>-88.485795999999993</c:v>
                </c:pt>
                <c:pt idx="19">
                  <c:v>-88.485636999999997</c:v>
                </c:pt>
                <c:pt idx="20">
                  <c:v>-88.485477000000003</c:v>
                </c:pt>
                <c:pt idx="21">
                  <c:v>-88.485311999999993</c:v>
                </c:pt>
                <c:pt idx="22">
                  <c:v>-88.485149000000007</c:v>
                </c:pt>
                <c:pt idx="23">
                  <c:v>-88.484990999999994</c:v>
                </c:pt>
                <c:pt idx="24">
                  <c:v>-88.484838999999994</c:v>
                </c:pt>
                <c:pt idx="25">
                  <c:v>-88.484697999999995</c:v>
                </c:pt>
                <c:pt idx="26">
                  <c:v>-88.484566999999998</c:v>
                </c:pt>
                <c:pt idx="27">
                  <c:v>-88.484448999999998</c:v>
                </c:pt>
                <c:pt idx="28">
                  <c:v>-88.484340000000003</c:v>
                </c:pt>
                <c:pt idx="29">
                  <c:v>-88.484240999999997</c:v>
                </c:pt>
                <c:pt idx="30">
                  <c:v>-88.484159000000005</c:v>
                </c:pt>
                <c:pt idx="31">
                  <c:v>-88.484110999999999</c:v>
                </c:pt>
                <c:pt idx="32">
                  <c:v>-88.484106999999995</c:v>
                </c:pt>
                <c:pt idx="33">
                  <c:v>-88.484121999999999</c:v>
                </c:pt>
                <c:pt idx="34">
                  <c:v>-88.484133</c:v>
                </c:pt>
                <c:pt idx="35">
                  <c:v>-88.484138999999999</c:v>
                </c:pt>
                <c:pt idx="36">
                  <c:v>-88.484153000000006</c:v>
                </c:pt>
                <c:pt idx="37">
                  <c:v>-88.484162999999995</c:v>
                </c:pt>
                <c:pt idx="38">
                  <c:v>-88.484161</c:v>
                </c:pt>
                <c:pt idx="39">
                  <c:v>-88.484161</c:v>
                </c:pt>
                <c:pt idx="40">
                  <c:v>-88.484161999999998</c:v>
                </c:pt>
                <c:pt idx="41">
                  <c:v>-88.484166999999999</c:v>
                </c:pt>
                <c:pt idx="42">
                  <c:v>-88.484178999999997</c:v>
                </c:pt>
                <c:pt idx="43">
                  <c:v>-88.484176000000005</c:v>
                </c:pt>
                <c:pt idx="44">
                  <c:v>-88.484153000000006</c:v>
                </c:pt>
                <c:pt idx="45">
                  <c:v>-88.484123999999994</c:v>
                </c:pt>
                <c:pt idx="46">
                  <c:v>-88.484083999999996</c:v>
                </c:pt>
                <c:pt idx="47">
                  <c:v>-88.484030000000004</c:v>
                </c:pt>
                <c:pt idx="48">
                  <c:v>-88.483999999999995</c:v>
                </c:pt>
                <c:pt idx="49">
                  <c:v>-88.483998999999997</c:v>
                </c:pt>
                <c:pt idx="50">
                  <c:v>-88.483998</c:v>
                </c:pt>
                <c:pt idx="51">
                  <c:v>-88.484003999999999</c:v>
                </c:pt>
                <c:pt idx="52">
                  <c:v>-88.484021999999996</c:v>
                </c:pt>
                <c:pt idx="53">
                  <c:v>-88.484052000000005</c:v>
                </c:pt>
                <c:pt idx="54">
                  <c:v>-88.484082999999998</c:v>
                </c:pt>
                <c:pt idx="55">
                  <c:v>-88.484112999999994</c:v>
                </c:pt>
                <c:pt idx="56">
                  <c:v>-88.484146999999993</c:v>
                </c:pt>
                <c:pt idx="57">
                  <c:v>-88.484172000000001</c:v>
                </c:pt>
                <c:pt idx="58">
                  <c:v>-88.484183000000002</c:v>
                </c:pt>
                <c:pt idx="59">
                  <c:v>-88.484181000000007</c:v>
                </c:pt>
                <c:pt idx="60">
                  <c:v>-88.484146999999993</c:v>
                </c:pt>
                <c:pt idx="61">
                  <c:v>-88.484133</c:v>
                </c:pt>
                <c:pt idx="62">
                  <c:v>-88.484142000000006</c:v>
                </c:pt>
                <c:pt idx="63">
                  <c:v>-88.484176000000005</c:v>
                </c:pt>
                <c:pt idx="64">
                  <c:v>-88.484236999999993</c:v>
                </c:pt>
                <c:pt idx="65">
                  <c:v>-88.484301000000002</c:v>
                </c:pt>
                <c:pt idx="66">
                  <c:v>-88.484380999999999</c:v>
                </c:pt>
                <c:pt idx="67">
                  <c:v>-88.484497000000005</c:v>
                </c:pt>
                <c:pt idx="68">
                  <c:v>-88.484603000000007</c:v>
                </c:pt>
                <c:pt idx="69">
                  <c:v>-88.484719999999996</c:v>
                </c:pt>
                <c:pt idx="70">
                  <c:v>-88.484860999999995</c:v>
                </c:pt>
                <c:pt idx="71">
                  <c:v>-88.485022999999998</c:v>
                </c:pt>
                <c:pt idx="72">
                  <c:v>-88.485213000000002</c:v>
                </c:pt>
                <c:pt idx="73">
                  <c:v>-88.485426000000004</c:v>
                </c:pt>
                <c:pt idx="74">
                  <c:v>-88.485652999999999</c:v>
                </c:pt>
                <c:pt idx="75">
                  <c:v>-88.485883999999999</c:v>
                </c:pt>
                <c:pt idx="76">
                  <c:v>-88.486103</c:v>
                </c:pt>
                <c:pt idx="77">
                  <c:v>-88.486296999999993</c:v>
                </c:pt>
                <c:pt idx="78">
                  <c:v>-88.486487999999994</c:v>
                </c:pt>
                <c:pt idx="79">
                  <c:v>-88.486687000000003</c:v>
                </c:pt>
                <c:pt idx="80">
                  <c:v>-88.486885000000001</c:v>
                </c:pt>
                <c:pt idx="81">
                  <c:v>-88.487089999999995</c:v>
                </c:pt>
                <c:pt idx="82">
                  <c:v>-88.487283000000005</c:v>
                </c:pt>
                <c:pt idx="83">
                  <c:v>-88.487423000000007</c:v>
                </c:pt>
                <c:pt idx="84">
                  <c:v>-88.487570000000005</c:v>
                </c:pt>
                <c:pt idx="85">
                  <c:v>-88.487706000000003</c:v>
                </c:pt>
                <c:pt idx="86">
                  <c:v>-88.487830000000002</c:v>
                </c:pt>
                <c:pt idx="87">
                  <c:v>-88.487954999999999</c:v>
                </c:pt>
                <c:pt idx="88">
                  <c:v>-88.488082000000006</c:v>
                </c:pt>
                <c:pt idx="89">
                  <c:v>-88.488212000000004</c:v>
                </c:pt>
                <c:pt idx="90">
                  <c:v>-88.488343</c:v>
                </c:pt>
                <c:pt idx="91">
                  <c:v>-88.488472999999999</c:v>
                </c:pt>
                <c:pt idx="92">
                  <c:v>-88.488607000000002</c:v>
                </c:pt>
                <c:pt idx="93">
                  <c:v>-88.488748999999999</c:v>
                </c:pt>
                <c:pt idx="94">
                  <c:v>-88.488902999999993</c:v>
                </c:pt>
                <c:pt idx="95">
                  <c:v>-88.489062000000004</c:v>
                </c:pt>
                <c:pt idx="96">
                  <c:v>-88.489221000000001</c:v>
                </c:pt>
                <c:pt idx="97">
                  <c:v>-88.489379</c:v>
                </c:pt>
                <c:pt idx="98">
                  <c:v>-88.489526999999995</c:v>
                </c:pt>
                <c:pt idx="99">
                  <c:v>-88.489666</c:v>
                </c:pt>
                <c:pt idx="100">
                  <c:v>-88.489812999999998</c:v>
                </c:pt>
                <c:pt idx="101">
                  <c:v>-88.489964999999998</c:v>
                </c:pt>
                <c:pt idx="102">
                  <c:v>-88.490132000000003</c:v>
                </c:pt>
                <c:pt idx="103">
                  <c:v>-88.490312000000003</c:v>
                </c:pt>
                <c:pt idx="104">
                  <c:v>-88.490502000000006</c:v>
                </c:pt>
                <c:pt idx="105">
                  <c:v>-88.490701000000001</c:v>
                </c:pt>
                <c:pt idx="106">
                  <c:v>-88.490899999999996</c:v>
                </c:pt>
                <c:pt idx="107">
                  <c:v>-88.491097999999994</c:v>
                </c:pt>
                <c:pt idx="108">
                  <c:v>-88.491293999999996</c:v>
                </c:pt>
                <c:pt idx="109">
                  <c:v>-88.491474999999994</c:v>
                </c:pt>
                <c:pt idx="110">
                  <c:v>-88.491636</c:v>
                </c:pt>
                <c:pt idx="111">
                  <c:v>-88.491770000000002</c:v>
                </c:pt>
                <c:pt idx="112">
                  <c:v>-88.491889</c:v>
                </c:pt>
                <c:pt idx="113">
                  <c:v>-88.491973999999999</c:v>
                </c:pt>
                <c:pt idx="114">
                  <c:v>-88.492029000000002</c:v>
                </c:pt>
                <c:pt idx="115">
                  <c:v>-88.492061000000007</c:v>
                </c:pt>
                <c:pt idx="116">
                  <c:v>-88.492024000000001</c:v>
                </c:pt>
                <c:pt idx="117">
                  <c:v>-88.491944000000004</c:v>
                </c:pt>
                <c:pt idx="118">
                  <c:v>-88.491856999999996</c:v>
                </c:pt>
                <c:pt idx="119">
                  <c:v>-88.491777999999996</c:v>
                </c:pt>
                <c:pt idx="120">
                  <c:v>-88.491686999999999</c:v>
                </c:pt>
                <c:pt idx="121">
                  <c:v>-88.491589000000005</c:v>
                </c:pt>
                <c:pt idx="122">
                  <c:v>-88.491472999999999</c:v>
                </c:pt>
                <c:pt idx="123">
                  <c:v>-88.491339999999994</c:v>
                </c:pt>
                <c:pt idx="124">
                  <c:v>-88.491197</c:v>
                </c:pt>
                <c:pt idx="125">
                  <c:v>-88.491056</c:v>
                </c:pt>
                <c:pt idx="126">
                  <c:v>-88.490937000000002</c:v>
                </c:pt>
                <c:pt idx="127">
                  <c:v>-88.490842000000001</c:v>
                </c:pt>
                <c:pt idx="128">
                  <c:v>-88.490768000000003</c:v>
                </c:pt>
                <c:pt idx="129">
                  <c:v>-88.490728000000004</c:v>
                </c:pt>
                <c:pt idx="130">
                  <c:v>-88.490729000000002</c:v>
                </c:pt>
                <c:pt idx="131">
                  <c:v>-88.490740000000002</c:v>
                </c:pt>
                <c:pt idx="132">
                  <c:v>-88.490735000000001</c:v>
                </c:pt>
                <c:pt idx="133">
                  <c:v>-88.490730999999997</c:v>
                </c:pt>
                <c:pt idx="134">
                  <c:v>-88.490729000000002</c:v>
                </c:pt>
                <c:pt idx="135">
                  <c:v>-88.490711000000005</c:v>
                </c:pt>
                <c:pt idx="136">
                  <c:v>-88.490666000000004</c:v>
                </c:pt>
                <c:pt idx="137">
                  <c:v>-88.490598000000006</c:v>
                </c:pt>
                <c:pt idx="138">
                  <c:v>-88.490505999999996</c:v>
                </c:pt>
                <c:pt idx="139">
                  <c:v>-88.490368000000004</c:v>
                </c:pt>
                <c:pt idx="140">
                  <c:v>-88.490189000000001</c:v>
                </c:pt>
                <c:pt idx="141">
                  <c:v>-88.490030000000004</c:v>
                </c:pt>
                <c:pt idx="142">
                  <c:v>-88.489875999999995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877248"/>
        <c:axId val="143878784"/>
      </c:scatterChart>
      <c:valAx>
        <c:axId val="14387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878784"/>
        <c:crosses val="autoZero"/>
        <c:crossBetween val="midCat"/>
      </c:valAx>
      <c:valAx>
        <c:axId val="143878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8772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Data'!$AQ$652:$AQ$791</c:f>
              <c:numCache>
                <c:formatCode>General</c:formatCode>
                <c:ptCount val="140"/>
                <c:pt idx="0">
                  <c:v>47.159407000000002</c:v>
                </c:pt>
                <c:pt idx="1">
                  <c:v>47.159305000000003</c:v>
                </c:pt>
                <c:pt idx="2">
                  <c:v>47.159202999999998</c:v>
                </c:pt>
                <c:pt idx="3">
                  <c:v>47.159112999999998</c:v>
                </c:pt>
                <c:pt idx="4">
                  <c:v>47.159036999999998</c:v>
                </c:pt>
                <c:pt idx="5">
                  <c:v>47.158971000000001</c:v>
                </c:pt>
                <c:pt idx="6">
                  <c:v>47.158923000000001</c:v>
                </c:pt>
                <c:pt idx="7">
                  <c:v>47.158893999999997</c:v>
                </c:pt>
                <c:pt idx="8">
                  <c:v>47.158884999999998</c:v>
                </c:pt>
                <c:pt idx="9">
                  <c:v>47.158898999999998</c:v>
                </c:pt>
                <c:pt idx="10">
                  <c:v>47.158904999999997</c:v>
                </c:pt>
                <c:pt idx="11">
                  <c:v>47.158907999999997</c:v>
                </c:pt>
                <c:pt idx="12">
                  <c:v>47.158901999999998</c:v>
                </c:pt>
                <c:pt idx="13">
                  <c:v>47.158898000000001</c:v>
                </c:pt>
                <c:pt idx="14">
                  <c:v>47.158883000000003</c:v>
                </c:pt>
                <c:pt idx="15">
                  <c:v>47.158852000000003</c:v>
                </c:pt>
                <c:pt idx="16">
                  <c:v>47.158814999999997</c:v>
                </c:pt>
                <c:pt idx="17">
                  <c:v>47.158768000000002</c:v>
                </c:pt>
                <c:pt idx="18">
                  <c:v>47.158715000000001</c:v>
                </c:pt>
                <c:pt idx="19">
                  <c:v>47.158662</c:v>
                </c:pt>
                <c:pt idx="20">
                  <c:v>47.158611000000001</c:v>
                </c:pt>
                <c:pt idx="21">
                  <c:v>47.158580999999998</c:v>
                </c:pt>
                <c:pt idx="22">
                  <c:v>47.158565000000003</c:v>
                </c:pt>
                <c:pt idx="23">
                  <c:v>47.158557999999999</c:v>
                </c:pt>
                <c:pt idx="24">
                  <c:v>47.158549000000001</c:v>
                </c:pt>
                <c:pt idx="25">
                  <c:v>47.158549000000001</c:v>
                </c:pt>
                <c:pt idx="26">
                  <c:v>47.158555</c:v>
                </c:pt>
                <c:pt idx="27">
                  <c:v>47.158560999999999</c:v>
                </c:pt>
                <c:pt idx="28">
                  <c:v>47.158582000000003</c:v>
                </c:pt>
                <c:pt idx="29">
                  <c:v>47.158628999999998</c:v>
                </c:pt>
                <c:pt idx="30">
                  <c:v>47.158687</c:v>
                </c:pt>
                <c:pt idx="31">
                  <c:v>47.158768000000002</c:v>
                </c:pt>
                <c:pt idx="32">
                  <c:v>47.158873</c:v>
                </c:pt>
                <c:pt idx="33">
                  <c:v>47.158987000000003</c:v>
                </c:pt>
                <c:pt idx="34">
                  <c:v>47.159104999999997</c:v>
                </c:pt>
                <c:pt idx="35">
                  <c:v>47.159238000000002</c:v>
                </c:pt>
                <c:pt idx="36">
                  <c:v>47.159374999999997</c:v>
                </c:pt>
                <c:pt idx="37">
                  <c:v>47.159509999999997</c:v>
                </c:pt>
                <c:pt idx="38">
                  <c:v>47.159640000000003</c:v>
                </c:pt>
                <c:pt idx="39">
                  <c:v>47.159775000000003</c:v>
                </c:pt>
                <c:pt idx="40">
                  <c:v>47.159917</c:v>
                </c:pt>
                <c:pt idx="41">
                  <c:v>47.160055</c:v>
                </c:pt>
                <c:pt idx="42">
                  <c:v>47.160195999999999</c:v>
                </c:pt>
                <c:pt idx="43">
                  <c:v>47.160339999999998</c:v>
                </c:pt>
                <c:pt idx="44">
                  <c:v>47.160480999999997</c:v>
                </c:pt>
                <c:pt idx="45">
                  <c:v>47.160620000000002</c:v>
                </c:pt>
                <c:pt idx="46">
                  <c:v>47.160750999999998</c:v>
                </c:pt>
                <c:pt idx="47">
                  <c:v>47.160876999999999</c:v>
                </c:pt>
                <c:pt idx="48">
                  <c:v>47.161005000000003</c:v>
                </c:pt>
                <c:pt idx="49">
                  <c:v>47.161127999999998</c:v>
                </c:pt>
                <c:pt idx="50">
                  <c:v>47.161245999999998</c:v>
                </c:pt>
                <c:pt idx="51">
                  <c:v>47.161355999999998</c:v>
                </c:pt>
                <c:pt idx="52">
                  <c:v>47.161473000000001</c:v>
                </c:pt>
                <c:pt idx="53">
                  <c:v>47.161602999999999</c:v>
                </c:pt>
                <c:pt idx="54">
                  <c:v>47.161732000000001</c:v>
                </c:pt>
                <c:pt idx="55">
                  <c:v>47.161864999999999</c:v>
                </c:pt>
                <c:pt idx="56">
                  <c:v>47.162010000000002</c:v>
                </c:pt>
                <c:pt idx="57">
                  <c:v>47.162163</c:v>
                </c:pt>
                <c:pt idx="58">
                  <c:v>47.162318999999997</c:v>
                </c:pt>
                <c:pt idx="59">
                  <c:v>47.162478999999998</c:v>
                </c:pt>
                <c:pt idx="60">
                  <c:v>47.162646000000002</c:v>
                </c:pt>
                <c:pt idx="61">
                  <c:v>47.162815000000002</c:v>
                </c:pt>
                <c:pt idx="62">
                  <c:v>47.162987000000001</c:v>
                </c:pt>
                <c:pt idx="63">
                  <c:v>47.163159</c:v>
                </c:pt>
                <c:pt idx="64">
                  <c:v>47.163327000000002</c:v>
                </c:pt>
                <c:pt idx="65">
                  <c:v>47.163493000000003</c:v>
                </c:pt>
                <c:pt idx="66">
                  <c:v>47.163652999999996</c:v>
                </c:pt>
                <c:pt idx="67">
                  <c:v>47.163803000000001</c:v>
                </c:pt>
                <c:pt idx="68">
                  <c:v>47.163949000000002</c:v>
                </c:pt>
                <c:pt idx="69">
                  <c:v>47.164082999999998</c:v>
                </c:pt>
                <c:pt idx="70">
                  <c:v>47.164183000000001</c:v>
                </c:pt>
                <c:pt idx="71">
                  <c:v>47.164254999999997</c:v>
                </c:pt>
                <c:pt idx="72">
                  <c:v>47.164306000000003</c:v>
                </c:pt>
                <c:pt idx="73">
                  <c:v>47.164358</c:v>
                </c:pt>
                <c:pt idx="74">
                  <c:v>47.164402000000003</c:v>
                </c:pt>
                <c:pt idx="75">
                  <c:v>47.164423999999997</c:v>
                </c:pt>
                <c:pt idx="76">
                  <c:v>47.164422999999999</c:v>
                </c:pt>
                <c:pt idx="77">
                  <c:v>47.164403</c:v>
                </c:pt>
                <c:pt idx="78">
                  <c:v>47.164371000000003</c:v>
                </c:pt>
                <c:pt idx="79">
                  <c:v>47.164330999999997</c:v>
                </c:pt>
                <c:pt idx="80">
                  <c:v>47.164287999999999</c:v>
                </c:pt>
                <c:pt idx="81">
                  <c:v>47.164251999999998</c:v>
                </c:pt>
                <c:pt idx="82">
                  <c:v>47.164220999999998</c:v>
                </c:pt>
                <c:pt idx="83">
                  <c:v>47.164195999999997</c:v>
                </c:pt>
                <c:pt idx="84">
                  <c:v>47.164186000000001</c:v>
                </c:pt>
                <c:pt idx="85">
                  <c:v>47.164186000000001</c:v>
                </c:pt>
                <c:pt idx="86">
                  <c:v>47.164197999999999</c:v>
                </c:pt>
                <c:pt idx="87">
                  <c:v>47.164223999999997</c:v>
                </c:pt>
                <c:pt idx="88">
                  <c:v>47.164257999999997</c:v>
                </c:pt>
                <c:pt idx="89">
                  <c:v>47.164284000000002</c:v>
                </c:pt>
                <c:pt idx="90">
                  <c:v>47.164296</c:v>
                </c:pt>
                <c:pt idx="91">
                  <c:v>47.164307000000001</c:v>
                </c:pt>
                <c:pt idx="92">
                  <c:v>47.164290999999999</c:v>
                </c:pt>
                <c:pt idx="93">
                  <c:v>47.164259000000001</c:v>
                </c:pt>
                <c:pt idx="94">
                  <c:v>47.164214000000001</c:v>
                </c:pt>
                <c:pt idx="95">
                  <c:v>47.164164999999997</c:v>
                </c:pt>
                <c:pt idx="96">
                  <c:v>47.164102</c:v>
                </c:pt>
                <c:pt idx="97">
                  <c:v>47.164025000000002</c:v>
                </c:pt>
                <c:pt idx="98">
                  <c:v>47.163933</c:v>
                </c:pt>
                <c:pt idx="99">
                  <c:v>47.163845000000002</c:v>
                </c:pt>
                <c:pt idx="100">
                  <c:v>47.16377</c:v>
                </c:pt>
                <c:pt idx="101">
                  <c:v>47.163711999999997</c:v>
                </c:pt>
                <c:pt idx="102">
                  <c:v>47.163663999999997</c:v>
                </c:pt>
                <c:pt idx="103">
                  <c:v>47.163625000000003</c:v>
                </c:pt>
                <c:pt idx="104">
                  <c:v>47.163595000000001</c:v>
                </c:pt>
                <c:pt idx="105">
                  <c:v>47.163550000000001</c:v>
                </c:pt>
                <c:pt idx="106">
                  <c:v>47.163488999999998</c:v>
                </c:pt>
                <c:pt idx="107">
                  <c:v>47.163412999999998</c:v>
                </c:pt>
                <c:pt idx="108">
                  <c:v>47.163310000000003</c:v>
                </c:pt>
                <c:pt idx="109">
                  <c:v>47.163187000000001</c:v>
                </c:pt>
                <c:pt idx="110">
                  <c:v>47.163043000000002</c:v>
                </c:pt>
                <c:pt idx="111">
                  <c:v>47.162889</c:v>
                </c:pt>
                <c:pt idx="112">
                  <c:v>47.162734</c:v>
                </c:pt>
                <c:pt idx="113">
                  <c:v>47.162573000000002</c:v>
                </c:pt>
                <c:pt idx="114">
                  <c:v>47.162407999999999</c:v>
                </c:pt>
                <c:pt idx="115">
                  <c:v>47.162242999999997</c:v>
                </c:pt>
                <c:pt idx="116">
                  <c:v>47.162080000000003</c:v>
                </c:pt>
                <c:pt idx="117">
                  <c:v>47.161915999999998</c:v>
                </c:pt>
                <c:pt idx="118">
                  <c:v>47.161749999999998</c:v>
                </c:pt>
                <c:pt idx="119">
                  <c:v>47.161585000000002</c:v>
                </c:pt>
                <c:pt idx="120">
                  <c:v>47.161428999999998</c:v>
                </c:pt>
                <c:pt idx="121">
                  <c:v>47.161296</c:v>
                </c:pt>
                <c:pt idx="122">
                  <c:v>47.161180000000002</c:v>
                </c:pt>
                <c:pt idx="123">
                  <c:v>47.161073000000002</c:v>
                </c:pt>
                <c:pt idx="124">
                  <c:v>47.160967999999997</c:v>
                </c:pt>
                <c:pt idx="125">
                  <c:v>47.160865000000001</c:v>
                </c:pt>
                <c:pt idx="126">
                  <c:v>47.160755999999999</c:v>
                </c:pt>
                <c:pt idx="127">
                  <c:v>47.160646</c:v>
                </c:pt>
                <c:pt idx="128">
                  <c:v>47.160542999999997</c:v>
                </c:pt>
                <c:pt idx="129">
                  <c:v>47.160445000000003</c:v>
                </c:pt>
                <c:pt idx="130">
                  <c:v>47.160347000000002</c:v>
                </c:pt>
                <c:pt idx="131">
                  <c:v>47.160246999999998</c:v>
                </c:pt>
                <c:pt idx="132">
                  <c:v>47.160142</c:v>
                </c:pt>
                <c:pt idx="133">
                  <c:v>47.160027999999997</c:v>
                </c:pt>
                <c:pt idx="134">
                  <c:v>47.159911000000001</c:v>
                </c:pt>
                <c:pt idx="135">
                  <c:v>47.159798000000002</c:v>
                </c:pt>
                <c:pt idx="136">
                  <c:v>47.159694000000002</c:v>
                </c:pt>
                <c:pt idx="137">
                  <c:v>47.159593999999998</c:v>
                </c:pt>
                <c:pt idx="138">
                  <c:v>47.159502000000003</c:v>
                </c:pt>
                <c:pt idx="139">
                  <c:v>47.159405999999997</c:v>
                </c:pt>
              </c:numCache>
            </c:numRef>
          </c:xVal>
          <c:yVal>
            <c:numRef>
              <c:f>'Raw Data'!$AR$652:$AR$791</c:f>
              <c:numCache>
                <c:formatCode>General</c:formatCode>
                <c:ptCount val="140"/>
                <c:pt idx="0">
                  <c:v>-88.489875999999995</c:v>
                </c:pt>
                <c:pt idx="1">
                  <c:v>-88.489721000000003</c:v>
                </c:pt>
                <c:pt idx="2">
                  <c:v>-88.489559</c:v>
                </c:pt>
                <c:pt idx="3">
                  <c:v>-88.489369999999994</c:v>
                </c:pt>
                <c:pt idx="4">
                  <c:v>-88.489166999999995</c:v>
                </c:pt>
                <c:pt idx="5">
                  <c:v>-88.488947999999993</c:v>
                </c:pt>
                <c:pt idx="6">
                  <c:v>-88.488713000000004</c:v>
                </c:pt>
                <c:pt idx="7">
                  <c:v>-88.488460000000003</c:v>
                </c:pt>
                <c:pt idx="8">
                  <c:v>-88.488190000000003</c:v>
                </c:pt>
                <c:pt idx="9">
                  <c:v>-88.487904</c:v>
                </c:pt>
                <c:pt idx="10">
                  <c:v>-88.487623999999997</c:v>
                </c:pt>
                <c:pt idx="11">
                  <c:v>-88.487352999999999</c:v>
                </c:pt>
                <c:pt idx="12">
                  <c:v>-88.487094999999997</c:v>
                </c:pt>
                <c:pt idx="13">
                  <c:v>-88.486840000000001</c:v>
                </c:pt>
                <c:pt idx="14">
                  <c:v>-88.486604999999997</c:v>
                </c:pt>
                <c:pt idx="15">
                  <c:v>-88.486397999999994</c:v>
                </c:pt>
                <c:pt idx="16">
                  <c:v>-88.486188999999996</c:v>
                </c:pt>
                <c:pt idx="17">
                  <c:v>-88.486000000000004</c:v>
                </c:pt>
                <c:pt idx="18">
                  <c:v>-88.485831000000005</c:v>
                </c:pt>
                <c:pt idx="19">
                  <c:v>-88.485664</c:v>
                </c:pt>
                <c:pt idx="20">
                  <c:v>-88.485513999999995</c:v>
                </c:pt>
                <c:pt idx="21">
                  <c:v>-88.485356999999993</c:v>
                </c:pt>
                <c:pt idx="22">
                  <c:v>-88.485200000000006</c:v>
                </c:pt>
                <c:pt idx="23">
                  <c:v>-88.485046999999994</c:v>
                </c:pt>
                <c:pt idx="24">
                  <c:v>-88.484898999999999</c:v>
                </c:pt>
                <c:pt idx="25">
                  <c:v>-88.484757999999999</c:v>
                </c:pt>
                <c:pt idx="26">
                  <c:v>-88.484632000000005</c:v>
                </c:pt>
                <c:pt idx="27">
                  <c:v>-88.484513000000007</c:v>
                </c:pt>
                <c:pt idx="28">
                  <c:v>-88.484397999999999</c:v>
                </c:pt>
                <c:pt idx="29">
                  <c:v>-88.484303999999995</c:v>
                </c:pt>
                <c:pt idx="30">
                  <c:v>-88.484216000000004</c:v>
                </c:pt>
                <c:pt idx="31">
                  <c:v>-88.484153000000006</c:v>
                </c:pt>
                <c:pt idx="32">
                  <c:v>-88.484123999999994</c:v>
                </c:pt>
                <c:pt idx="33">
                  <c:v>-88.484125000000006</c:v>
                </c:pt>
                <c:pt idx="34">
                  <c:v>-88.484137000000004</c:v>
                </c:pt>
                <c:pt idx="35">
                  <c:v>-88.484153000000006</c:v>
                </c:pt>
                <c:pt idx="36">
                  <c:v>-88.484165000000004</c:v>
                </c:pt>
                <c:pt idx="37">
                  <c:v>-88.484166999999999</c:v>
                </c:pt>
                <c:pt idx="38">
                  <c:v>-88.484171000000003</c:v>
                </c:pt>
                <c:pt idx="39">
                  <c:v>-88.484174999999993</c:v>
                </c:pt>
                <c:pt idx="40">
                  <c:v>-88.484181000000007</c:v>
                </c:pt>
                <c:pt idx="41">
                  <c:v>-88.484182000000004</c:v>
                </c:pt>
                <c:pt idx="42">
                  <c:v>-88.484178</c:v>
                </c:pt>
                <c:pt idx="43">
                  <c:v>-88.484162999999995</c:v>
                </c:pt>
                <c:pt idx="44">
                  <c:v>-88.484139999999996</c:v>
                </c:pt>
                <c:pt idx="45">
                  <c:v>-88.484111999999996</c:v>
                </c:pt>
                <c:pt idx="46">
                  <c:v>-88.484065999999999</c:v>
                </c:pt>
                <c:pt idx="47">
                  <c:v>-88.484016999999994</c:v>
                </c:pt>
                <c:pt idx="48">
                  <c:v>-88.483985000000004</c:v>
                </c:pt>
                <c:pt idx="49">
                  <c:v>-88.483975999999998</c:v>
                </c:pt>
                <c:pt idx="50">
                  <c:v>-88.483977999999993</c:v>
                </c:pt>
                <c:pt idx="51">
                  <c:v>-88.483990000000006</c:v>
                </c:pt>
                <c:pt idx="52">
                  <c:v>-88.484009999999998</c:v>
                </c:pt>
                <c:pt idx="53">
                  <c:v>-88.484037000000001</c:v>
                </c:pt>
                <c:pt idx="54">
                  <c:v>-88.484065999999999</c:v>
                </c:pt>
                <c:pt idx="55">
                  <c:v>-88.484100999999995</c:v>
                </c:pt>
                <c:pt idx="56">
                  <c:v>-88.484145999999996</c:v>
                </c:pt>
                <c:pt idx="57">
                  <c:v>-88.484168999999994</c:v>
                </c:pt>
                <c:pt idx="58">
                  <c:v>-88.484177000000003</c:v>
                </c:pt>
                <c:pt idx="59">
                  <c:v>-88.484173999999996</c:v>
                </c:pt>
                <c:pt idx="60">
                  <c:v>-88.484161</c:v>
                </c:pt>
                <c:pt idx="61">
                  <c:v>-88.484157999999994</c:v>
                </c:pt>
                <c:pt idx="62">
                  <c:v>-88.484193000000005</c:v>
                </c:pt>
                <c:pt idx="63">
                  <c:v>-88.484266000000005</c:v>
                </c:pt>
                <c:pt idx="64">
                  <c:v>-88.484352999999999</c:v>
                </c:pt>
                <c:pt idx="65">
                  <c:v>-88.484448999999998</c:v>
                </c:pt>
                <c:pt idx="66">
                  <c:v>-88.484582000000003</c:v>
                </c:pt>
                <c:pt idx="67">
                  <c:v>-88.484745000000004</c:v>
                </c:pt>
                <c:pt idx="68">
                  <c:v>-88.484915999999998</c:v>
                </c:pt>
                <c:pt idx="69">
                  <c:v>-88.485101</c:v>
                </c:pt>
                <c:pt idx="70">
                  <c:v>-88.485337999999999</c:v>
                </c:pt>
                <c:pt idx="71">
                  <c:v>-88.485596999999999</c:v>
                </c:pt>
                <c:pt idx="72">
                  <c:v>-88.485840999999994</c:v>
                </c:pt>
                <c:pt idx="73">
                  <c:v>-88.486058</c:v>
                </c:pt>
                <c:pt idx="74">
                  <c:v>-88.486266000000001</c:v>
                </c:pt>
                <c:pt idx="75">
                  <c:v>-88.486455000000007</c:v>
                </c:pt>
                <c:pt idx="76">
                  <c:v>-88.486641000000006</c:v>
                </c:pt>
                <c:pt idx="77">
                  <c:v>-88.486833000000004</c:v>
                </c:pt>
                <c:pt idx="78">
                  <c:v>-88.487016999999994</c:v>
                </c:pt>
                <c:pt idx="79">
                  <c:v>-88.487182000000004</c:v>
                </c:pt>
                <c:pt idx="80">
                  <c:v>-88.487331999999995</c:v>
                </c:pt>
                <c:pt idx="81">
                  <c:v>-88.487475000000003</c:v>
                </c:pt>
                <c:pt idx="82">
                  <c:v>-88.487612999999996</c:v>
                </c:pt>
                <c:pt idx="83">
                  <c:v>-88.487746999999999</c:v>
                </c:pt>
                <c:pt idx="84">
                  <c:v>-88.487869000000003</c:v>
                </c:pt>
                <c:pt idx="85">
                  <c:v>-88.487986000000006</c:v>
                </c:pt>
                <c:pt idx="86">
                  <c:v>-88.488107999999997</c:v>
                </c:pt>
                <c:pt idx="87">
                  <c:v>-88.488240000000005</c:v>
                </c:pt>
                <c:pt idx="88">
                  <c:v>-88.488376000000002</c:v>
                </c:pt>
                <c:pt idx="89">
                  <c:v>-88.488521000000006</c:v>
                </c:pt>
                <c:pt idx="90">
                  <c:v>-88.488668000000004</c:v>
                </c:pt>
                <c:pt idx="91">
                  <c:v>-88.488812999999993</c:v>
                </c:pt>
                <c:pt idx="92">
                  <c:v>-88.488972000000004</c:v>
                </c:pt>
                <c:pt idx="93">
                  <c:v>-88.489131</c:v>
                </c:pt>
                <c:pt idx="94">
                  <c:v>-88.489286000000007</c:v>
                </c:pt>
                <c:pt idx="95">
                  <c:v>-88.489438000000007</c:v>
                </c:pt>
                <c:pt idx="96">
                  <c:v>-88.489587999999998</c:v>
                </c:pt>
                <c:pt idx="97">
                  <c:v>-88.489737000000005</c:v>
                </c:pt>
                <c:pt idx="98">
                  <c:v>-88.489885999999998</c:v>
                </c:pt>
                <c:pt idx="99">
                  <c:v>-88.490043999999997</c:v>
                </c:pt>
                <c:pt idx="100">
                  <c:v>-88.490217000000001</c:v>
                </c:pt>
                <c:pt idx="101">
                  <c:v>-88.490403000000001</c:v>
                </c:pt>
                <c:pt idx="102">
                  <c:v>-88.490601999999996</c:v>
                </c:pt>
                <c:pt idx="103">
                  <c:v>-88.490799999999993</c:v>
                </c:pt>
                <c:pt idx="104">
                  <c:v>-88.491004000000004</c:v>
                </c:pt>
                <c:pt idx="105">
                  <c:v>-88.491208999999998</c:v>
                </c:pt>
                <c:pt idx="106">
                  <c:v>-88.491408000000007</c:v>
                </c:pt>
                <c:pt idx="107">
                  <c:v>-88.491580999999996</c:v>
                </c:pt>
                <c:pt idx="108">
                  <c:v>-88.491715999999997</c:v>
                </c:pt>
                <c:pt idx="109">
                  <c:v>-88.491812999999993</c:v>
                </c:pt>
                <c:pt idx="110">
                  <c:v>-88.491871000000003</c:v>
                </c:pt>
                <c:pt idx="111">
                  <c:v>-88.491900999999999</c:v>
                </c:pt>
                <c:pt idx="112">
                  <c:v>-88.491911999999999</c:v>
                </c:pt>
                <c:pt idx="113">
                  <c:v>-88.491876000000005</c:v>
                </c:pt>
                <c:pt idx="114">
                  <c:v>-88.491816</c:v>
                </c:pt>
                <c:pt idx="115">
                  <c:v>-88.491743999999997</c:v>
                </c:pt>
                <c:pt idx="116">
                  <c:v>-88.491663000000003</c:v>
                </c:pt>
                <c:pt idx="117">
                  <c:v>-88.491580999999996</c:v>
                </c:pt>
                <c:pt idx="118">
                  <c:v>-88.491496999999995</c:v>
                </c:pt>
                <c:pt idx="119">
                  <c:v>-88.491388000000001</c:v>
                </c:pt>
                <c:pt idx="120">
                  <c:v>-88.491257000000004</c:v>
                </c:pt>
                <c:pt idx="121">
                  <c:v>-88.491112999999999</c:v>
                </c:pt>
                <c:pt idx="122">
                  <c:v>-88.490971999999999</c:v>
                </c:pt>
                <c:pt idx="123">
                  <c:v>-88.490853000000001</c:v>
                </c:pt>
                <c:pt idx="124">
                  <c:v>-88.490762000000004</c:v>
                </c:pt>
                <c:pt idx="125">
                  <c:v>-88.490711000000005</c:v>
                </c:pt>
                <c:pt idx="126">
                  <c:v>-88.490689000000003</c:v>
                </c:pt>
                <c:pt idx="127">
                  <c:v>-88.490684999999999</c:v>
                </c:pt>
                <c:pt idx="128">
                  <c:v>-88.490692999999993</c:v>
                </c:pt>
                <c:pt idx="129">
                  <c:v>-88.490688000000006</c:v>
                </c:pt>
                <c:pt idx="130">
                  <c:v>-88.490675999999993</c:v>
                </c:pt>
                <c:pt idx="131">
                  <c:v>-88.490673000000001</c:v>
                </c:pt>
                <c:pt idx="132">
                  <c:v>-88.490669999999994</c:v>
                </c:pt>
                <c:pt idx="133">
                  <c:v>-88.490652999999995</c:v>
                </c:pt>
                <c:pt idx="134">
                  <c:v>-88.490611999999999</c:v>
                </c:pt>
                <c:pt idx="135">
                  <c:v>-88.490559000000005</c:v>
                </c:pt>
                <c:pt idx="136">
                  <c:v>-88.490440000000007</c:v>
                </c:pt>
                <c:pt idx="137">
                  <c:v>-88.490285</c:v>
                </c:pt>
                <c:pt idx="138">
                  <c:v>-88.490103000000005</c:v>
                </c:pt>
                <c:pt idx="139">
                  <c:v>-88.489940000000004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886208"/>
        <c:axId val="143887744"/>
      </c:scatterChart>
      <c:valAx>
        <c:axId val="14388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887744"/>
        <c:crosses val="autoZero"/>
        <c:crossBetween val="midCat"/>
      </c:valAx>
      <c:valAx>
        <c:axId val="143887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8862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Lap 1</c:v>
          </c:tx>
          <c:marker>
            <c:symbol val="none"/>
          </c:marker>
          <c:val>
            <c:numRef>
              <c:f>'Lap Breaks'!$A$4:$A$200</c:f>
              <c:numCache>
                <c:formatCode>General</c:formatCode>
                <c:ptCount val="197"/>
                <c:pt idx="0">
                  <c:v>0.2</c:v>
                </c:pt>
                <c:pt idx="1">
                  <c:v>1</c:v>
                </c:pt>
                <c:pt idx="2">
                  <c:v>2.6</c:v>
                </c:pt>
                <c:pt idx="3">
                  <c:v>4.0999999999999996</c:v>
                </c:pt>
                <c:pt idx="4">
                  <c:v>4.9000000000000004</c:v>
                </c:pt>
                <c:pt idx="5">
                  <c:v>10.9</c:v>
                </c:pt>
                <c:pt idx="6">
                  <c:v>18.5</c:v>
                </c:pt>
                <c:pt idx="7">
                  <c:v>24.6</c:v>
                </c:pt>
                <c:pt idx="8">
                  <c:v>29.4</c:v>
                </c:pt>
                <c:pt idx="9">
                  <c:v>32.4</c:v>
                </c:pt>
                <c:pt idx="10">
                  <c:v>34.6</c:v>
                </c:pt>
                <c:pt idx="11">
                  <c:v>36.4</c:v>
                </c:pt>
                <c:pt idx="12">
                  <c:v>38.6</c:v>
                </c:pt>
                <c:pt idx="13">
                  <c:v>40.4</c:v>
                </c:pt>
                <c:pt idx="14">
                  <c:v>42.5</c:v>
                </c:pt>
                <c:pt idx="15">
                  <c:v>44.4</c:v>
                </c:pt>
                <c:pt idx="16">
                  <c:v>44.1</c:v>
                </c:pt>
                <c:pt idx="17">
                  <c:v>40.4</c:v>
                </c:pt>
                <c:pt idx="18">
                  <c:v>34.799999999999997</c:v>
                </c:pt>
                <c:pt idx="19">
                  <c:v>31.1</c:v>
                </c:pt>
                <c:pt idx="20">
                  <c:v>31.1</c:v>
                </c:pt>
                <c:pt idx="21">
                  <c:v>32.200000000000003</c:v>
                </c:pt>
                <c:pt idx="22">
                  <c:v>33.1</c:v>
                </c:pt>
                <c:pt idx="23">
                  <c:v>33.4</c:v>
                </c:pt>
                <c:pt idx="24">
                  <c:v>33.299999999999997</c:v>
                </c:pt>
                <c:pt idx="25">
                  <c:v>32.6</c:v>
                </c:pt>
                <c:pt idx="26">
                  <c:v>31</c:v>
                </c:pt>
                <c:pt idx="27">
                  <c:v>28.6</c:v>
                </c:pt>
                <c:pt idx="28">
                  <c:v>27.2</c:v>
                </c:pt>
                <c:pt idx="29">
                  <c:v>26.7</c:v>
                </c:pt>
                <c:pt idx="30">
                  <c:v>25.7</c:v>
                </c:pt>
                <c:pt idx="31">
                  <c:v>24.7</c:v>
                </c:pt>
                <c:pt idx="32">
                  <c:v>23.7</c:v>
                </c:pt>
                <c:pt idx="33">
                  <c:v>22.6</c:v>
                </c:pt>
                <c:pt idx="34">
                  <c:v>21.6</c:v>
                </c:pt>
                <c:pt idx="35">
                  <c:v>20.8</c:v>
                </c:pt>
                <c:pt idx="36">
                  <c:v>21.2</c:v>
                </c:pt>
                <c:pt idx="37">
                  <c:v>22.3</c:v>
                </c:pt>
                <c:pt idx="38">
                  <c:v>23.6</c:v>
                </c:pt>
                <c:pt idx="39">
                  <c:v>25.6</c:v>
                </c:pt>
                <c:pt idx="40">
                  <c:v>27.7</c:v>
                </c:pt>
                <c:pt idx="41">
                  <c:v>28.7</c:v>
                </c:pt>
                <c:pt idx="42">
                  <c:v>29.5</c:v>
                </c:pt>
                <c:pt idx="43">
                  <c:v>30.7</c:v>
                </c:pt>
                <c:pt idx="44">
                  <c:v>31.5</c:v>
                </c:pt>
                <c:pt idx="45">
                  <c:v>32.4</c:v>
                </c:pt>
                <c:pt idx="46">
                  <c:v>34</c:v>
                </c:pt>
                <c:pt idx="47">
                  <c:v>34.9</c:v>
                </c:pt>
                <c:pt idx="48">
                  <c:v>34.700000000000003</c:v>
                </c:pt>
                <c:pt idx="49">
                  <c:v>34.1</c:v>
                </c:pt>
                <c:pt idx="50">
                  <c:v>33.299999999999997</c:v>
                </c:pt>
                <c:pt idx="51">
                  <c:v>33.200000000000003</c:v>
                </c:pt>
                <c:pt idx="52">
                  <c:v>32.799999999999997</c:v>
                </c:pt>
                <c:pt idx="53">
                  <c:v>31</c:v>
                </c:pt>
                <c:pt idx="54">
                  <c:v>28.8</c:v>
                </c:pt>
                <c:pt idx="55">
                  <c:v>29.3</c:v>
                </c:pt>
                <c:pt idx="56">
                  <c:v>29.8</c:v>
                </c:pt>
                <c:pt idx="57">
                  <c:v>30</c:v>
                </c:pt>
                <c:pt idx="58">
                  <c:v>30.9</c:v>
                </c:pt>
                <c:pt idx="59">
                  <c:v>33.1</c:v>
                </c:pt>
                <c:pt idx="60">
                  <c:v>35</c:v>
                </c:pt>
                <c:pt idx="61">
                  <c:v>36.6</c:v>
                </c:pt>
                <c:pt idx="62">
                  <c:v>36.700000000000003</c:v>
                </c:pt>
                <c:pt idx="63">
                  <c:v>36.200000000000003</c:v>
                </c:pt>
                <c:pt idx="64">
                  <c:v>36.299999999999997</c:v>
                </c:pt>
                <c:pt idx="65">
                  <c:v>38.200000000000003</c:v>
                </c:pt>
                <c:pt idx="66">
                  <c:v>39.9</c:v>
                </c:pt>
                <c:pt idx="67">
                  <c:v>41.2</c:v>
                </c:pt>
                <c:pt idx="68">
                  <c:v>41.9</c:v>
                </c:pt>
                <c:pt idx="69">
                  <c:v>42.1</c:v>
                </c:pt>
                <c:pt idx="70">
                  <c:v>42.5</c:v>
                </c:pt>
                <c:pt idx="71">
                  <c:v>42.9</c:v>
                </c:pt>
                <c:pt idx="72">
                  <c:v>44.4</c:v>
                </c:pt>
                <c:pt idx="73">
                  <c:v>46.1</c:v>
                </c:pt>
                <c:pt idx="74">
                  <c:v>46.4</c:v>
                </c:pt>
                <c:pt idx="75">
                  <c:v>45.9</c:v>
                </c:pt>
                <c:pt idx="76">
                  <c:v>45.9</c:v>
                </c:pt>
                <c:pt idx="77">
                  <c:v>45.3</c:v>
                </c:pt>
                <c:pt idx="78">
                  <c:v>42.6</c:v>
                </c:pt>
                <c:pt idx="79">
                  <c:v>39.200000000000003</c:v>
                </c:pt>
                <c:pt idx="80">
                  <c:v>37.1</c:v>
                </c:pt>
                <c:pt idx="81">
                  <c:v>35.700000000000003</c:v>
                </c:pt>
                <c:pt idx="82">
                  <c:v>34.5</c:v>
                </c:pt>
                <c:pt idx="83">
                  <c:v>33.5</c:v>
                </c:pt>
                <c:pt idx="84">
                  <c:v>32.6</c:v>
                </c:pt>
                <c:pt idx="85">
                  <c:v>31.3</c:v>
                </c:pt>
                <c:pt idx="86">
                  <c:v>30.2</c:v>
                </c:pt>
                <c:pt idx="87">
                  <c:v>28.7</c:v>
                </c:pt>
                <c:pt idx="88">
                  <c:v>27.2</c:v>
                </c:pt>
                <c:pt idx="89">
                  <c:v>25.4</c:v>
                </c:pt>
                <c:pt idx="90">
                  <c:v>23.6</c:v>
                </c:pt>
                <c:pt idx="91">
                  <c:v>22.4</c:v>
                </c:pt>
                <c:pt idx="92">
                  <c:v>21.8</c:v>
                </c:pt>
                <c:pt idx="93">
                  <c:v>21.6</c:v>
                </c:pt>
                <c:pt idx="94">
                  <c:v>22.1</c:v>
                </c:pt>
                <c:pt idx="95">
                  <c:v>22.9</c:v>
                </c:pt>
                <c:pt idx="96">
                  <c:v>23.9</c:v>
                </c:pt>
                <c:pt idx="97">
                  <c:v>24.8</c:v>
                </c:pt>
                <c:pt idx="98">
                  <c:v>25.5</c:v>
                </c:pt>
                <c:pt idx="99">
                  <c:v>26.6</c:v>
                </c:pt>
                <c:pt idx="100">
                  <c:v>27</c:v>
                </c:pt>
                <c:pt idx="101">
                  <c:v>27</c:v>
                </c:pt>
                <c:pt idx="102">
                  <c:v>27.8</c:v>
                </c:pt>
                <c:pt idx="103">
                  <c:v>30.5</c:v>
                </c:pt>
                <c:pt idx="104">
                  <c:v>32.299999999999997</c:v>
                </c:pt>
                <c:pt idx="105">
                  <c:v>32.700000000000003</c:v>
                </c:pt>
                <c:pt idx="106">
                  <c:v>32.799999999999997</c:v>
                </c:pt>
                <c:pt idx="107">
                  <c:v>33</c:v>
                </c:pt>
                <c:pt idx="108">
                  <c:v>33.9</c:v>
                </c:pt>
                <c:pt idx="109">
                  <c:v>35.1</c:v>
                </c:pt>
                <c:pt idx="110">
                  <c:v>35.700000000000003</c:v>
                </c:pt>
                <c:pt idx="111">
                  <c:v>35.9</c:v>
                </c:pt>
                <c:pt idx="112">
                  <c:v>36</c:v>
                </c:pt>
                <c:pt idx="113">
                  <c:v>36.299999999999997</c:v>
                </c:pt>
                <c:pt idx="114">
                  <c:v>36.299999999999997</c:v>
                </c:pt>
                <c:pt idx="115">
                  <c:v>35.700000000000003</c:v>
                </c:pt>
                <c:pt idx="116">
                  <c:v>35.799999999999997</c:v>
                </c:pt>
                <c:pt idx="117">
                  <c:v>36</c:v>
                </c:pt>
                <c:pt idx="118">
                  <c:v>36.9</c:v>
                </c:pt>
                <c:pt idx="119">
                  <c:v>38.1</c:v>
                </c:pt>
                <c:pt idx="120">
                  <c:v>39.700000000000003</c:v>
                </c:pt>
                <c:pt idx="121">
                  <c:v>41.8</c:v>
                </c:pt>
                <c:pt idx="122">
                  <c:v>43.4</c:v>
                </c:pt>
                <c:pt idx="123">
                  <c:v>44.3</c:v>
                </c:pt>
                <c:pt idx="124">
                  <c:v>45.1</c:v>
                </c:pt>
                <c:pt idx="125">
                  <c:v>45.6</c:v>
                </c:pt>
                <c:pt idx="126">
                  <c:v>45.5</c:v>
                </c:pt>
                <c:pt idx="127">
                  <c:v>45.1</c:v>
                </c:pt>
                <c:pt idx="128">
                  <c:v>43.2</c:v>
                </c:pt>
                <c:pt idx="129">
                  <c:v>39.5</c:v>
                </c:pt>
                <c:pt idx="130">
                  <c:v>37.4</c:v>
                </c:pt>
                <c:pt idx="131">
                  <c:v>32.5</c:v>
                </c:pt>
                <c:pt idx="132">
                  <c:v>32</c:v>
                </c:pt>
                <c:pt idx="133">
                  <c:v>30.8</c:v>
                </c:pt>
                <c:pt idx="134">
                  <c:v>29.9</c:v>
                </c:pt>
                <c:pt idx="135">
                  <c:v>28.9</c:v>
                </c:pt>
                <c:pt idx="136">
                  <c:v>28.8</c:v>
                </c:pt>
                <c:pt idx="137">
                  <c:v>28.8</c:v>
                </c:pt>
                <c:pt idx="138">
                  <c:v>28.3</c:v>
                </c:pt>
                <c:pt idx="139">
                  <c:v>28.2</c:v>
                </c:pt>
                <c:pt idx="140">
                  <c:v>28.6</c:v>
                </c:pt>
                <c:pt idx="141">
                  <c:v>31</c:v>
                </c:pt>
                <c:pt idx="142">
                  <c:v>33.1</c:v>
                </c:pt>
                <c:pt idx="143">
                  <c:v>34.9</c:v>
                </c:pt>
                <c:pt idx="144">
                  <c:v>36</c:v>
                </c:pt>
              </c:numCache>
            </c:numRef>
          </c:val>
          <c:smooth val="0"/>
        </c:ser>
        <c:ser>
          <c:idx val="1"/>
          <c:order val="1"/>
          <c:tx>
            <c:v>Lap 2</c:v>
          </c:tx>
          <c:marker>
            <c:symbol val="none"/>
          </c:marker>
          <c:val>
            <c:numRef>
              <c:f>'Lap Breaks'!$B$4:$B$200</c:f>
              <c:numCache>
                <c:formatCode>General</c:formatCode>
                <c:ptCount val="197"/>
                <c:pt idx="0">
                  <c:v>36</c:v>
                </c:pt>
                <c:pt idx="1">
                  <c:v>36.4</c:v>
                </c:pt>
                <c:pt idx="2">
                  <c:v>37.6</c:v>
                </c:pt>
                <c:pt idx="3">
                  <c:v>39</c:v>
                </c:pt>
                <c:pt idx="4">
                  <c:v>40.5</c:v>
                </c:pt>
                <c:pt idx="5">
                  <c:v>42</c:v>
                </c:pt>
                <c:pt idx="6">
                  <c:v>42.9</c:v>
                </c:pt>
                <c:pt idx="7">
                  <c:v>44.2</c:v>
                </c:pt>
                <c:pt idx="8">
                  <c:v>45.5</c:v>
                </c:pt>
                <c:pt idx="9">
                  <c:v>46.4</c:v>
                </c:pt>
                <c:pt idx="10">
                  <c:v>46.5</c:v>
                </c:pt>
                <c:pt idx="11">
                  <c:v>45.9</c:v>
                </c:pt>
                <c:pt idx="12">
                  <c:v>44.7</c:v>
                </c:pt>
                <c:pt idx="13">
                  <c:v>42.7</c:v>
                </c:pt>
                <c:pt idx="14">
                  <c:v>41.2</c:v>
                </c:pt>
                <c:pt idx="15">
                  <c:v>39.6</c:v>
                </c:pt>
                <c:pt idx="16">
                  <c:v>38</c:v>
                </c:pt>
                <c:pt idx="17">
                  <c:v>35.9</c:v>
                </c:pt>
                <c:pt idx="18">
                  <c:v>34</c:v>
                </c:pt>
                <c:pt idx="19">
                  <c:v>31.8</c:v>
                </c:pt>
                <c:pt idx="20">
                  <c:v>31.4</c:v>
                </c:pt>
                <c:pt idx="21">
                  <c:v>30.1</c:v>
                </c:pt>
                <c:pt idx="22">
                  <c:v>28.8</c:v>
                </c:pt>
                <c:pt idx="23">
                  <c:v>27.6</c:v>
                </c:pt>
                <c:pt idx="24">
                  <c:v>26.3</c:v>
                </c:pt>
                <c:pt idx="25">
                  <c:v>24.9</c:v>
                </c:pt>
                <c:pt idx="26">
                  <c:v>23.4</c:v>
                </c:pt>
                <c:pt idx="27">
                  <c:v>22.2</c:v>
                </c:pt>
                <c:pt idx="28">
                  <c:v>20.9</c:v>
                </c:pt>
                <c:pt idx="29">
                  <c:v>20.2</c:v>
                </c:pt>
                <c:pt idx="30">
                  <c:v>20.399999999999999</c:v>
                </c:pt>
                <c:pt idx="31">
                  <c:v>21.9</c:v>
                </c:pt>
                <c:pt idx="32">
                  <c:v>24</c:v>
                </c:pt>
                <c:pt idx="33">
                  <c:v>25.6</c:v>
                </c:pt>
                <c:pt idx="34">
                  <c:v>26.8</c:v>
                </c:pt>
                <c:pt idx="35">
                  <c:v>28.1</c:v>
                </c:pt>
                <c:pt idx="36">
                  <c:v>29.8</c:v>
                </c:pt>
                <c:pt idx="37">
                  <c:v>31.9</c:v>
                </c:pt>
                <c:pt idx="38">
                  <c:v>32.9</c:v>
                </c:pt>
                <c:pt idx="39">
                  <c:v>33.1</c:v>
                </c:pt>
                <c:pt idx="40">
                  <c:v>33.700000000000003</c:v>
                </c:pt>
                <c:pt idx="41">
                  <c:v>34.200000000000003</c:v>
                </c:pt>
                <c:pt idx="42">
                  <c:v>35.299999999999997</c:v>
                </c:pt>
                <c:pt idx="43">
                  <c:v>35</c:v>
                </c:pt>
                <c:pt idx="44">
                  <c:v>34.5</c:v>
                </c:pt>
                <c:pt idx="45">
                  <c:v>34.1</c:v>
                </c:pt>
                <c:pt idx="46">
                  <c:v>32.700000000000003</c:v>
                </c:pt>
                <c:pt idx="47">
                  <c:v>31.2</c:v>
                </c:pt>
                <c:pt idx="48">
                  <c:v>30.7</c:v>
                </c:pt>
                <c:pt idx="49">
                  <c:v>30.9</c:v>
                </c:pt>
                <c:pt idx="50">
                  <c:v>31.8</c:v>
                </c:pt>
                <c:pt idx="51">
                  <c:v>32.799999999999997</c:v>
                </c:pt>
                <c:pt idx="52">
                  <c:v>33.1</c:v>
                </c:pt>
                <c:pt idx="53">
                  <c:v>33.4</c:v>
                </c:pt>
                <c:pt idx="54">
                  <c:v>34.9</c:v>
                </c:pt>
                <c:pt idx="55">
                  <c:v>36.9</c:v>
                </c:pt>
                <c:pt idx="56">
                  <c:v>37.200000000000003</c:v>
                </c:pt>
                <c:pt idx="57">
                  <c:v>37.200000000000003</c:v>
                </c:pt>
                <c:pt idx="58">
                  <c:v>37.799999999999997</c:v>
                </c:pt>
                <c:pt idx="59">
                  <c:v>39.1</c:v>
                </c:pt>
                <c:pt idx="60">
                  <c:v>40.1</c:v>
                </c:pt>
                <c:pt idx="61">
                  <c:v>40.6</c:v>
                </c:pt>
                <c:pt idx="62">
                  <c:v>40.700000000000003</c:v>
                </c:pt>
                <c:pt idx="63">
                  <c:v>40.6</c:v>
                </c:pt>
                <c:pt idx="64">
                  <c:v>40.799999999999997</c:v>
                </c:pt>
                <c:pt idx="65">
                  <c:v>41.5</c:v>
                </c:pt>
                <c:pt idx="66">
                  <c:v>41.5</c:v>
                </c:pt>
                <c:pt idx="67">
                  <c:v>42.3</c:v>
                </c:pt>
                <c:pt idx="68">
                  <c:v>44.2</c:v>
                </c:pt>
                <c:pt idx="69">
                  <c:v>44.3</c:v>
                </c:pt>
                <c:pt idx="70">
                  <c:v>44.3</c:v>
                </c:pt>
                <c:pt idx="71">
                  <c:v>43.6</c:v>
                </c:pt>
                <c:pt idx="72">
                  <c:v>41.5</c:v>
                </c:pt>
                <c:pt idx="73">
                  <c:v>39.1</c:v>
                </c:pt>
                <c:pt idx="74">
                  <c:v>37.299999999999997</c:v>
                </c:pt>
                <c:pt idx="75">
                  <c:v>36.1</c:v>
                </c:pt>
                <c:pt idx="76">
                  <c:v>34.9</c:v>
                </c:pt>
                <c:pt idx="77">
                  <c:v>33.700000000000003</c:v>
                </c:pt>
                <c:pt idx="78">
                  <c:v>32.799999999999997</c:v>
                </c:pt>
                <c:pt idx="79">
                  <c:v>31.4</c:v>
                </c:pt>
                <c:pt idx="80">
                  <c:v>29.2</c:v>
                </c:pt>
                <c:pt idx="81">
                  <c:v>26.7</c:v>
                </c:pt>
                <c:pt idx="82">
                  <c:v>24.3</c:v>
                </c:pt>
                <c:pt idx="83">
                  <c:v>22.5</c:v>
                </c:pt>
                <c:pt idx="84">
                  <c:v>21.4</c:v>
                </c:pt>
                <c:pt idx="85">
                  <c:v>21</c:v>
                </c:pt>
                <c:pt idx="86">
                  <c:v>20.6</c:v>
                </c:pt>
                <c:pt idx="87">
                  <c:v>20.9</c:v>
                </c:pt>
                <c:pt idx="88">
                  <c:v>21.9</c:v>
                </c:pt>
                <c:pt idx="89">
                  <c:v>22.9</c:v>
                </c:pt>
                <c:pt idx="90">
                  <c:v>23.2</c:v>
                </c:pt>
                <c:pt idx="91">
                  <c:v>23.7</c:v>
                </c:pt>
                <c:pt idx="92">
                  <c:v>25.9</c:v>
                </c:pt>
                <c:pt idx="93">
                  <c:v>28.5</c:v>
                </c:pt>
                <c:pt idx="94">
                  <c:v>28.7</c:v>
                </c:pt>
                <c:pt idx="95">
                  <c:v>30.4</c:v>
                </c:pt>
                <c:pt idx="96">
                  <c:v>33.9</c:v>
                </c:pt>
                <c:pt idx="97">
                  <c:v>34.5</c:v>
                </c:pt>
                <c:pt idx="98">
                  <c:v>33.5</c:v>
                </c:pt>
                <c:pt idx="99">
                  <c:v>32.700000000000003</c:v>
                </c:pt>
                <c:pt idx="100">
                  <c:v>32.299999999999997</c:v>
                </c:pt>
                <c:pt idx="101">
                  <c:v>32.200000000000003</c:v>
                </c:pt>
                <c:pt idx="102">
                  <c:v>32.5</c:v>
                </c:pt>
                <c:pt idx="103">
                  <c:v>33.4</c:v>
                </c:pt>
                <c:pt idx="104">
                  <c:v>34.5</c:v>
                </c:pt>
                <c:pt idx="105">
                  <c:v>35.5</c:v>
                </c:pt>
                <c:pt idx="106">
                  <c:v>35.6</c:v>
                </c:pt>
                <c:pt idx="107">
                  <c:v>35</c:v>
                </c:pt>
                <c:pt idx="108">
                  <c:v>34.799999999999997</c:v>
                </c:pt>
                <c:pt idx="109">
                  <c:v>34.4</c:v>
                </c:pt>
                <c:pt idx="110">
                  <c:v>34.299999999999997</c:v>
                </c:pt>
                <c:pt idx="111">
                  <c:v>35.299999999999997</c:v>
                </c:pt>
                <c:pt idx="112">
                  <c:v>36.5</c:v>
                </c:pt>
                <c:pt idx="113">
                  <c:v>37.9</c:v>
                </c:pt>
                <c:pt idx="114">
                  <c:v>39.9</c:v>
                </c:pt>
                <c:pt idx="115">
                  <c:v>41.9</c:v>
                </c:pt>
                <c:pt idx="116">
                  <c:v>43.3</c:v>
                </c:pt>
                <c:pt idx="117">
                  <c:v>44.6</c:v>
                </c:pt>
                <c:pt idx="118">
                  <c:v>45.2</c:v>
                </c:pt>
                <c:pt idx="119">
                  <c:v>43.7</c:v>
                </c:pt>
                <c:pt idx="120">
                  <c:v>40.200000000000003</c:v>
                </c:pt>
                <c:pt idx="121">
                  <c:v>37.5</c:v>
                </c:pt>
                <c:pt idx="122">
                  <c:v>35.200000000000003</c:v>
                </c:pt>
                <c:pt idx="123">
                  <c:v>32.4</c:v>
                </c:pt>
                <c:pt idx="124">
                  <c:v>30.1</c:v>
                </c:pt>
                <c:pt idx="125">
                  <c:v>29.2</c:v>
                </c:pt>
                <c:pt idx="126">
                  <c:v>28.6</c:v>
                </c:pt>
                <c:pt idx="127">
                  <c:v>29</c:v>
                </c:pt>
                <c:pt idx="128">
                  <c:v>28.5</c:v>
                </c:pt>
                <c:pt idx="129">
                  <c:v>27.6</c:v>
                </c:pt>
                <c:pt idx="130">
                  <c:v>26.3</c:v>
                </c:pt>
                <c:pt idx="131">
                  <c:v>26.2</c:v>
                </c:pt>
                <c:pt idx="132">
                  <c:v>26.8</c:v>
                </c:pt>
                <c:pt idx="133">
                  <c:v>27.5</c:v>
                </c:pt>
                <c:pt idx="134">
                  <c:v>28</c:v>
                </c:pt>
                <c:pt idx="135">
                  <c:v>28.4</c:v>
                </c:pt>
                <c:pt idx="136">
                  <c:v>34.799999999999997</c:v>
                </c:pt>
                <c:pt idx="137">
                  <c:v>35.5</c:v>
                </c:pt>
                <c:pt idx="138">
                  <c:v>35.200000000000003</c:v>
                </c:pt>
                <c:pt idx="139">
                  <c:v>35.299999999999997</c:v>
                </c:pt>
              </c:numCache>
            </c:numRef>
          </c:val>
          <c:smooth val="0"/>
        </c:ser>
        <c:ser>
          <c:idx val="2"/>
          <c:order val="2"/>
          <c:tx>
            <c:v>Lap 3</c:v>
          </c:tx>
          <c:marker>
            <c:symbol val="none"/>
          </c:marker>
          <c:val>
            <c:numRef>
              <c:f>'Lap Breaks'!$C$4:$C$200</c:f>
              <c:numCache>
                <c:formatCode>General</c:formatCode>
                <c:ptCount val="197"/>
                <c:pt idx="0">
                  <c:v>35.299999999999997</c:v>
                </c:pt>
                <c:pt idx="1">
                  <c:v>36</c:v>
                </c:pt>
                <c:pt idx="2">
                  <c:v>37</c:v>
                </c:pt>
                <c:pt idx="3">
                  <c:v>38.700000000000003</c:v>
                </c:pt>
                <c:pt idx="4">
                  <c:v>40</c:v>
                </c:pt>
                <c:pt idx="5">
                  <c:v>40.200000000000003</c:v>
                </c:pt>
                <c:pt idx="6">
                  <c:v>41.1</c:v>
                </c:pt>
                <c:pt idx="7">
                  <c:v>43.6</c:v>
                </c:pt>
                <c:pt idx="8">
                  <c:v>44.6</c:v>
                </c:pt>
                <c:pt idx="9">
                  <c:v>45.5</c:v>
                </c:pt>
                <c:pt idx="10">
                  <c:v>45.6</c:v>
                </c:pt>
                <c:pt idx="11">
                  <c:v>44.8</c:v>
                </c:pt>
                <c:pt idx="12">
                  <c:v>42.8</c:v>
                </c:pt>
                <c:pt idx="13">
                  <c:v>40</c:v>
                </c:pt>
                <c:pt idx="14">
                  <c:v>38.1</c:v>
                </c:pt>
                <c:pt idx="15">
                  <c:v>36.299999999999997</c:v>
                </c:pt>
                <c:pt idx="16">
                  <c:v>34.4</c:v>
                </c:pt>
                <c:pt idx="17">
                  <c:v>32.6</c:v>
                </c:pt>
                <c:pt idx="18">
                  <c:v>32</c:v>
                </c:pt>
                <c:pt idx="19">
                  <c:v>30.8</c:v>
                </c:pt>
                <c:pt idx="20">
                  <c:v>29.7</c:v>
                </c:pt>
                <c:pt idx="21">
                  <c:v>28.9</c:v>
                </c:pt>
                <c:pt idx="22">
                  <c:v>27.8</c:v>
                </c:pt>
                <c:pt idx="23">
                  <c:v>26.4</c:v>
                </c:pt>
                <c:pt idx="24">
                  <c:v>26</c:v>
                </c:pt>
                <c:pt idx="25">
                  <c:v>24.7</c:v>
                </c:pt>
                <c:pt idx="26">
                  <c:v>23.4</c:v>
                </c:pt>
                <c:pt idx="27">
                  <c:v>21.7</c:v>
                </c:pt>
                <c:pt idx="28">
                  <c:v>20.5</c:v>
                </c:pt>
                <c:pt idx="29">
                  <c:v>19.8</c:v>
                </c:pt>
                <c:pt idx="30">
                  <c:v>20.399999999999999</c:v>
                </c:pt>
                <c:pt idx="31">
                  <c:v>21.9</c:v>
                </c:pt>
                <c:pt idx="32">
                  <c:v>24.2</c:v>
                </c:pt>
                <c:pt idx="33">
                  <c:v>27.2</c:v>
                </c:pt>
                <c:pt idx="34">
                  <c:v>28.9</c:v>
                </c:pt>
                <c:pt idx="35">
                  <c:v>29.7</c:v>
                </c:pt>
                <c:pt idx="36">
                  <c:v>31.1</c:v>
                </c:pt>
                <c:pt idx="37">
                  <c:v>32.5</c:v>
                </c:pt>
                <c:pt idx="38">
                  <c:v>33.9</c:v>
                </c:pt>
                <c:pt idx="39">
                  <c:v>34.9</c:v>
                </c:pt>
                <c:pt idx="40">
                  <c:v>34.9</c:v>
                </c:pt>
                <c:pt idx="41">
                  <c:v>35.200000000000003</c:v>
                </c:pt>
                <c:pt idx="42">
                  <c:v>36</c:v>
                </c:pt>
                <c:pt idx="43">
                  <c:v>34.6</c:v>
                </c:pt>
                <c:pt idx="44">
                  <c:v>31.7</c:v>
                </c:pt>
                <c:pt idx="45">
                  <c:v>32</c:v>
                </c:pt>
                <c:pt idx="46">
                  <c:v>30.9</c:v>
                </c:pt>
                <c:pt idx="47">
                  <c:v>29.8</c:v>
                </c:pt>
                <c:pt idx="48">
                  <c:v>29.1</c:v>
                </c:pt>
                <c:pt idx="49">
                  <c:v>27.9</c:v>
                </c:pt>
                <c:pt idx="50">
                  <c:v>28.9</c:v>
                </c:pt>
                <c:pt idx="51">
                  <c:v>29.6</c:v>
                </c:pt>
                <c:pt idx="52">
                  <c:v>30.5</c:v>
                </c:pt>
                <c:pt idx="53">
                  <c:v>30.7</c:v>
                </c:pt>
                <c:pt idx="54">
                  <c:v>30.7</c:v>
                </c:pt>
                <c:pt idx="55">
                  <c:v>30.9</c:v>
                </c:pt>
                <c:pt idx="56">
                  <c:v>31.2</c:v>
                </c:pt>
                <c:pt idx="57">
                  <c:v>31.6</c:v>
                </c:pt>
                <c:pt idx="58">
                  <c:v>32</c:v>
                </c:pt>
                <c:pt idx="59">
                  <c:v>32.4</c:v>
                </c:pt>
                <c:pt idx="60">
                  <c:v>33.700000000000003</c:v>
                </c:pt>
                <c:pt idx="61">
                  <c:v>35.799999999999997</c:v>
                </c:pt>
                <c:pt idx="62">
                  <c:v>37.4</c:v>
                </c:pt>
                <c:pt idx="63">
                  <c:v>38.1</c:v>
                </c:pt>
                <c:pt idx="64">
                  <c:v>38.200000000000003</c:v>
                </c:pt>
                <c:pt idx="65">
                  <c:v>38</c:v>
                </c:pt>
                <c:pt idx="66">
                  <c:v>38.1</c:v>
                </c:pt>
                <c:pt idx="67">
                  <c:v>37.700000000000003</c:v>
                </c:pt>
                <c:pt idx="68">
                  <c:v>35.9</c:v>
                </c:pt>
                <c:pt idx="69">
                  <c:v>35.200000000000003</c:v>
                </c:pt>
                <c:pt idx="70">
                  <c:v>35.1</c:v>
                </c:pt>
                <c:pt idx="71">
                  <c:v>36.200000000000003</c:v>
                </c:pt>
                <c:pt idx="72">
                  <c:v>38.200000000000003</c:v>
                </c:pt>
                <c:pt idx="73">
                  <c:v>39.9</c:v>
                </c:pt>
                <c:pt idx="74">
                  <c:v>40.9</c:v>
                </c:pt>
                <c:pt idx="75">
                  <c:v>41.3</c:v>
                </c:pt>
                <c:pt idx="76">
                  <c:v>40.1</c:v>
                </c:pt>
                <c:pt idx="77">
                  <c:v>37.299999999999997</c:v>
                </c:pt>
                <c:pt idx="78">
                  <c:v>35.1</c:v>
                </c:pt>
                <c:pt idx="79">
                  <c:v>34.5</c:v>
                </c:pt>
                <c:pt idx="80">
                  <c:v>34.5</c:v>
                </c:pt>
                <c:pt idx="81">
                  <c:v>34.700000000000003</c:v>
                </c:pt>
                <c:pt idx="82">
                  <c:v>34.1</c:v>
                </c:pt>
                <c:pt idx="83">
                  <c:v>31.1</c:v>
                </c:pt>
                <c:pt idx="84">
                  <c:v>28.5</c:v>
                </c:pt>
                <c:pt idx="85">
                  <c:v>26.3</c:v>
                </c:pt>
                <c:pt idx="86">
                  <c:v>24.2</c:v>
                </c:pt>
                <c:pt idx="87">
                  <c:v>22.8</c:v>
                </c:pt>
                <c:pt idx="88">
                  <c:v>21.8</c:v>
                </c:pt>
                <c:pt idx="89">
                  <c:v>21.8</c:v>
                </c:pt>
                <c:pt idx="90">
                  <c:v>22.3</c:v>
                </c:pt>
                <c:pt idx="91">
                  <c:v>22.7</c:v>
                </c:pt>
                <c:pt idx="92">
                  <c:v>23.2</c:v>
                </c:pt>
                <c:pt idx="93">
                  <c:v>24.4</c:v>
                </c:pt>
                <c:pt idx="94">
                  <c:v>25.9</c:v>
                </c:pt>
                <c:pt idx="95">
                  <c:v>27.1</c:v>
                </c:pt>
                <c:pt idx="96">
                  <c:v>28</c:v>
                </c:pt>
                <c:pt idx="97">
                  <c:v>28.3</c:v>
                </c:pt>
                <c:pt idx="98">
                  <c:v>28.2</c:v>
                </c:pt>
                <c:pt idx="99">
                  <c:v>28.5</c:v>
                </c:pt>
                <c:pt idx="100">
                  <c:v>30.6</c:v>
                </c:pt>
                <c:pt idx="101">
                  <c:v>33.799999999999997</c:v>
                </c:pt>
                <c:pt idx="102">
                  <c:v>34.200000000000003</c:v>
                </c:pt>
                <c:pt idx="103">
                  <c:v>34.6</c:v>
                </c:pt>
                <c:pt idx="104">
                  <c:v>35.299999999999997</c:v>
                </c:pt>
                <c:pt idx="105">
                  <c:v>35.5</c:v>
                </c:pt>
                <c:pt idx="106">
                  <c:v>34.700000000000003</c:v>
                </c:pt>
                <c:pt idx="107">
                  <c:v>34.5</c:v>
                </c:pt>
                <c:pt idx="108">
                  <c:v>34.6</c:v>
                </c:pt>
                <c:pt idx="109">
                  <c:v>34.299999999999997</c:v>
                </c:pt>
                <c:pt idx="110">
                  <c:v>33.700000000000003</c:v>
                </c:pt>
                <c:pt idx="111">
                  <c:v>33.799999999999997</c:v>
                </c:pt>
                <c:pt idx="112">
                  <c:v>34.299999999999997</c:v>
                </c:pt>
                <c:pt idx="113">
                  <c:v>34.799999999999997</c:v>
                </c:pt>
                <c:pt idx="114">
                  <c:v>35.299999999999997</c:v>
                </c:pt>
                <c:pt idx="115">
                  <c:v>36.4</c:v>
                </c:pt>
                <c:pt idx="116">
                  <c:v>39.4</c:v>
                </c:pt>
                <c:pt idx="117">
                  <c:v>41.4</c:v>
                </c:pt>
                <c:pt idx="118">
                  <c:v>42.8</c:v>
                </c:pt>
                <c:pt idx="119">
                  <c:v>44</c:v>
                </c:pt>
                <c:pt idx="120">
                  <c:v>44.9</c:v>
                </c:pt>
                <c:pt idx="121">
                  <c:v>44.2</c:v>
                </c:pt>
                <c:pt idx="122">
                  <c:v>41.8</c:v>
                </c:pt>
                <c:pt idx="123">
                  <c:v>39.1</c:v>
                </c:pt>
                <c:pt idx="124">
                  <c:v>37.299999999999997</c:v>
                </c:pt>
                <c:pt idx="125">
                  <c:v>34.799999999999997</c:v>
                </c:pt>
                <c:pt idx="126">
                  <c:v>32.200000000000003</c:v>
                </c:pt>
                <c:pt idx="127">
                  <c:v>30.3</c:v>
                </c:pt>
                <c:pt idx="128">
                  <c:v>29.9</c:v>
                </c:pt>
                <c:pt idx="129">
                  <c:v>29.6</c:v>
                </c:pt>
                <c:pt idx="130">
                  <c:v>29.2</c:v>
                </c:pt>
                <c:pt idx="131">
                  <c:v>28.8</c:v>
                </c:pt>
                <c:pt idx="132">
                  <c:v>27.7</c:v>
                </c:pt>
                <c:pt idx="133">
                  <c:v>26.4</c:v>
                </c:pt>
                <c:pt idx="134">
                  <c:v>25.7</c:v>
                </c:pt>
                <c:pt idx="135">
                  <c:v>25.8</c:v>
                </c:pt>
                <c:pt idx="136">
                  <c:v>28</c:v>
                </c:pt>
                <c:pt idx="137">
                  <c:v>31.4</c:v>
                </c:pt>
                <c:pt idx="138">
                  <c:v>31.4</c:v>
                </c:pt>
                <c:pt idx="139">
                  <c:v>32.799999999999997</c:v>
                </c:pt>
                <c:pt idx="140">
                  <c:v>35.1</c:v>
                </c:pt>
                <c:pt idx="141">
                  <c:v>35.1</c:v>
                </c:pt>
                <c:pt idx="142">
                  <c:v>35.200000000000003</c:v>
                </c:pt>
              </c:numCache>
            </c:numRef>
          </c:val>
          <c:smooth val="0"/>
        </c:ser>
        <c:ser>
          <c:idx val="3"/>
          <c:order val="3"/>
          <c:tx>
            <c:v>Lap 4</c:v>
          </c:tx>
          <c:marker>
            <c:symbol val="none"/>
          </c:marker>
          <c:val>
            <c:numRef>
              <c:f>'Lap Breaks'!$D$4:$D$200</c:f>
              <c:numCache>
                <c:formatCode>General</c:formatCode>
                <c:ptCount val="197"/>
                <c:pt idx="0">
                  <c:v>35.200000000000003</c:v>
                </c:pt>
                <c:pt idx="1">
                  <c:v>35.700000000000003</c:v>
                </c:pt>
                <c:pt idx="2">
                  <c:v>36.1</c:v>
                </c:pt>
                <c:pt idx="3">
                  <c:v>37.200000000000003</c:v>
                </c:pt>
                <c:pt idx="4">
                  <c:v>38.1</c:v>
                </c:pt>
                <c:pt idx="5">
                  <c:v>39.799999999999997</c:v>
                </c:pt>
                <c:pt idx="6">
                  <c:v>41.3</c:v>
                </c:pt>
                <c:pt idx="7">
                  <c:v>43.2</c:v>
                </c:pt>
                <c:pt idx="8">
                  <c:v>44.4</c:v>
                </c:pt>
                <c:pt idx="9">
                  <c:v>45.9</c:v>
                </c:pt>
                <c:pt idx="10">
                  <c:v>46.1</c:v>
                </c:pt>
                <c:pt idx="11">
                  <c:v>45.4</c:v>
                </c:pt>
                <c:pt idx="12">
                  <c:v>43.9</c:v>
                </c:pt>
                <c:pt idx="13">
                  <c:v>42.5</c:v>
                </c:pt>
                <c:pt idx="14">
                  <c:v>40.5</c:v>
                </c:pt>
                <c:pt idx="15">
                  <c:v>37.6</c:v>
                </c:pt>
                <c:pt idx="16">
                  <c:v>35.9</c:v>
                </c:pt>
                <c:pt idx="17">
                  <c:v>34.799999999999997</c:v>
                </c:pt>
                <c:pt idx="18">
                  <c:v>32.799999999999997</c:v>
                </c:pt>
                <c:pt idx="19">
                  <c:v>31.5</c:v>
                </c:pt>
                <c:pt idx="20">
                  <c:v>29.8</c:v>
                </c:pt>
                <c:pt idx="21">
                  <c:v>28.6</c:v>
                </c:pt>
                <c:pt idx="22">
                  <c:v>27.4</c:v>
                </c:pt>
                <c:pt idx="23">
                  <c:v>25.9</c:v>
                </c:pt>
                <c:pt idx="24">
                  <c:v>24.3</c:v>
                </c:pt>
                <c:pt idx="25">
                  <c:v>23.9</c:v>
                </c:pt>
                <c:pt idx="26">
                  <c:v>22.5</c:v>
                </c:pt>
                <c:pt idx="27">
                  <c:v>21.3</c:v>
                </c:pt>
                <c:pt idx="28">
                  <c:v>20.3</c:v>
                </c:pt>
                <c:pt idx="29">
                  <c:v>19.5</c:v>
                </c:pt>
                <c:pt idx="30">
                  <c:v>20.5</c:v>
                </c:pt>
                <c:pt idx="31">
                  <c:v>21.8</c:v>
                </c:pt>
                <c:pt idx="32">
                  <c:v>23.7</c:v>
                </c:pt>
                <c:pt idx="33">
                  <c:v>25.4</c:v>
                </c:pt>
                <c:pt idx="34">
                  <c:v>27</c:v>
                </c:pt>
                <c:pt idx="35">
                  <c:v>29.9</c:v>
                </c:pt>
                <c:pt idx="36">
                  <c:v>31.8</c:v>
                </c:pt>
                <c:pt idx="37">
                  <c:v>32.6</c:v>
                </c:pt>
                <c:pt idx="38">
                  <c:v>32.6</c:v>
                </c:pt>
                <c:pt idx="39">
                  <c:v>33</c:v>
                </c:pt>
                <c:pt idx="40">
                  <c:v>34</c:v>
                </c:pt>
                <c:pt idx="41">
                  <c:v>34.200000000000003</c:v>
                </c:pt>
                <c:pt idx="42">
                  <c:v>34.4</c:v>
                </c:pt>
                <c:pt idx="43">
                  <c:v>35</c:v>
                </c:pt>
                <c:pt idx="44">
                  <c:v>35.1</c:v>
                </c:pt>
                <c:pt idx="45">
                  <c:v>34.700000000000003</c:v>
                </c:pt>
                <c:pt idx="46">
                  <c:v>33.1</c:v>
                </c:pt>
                <c:pt idx="47">
                  <c:v>32.299999999999997</c:v>
                </c:pt>
                <c:pt idx="48">
                  <c:v>32.1</c:v>
                </c:pt>
                <c:pt idx="49">
                  <c:v>31.4</c:v>
                </c:pt>
                <c:pt idx="50">
                  <c:v>30.4</c:v>
                </c:pt>
                <c:pt idx="51">
                  <c:v>29.2</c:v>
                </c:pt>
                <c:pt idx="52">
                  <c:v>29</c:v>
                </c:pt>
                <c:pt idx="53">
                  <c:v>31</c:v>
                </c:pt>
                <c:pt idx="54">
                  <c:v>32.5</c:v>
                </c:pt>
                <c:pt idx="55">
                  <c:v>33</c:v>
                </c:pt>
                <c:pt idx="56">
                  <c:v>35.299999999999997</c:v>
                </c:pt>
                <c:pt idx="57">
                  <c:v>38</c:v>
                </c:pt>
                <c:pt idx="58">
                  <c:v>39</c:v>
                </c:pt>
                <c:pt idx="59">
                  <c:v>39.799999999999997</c:v>
                </c:pt>
                <c:pt idx="60">
                  <c:v>41.7</c:v>
                </c:pt>
                <c:pt idx="61">
                  <c:v>41.9</c:v>
                </c:pt>
                <c:pt idx="62">
                  <c:v>42.9</c:v>
                </c:pt>
                <c:pt idx="63">
                  <c:v>43.9</c:v>
                </c:pt>
                <c:pt idx="64">
                  <c:v>44</c:v>
                </c:pt>
                <c:pt idx="65">
                  <c:v>44.3</c:v>
                </c:pt>
                <c:pt idx="66">
                  <c:v>45.2</c:v>
                </c:pt>
                <c:pt idx="67">
                  <c:v>45.9</c:v>
                </c:pt>
                <c:pt idx="68">
                  <c:v>45.9</c:v>
                </c:pt>
                <c:pt idx="69">
                  <c:v>45.9</c:v>
                </c:pt>
                <c:pt idx="70">
                  <c:v>46.1</c:v>
                </c:pt>
                <c:pt idx="71">
                  <c:v>46.1</c:v>
                </c:pt>
                <c:pt idx="72">
                  <c:v>44</c:v>
                </c:pt>
                <c:pt idx="73">
                  <c:v>40.6</c:v>
                </c:pt>
                <c:pt idx="74">
                  <c:v>37.1</c:v>
                </c:pt>
                <c:pt idx="75">
                  <c:v>34.299999999999997</c:v>
                </c:pt>
                <c:pt idx="76">
                  <c:v>32.200000000000003</c:v>
                </c:pt>
                <c:pt idx="77">
                  <c:v>31.9</c:v>
                </c:pt>
                <c:pt idx="78">
                  <c:v>31.4</c:v>
                </c:pt>
                <c:pt idx="79">
                  <c:v>30</c:v>
                </c:pt>
                <c:pt idx="80">
                  <c:v>28.5</c:v>
                </c:pt>
                <c:pt idx="81">
                  <c:v>26.7</c:v>
                </c:pt>
                <c:pt idx="82">
                  <c:v>25.1</c:v>
                </c:pt>
                <c:pt idx="83">
                  <c:v>23.7</c:v>
                </c:pt>
                <c:pt idx="84">
                  <c:v>21.9</c:v>
                </c:pt>
                <c:pt idx="85">
                  <c:v>20.5</c:v>
                </c:pt>
                <c:pt idx="86">
                  <c:v>20.3</c:v>
                </c:pt>
                <c:pt idx="87">
                  <c:v>21.3</c:v>
                </c:pt>
                <c:pt idx="88">
                  <c:v>22.5</c:v>
                </c:pt>
                <c:pt idx="89">
                  <c:v>23.6</c:v>
                </c:pt>
                <c:pt idx="90">
                  <c:v>24.2</c:v>
                </c:pt>
                <c:pt idx="91">
                  <c:v>24.9</c:v>
                </c:pt>
                <c:pt idx="92">
                  <c:v>26.8</c:v>
                </c:pt>
                <c:pt idx="93">
                  <c:v>27.6</c:v>
                </c:pt>
                <c:pt idx="94">
                  <c:v>27.6</c:v>
                </c:pt>
                <c:pt idx="95">
                  <c:v>27.8</c:v>
                </c:pt>
                <c:pt idx="96">
                  <c:v>29.2</c:v>
                </c:pt>
                <c:pt idx="97">
                  <c:v>30.9</c:v>
                </c:pt>
                <c:pt idx="98">
                  <c:v>32.299999999999997</c:v>
                </c:pt>
                <c:pt idx="99">
                  <c:v>33</c:v>
                </c:pt>
                <c:pt idx="100">
                  <c:v>33.4</c:v>
                </c:pt>
                <c:pt idx="101">
                  <c:v>33.700000000000003</c:v>
                </c:pt>
                <c:pt idx="102">
                  <c:v>34.4</c:v>
                </c:pt>
                <c:pt idx="103">
                  <c:v>34.200000000000003</c:v>
                </c:pt>
                <c:pt idx="104">
                  <c:v>34.6</c:v>
                </c:pt>
                <c:pt idx="105">
                  <c:v>35.299999999999997</c:v>
                </c:pt>
                <c:pt idx="106">
                  <c:v>35.799999999999997</c:v>
                </c:pt>
                <c:pt idx="107">
                  <c:v>35</c:v>
                </c:pt>
                <c:pt idx="108">
                  <c:v>33.799999999999997</c:v>
                </c:pt>
                <c:pt idx="109">
                  <c:v>33.1</c:v>
                </c:pt>
                <c:pt idx="110">
                  <c:v>33.9</c:v>
                </c:pt>
                <c:pt idx="111">
                  <c:v>35.4</c:v>
                </c:pt>
                <c:pt idx="112">
                  <c:v>36.9</c:v>
                </c:pt>
                <c:pt idx="113">
                  <c:v>38</c:v>
                </c:pt>
                <c:pt idx="114">
                  <c:v>39.4</c:v>
                </c:pt>
                <c:pt idx="115">
                  <c:v>40.299999999999997</c:v>
                </c:pt>
                <c:pt idx="116">
                  <c:v>40.799999999999997</c:v>
                </c:pt>
                <c:pt idx="117">
                  <c:v>41.4</c:v>
                </c:pt>
                <c:pt idx="118">
                  <c:v>42.6</c:v>
                </c:pt>
                <c:pt idx="119">
                  <c:v>44.2</c:v>
                </c:pt>
                <c:pt idx="120">
                  <c:v>44.8</c:v>
                </c:pt>
                <c:pt idx="121">
                  <c:v>41.1</c:v>
                </c:pt>
                <c:pt idx="122">
                  <c:v>38</c:v>
                </c:pt>
                <c:pt idx="123">
                  <c:v>35.299999999999997</c:v>
                </c:pt>
                <c:pt idx="124">
                  <c:v>31.4</c:v>
                </c:pt>
                <c:pt idx="125">
                  <c:v>29</c:v>
                </c:pt>
                <c:pt idx="126">
                  <c:v>27.9</c:v>
                </c:pt>
                <c:pt idx="127">
                  <c:v>27.5</c:v>
                </c:pt>
                <c:pt idx="128">
                  <c:v>26.6</c:v>
                </c:pt>
                <c:pt idx="129">
                  <c:v>25.7</c:v>
                </c:pt>
                <c:pt idx="130">
                  <c:v>25.2</c:v>
                </c:pt>
                <c:pt idx="131">
                  <c:v>25</c:v>
                </c:pt>
                <c:pt idx="132">
                  <c:v>25.7</c:v>
                </c:pt>
                <c:pt idx="133">
                  <c:v>27.5</c:v>
                </c:pt>
                <c:pt idx="134">
                  <c:v>29</c:v>
                </c:pt>
                <c:pt idx="135">
                  <c:v>29.2</c:v>
                </c:pt>
                <c:pt idx="136">
                  <c:v>31.2</c:v>
                </c:pt>
                <c:pt idx="137">
                  <c:v>35.1</c:v>
                </c:pt>
                <c:pt idx="138">
                  <c:v>36.299999999999997</c:v>
                </c:pt>
                <c:pt idx="139">
                  <c:v>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84512"/>
        <c:axId val="143986048"/>
      </c:lineChart>
      <c:catAx>
        <c:axId val="143984512"/>
        <c:scaling>
          <c:orientation val="minMax"/>
        </c:scaling>
        <c:delete val="0"/>
        <c:axPos val="b"/>
        <c:majorTickMark val="out"/>
        <c:minorTickMark val="none"/>
        <c:tickLblPos val="nextTo"/>
        <c:crossAx val="143986048"/>
        <c:crosses val="autoZero"/>
        <c:auto val="1"/>
        <c:lblAlgn val="ctr"/>
        <c:lblOffset val="100"/>
        <c:noMultiLvlLbl val="0"/>
      </c:catAx>
      <c:valAx>
        <c:axId val="143986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98451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Lap1</c:v>
          </c:tx>
          <c:marker>
            <c:symbol val="none"/>
          </c:marker>
          <c:xVal>
            <c:numRef>
              <c:f>'Lap 1 data'!$AQ$10:$AQ$200</c:f>
              <c:numCache>
                <c:formatCode>General</c:formatCode>
                <c:ptCount val="191"/>
                <c:pt idx="0">
                  <c:v>47.159354</c:v>
                </c:pt>
                <c:pt idx="1">
                  <c:v>47.159348999999999</c:v>
                </c:pt>
                <c:pt idx="2">
                  <c:v>47.159334999999999</c:v>
                </c:pt>
                <c:pt idx="3">
                  <c:v>47.159320000000001</c:v>
                </c:pt>
                <c:pt idx="4">
                  <c:v>47.159303999999999</c:v>
                </c:pt>
                <c:pt idx="5">
                  <c:v>47.159260000000003</c:v>
                </c:pt>
                <c:pt idx="6">
                  <c:v>47.159191</c:v>
                </c:pt>
                <c:pt idx="7">
                  <c:v>47.159122000000004</c:v>
                </c:pt>
                <c:pt idx="8">
                  <c:v>47.159053999999998</c:v>
                </c:pt>
                <c:pt idx="9">
                  <c:v>47.158987000000003</c:v>
                </c:pt>
                <c:pt idx="10">
                  <c:v>47.158934000000002</c:v>
                </c:pt>
                <c:pt idx="11">
                  <c:v>47.158901999999998</c:v>
                </c:pt>
                <c:pt idx="12">
                  <c:v>47.158889000000002</c:v>
                </c:pt>
                <c:pt idx="13">
                  <c:v>47.158897000000003</c:v>
                </c:pt>
                <c:pt idx="14">
                  <c:v>47.158909000000001</c:v>
                </c:pt>
                <c:pt idx="15">
                  <c:v>47.158911000000003</c:v>
                </c:pt>
                <c:pt idx="16">
                  <c:v>47.158912000000001</c:v>
                </c:pt>
                <c:pt idx="17">
                  <c:v>47.158912999999998</c:v>
                </c:pt>
                <c:pt idx="18">
                  <c:v>47.158904999999997</c:v>
                </c:pt>
                <c:pt idx="19">
                  <c:v>47.158895000000001</c:v>
                </c:pt>
                <c:pt idx="20">
                  <c:v>47.158878000000001</c:v>
                </c:pt>
                <c:pt idx="21">
                  <c:v>47.158850999999999</c:v>
                </c:pt>
                <c:pt idx="22">
                  <c:v>47.158814</c:v>
                </c:pt>
                <c:pt idx="23">
                  <c:v>47.158769999999997</c:v>
                </c:pt>
                <c:pt idx="24">
                  <c:v>47.158706000000002</c:v>
                </c:pt>
                <c:pt idx="25">
                  <c:v>47.158653999999999</c:v>
                </c:pt>
                <c:pt idx="26">
                  <c:v>47.158614</c:v>
                </c:pt>
                <c:pt idx="27">
                  <c:v>47.158585000000002</c:v>
                </c:pt>
                <c:pt idx="28">
                  <c:v>47.158560999999999</c:v>
                </c:pt>
                <c:pt idx="29">
                  <c:v>47.158540000000002</c:v>
                </c:pt>
                <c:pt idx="30">
                  <c:v>47.158529000000001</c:v>
                </c:pt>
                <c:pt idx="31">
                  <c:v>47.158531000000004</c:v>
                </c:pt>
                <c:pt idx="32">
                  <c:v>47.158541999999997</c:v>
                </c:pt>
                <c:pt idx="33">
                  <c:v>47.158566</c:v>
                </c:pt>
                <c:pt idx="34">
                  <c:v>47.158602999999999</c:v>
                </c:pt>
                <c:pt idx="35">
                  <c:v>47.158647999999999</c:v>
                </c:pt>
                <c:pt idx="36">
                  <c:v>47.158717000000003</c:v>
                </c:pt>
                <c:pt idx="37">
                  <c:v>47.158797999999997</c:v>
                </c:pt>
                <c:pt idx="38">
                  <c:v>47.158901</c:v>
                </c:pt>
                <c:pt idx="39">
                  <c:v>47.159013999999999</c:v>
                </c:pt>
                <c:pt idx="40">
                  <c:v>47.159128000000003</c:v>
                </c:pt>
                <c:pt idx="41">
                  <c:v>47.159247999999998</c:v>
                </c:pt>
                <c:pt idx="42">
                  <c:v>47.159371</c:v>
                </c:pt>
                <c:pt idx="43">
                  <c:v>47.159500000000001</c:v>
                </c:pt>
                <c:pt idx="44">
                  <c:v>47.159632000000002</c:v>
                </c:pt>
                <c:pt idx="45">
                  <c:v>47.159765</c:v>
                </c:pt>
                <c:pt idx="46">
                  <c:v>47.159910000000004</c:v>
                </c:pt>
                <c:pt idx="47">
                  <c:v>47.160055</c:v>
                </c:pt>
                <c:pt idx="48">
                  <c:v>47.160195999999999</c:v>
                </c:pt>
                <c:pt idx="49">
                  <c:v>47.160331999999997</c:v>
                </c:pt>
                <c:pt idx="50">
                  <c:v>47.160462000000003</c:v>
                </c:pt>
                <c:pt idx="51">
                  <c:v>47.160595000000001</c:v>
                </c:pt>
                <c:pt idx="52">
                  <c:v>47.160724999999999</c:v>
                </c:pt>
                <c:pt idx="53">
                  <c:v>47.160843</c:v>
                </c:pt>
                <c:pt idx="54">
                  <c:v>47.160949000000002</c:v>
                </c:pt>
                <c:pt idx="55">
                  <c:v>47.161068999999998</c:v>
                </c:pt>
                <c:pt idx="56">
                  <c:v>47.161192</c:v>
                </c:pt>
                <c:pt idx="57">
                  <c:v>47.161313999999997</c:v>
                </c:pt>
                <c:pt idx="58">
                  <c:v>47.161437999999997</c:v>
                </c:pt>
                <c:pt idx="59">
                  <c:v>47.161572999999997</c:v>
                </c:pt>
                <c:pt idx="60">
                  <c:v>47.161718</c:v>
                </c:pt>
                <c:pt idx="61">
                  <c:v>47.161861999999999</c:v>
                </c:pt>
                <c:pt idx="62">
                  <c:v>47.162007000000003</c:v>
                </c:pt>
                <c:pt idx="63">
                  <c:v>47.162151000000001</c:v>
                </c:pt>
                <c:pt idx="64">
                  <c:v>47.162298999999997</c:v>
                </c:pt>
                <c:pt idx="65">
                  <c:v>47.162453999999997</c:v>
                </c:pt>
                <c:pt idx="66">
                  <c:v>47.162616999999997</c:v>
                </c:pt>
                <c:pt idx="67">
                  <c:v>47.162787999999999</c:v>
                </c:pt>
                <c:pt idx="68">
                  <c:v>47.162959000000001</c:v>
                </c:pt>
                <c:pt idx="69">
                  <c:v>47.163128999999998</c:v>
                </c:pt>
                <c:pt idx="70">
                  <c:v>47.163297999999998</c:v>
                </c:pt>
                <c:pt idx="71">
                  <c:v>47.163463</c:v>
                </c:pt>
                <c:pt idx="72">
                  <c:v>47.163620999999999</c:v>
                </c:pt>
                <c:pt idx="73">
                  <c:v>47.163775999999999</c:v>
                </c:pt>
                <c:pt idx="74">
                  <c:v>47.163919</c:v>
                </c:pt>
                <c:pt idx="75">
                  <c:v>47.164054</c:v>
                </c:pt>
                <c:pt idx="76">
                  <c:v>47.164175</c:v>
                </c:pt>
                <c:pt idx="77">
                  <c:v>47.164245999999999</c:v>
                </c:pt>
                <c:pt idx="78">
                  <c:v>47.164278000000003</c:v>
                </c:pt>
                <c:pt idx="79">
                  <c:v>47.164327999999998</c:v>
                </c:pt>
                <c:pt idx="80">
                  <c:v>47.164377000000002</c:v>
                </c:pt>
                <c:pt idx="81">
                  <c:v>47.164408000000002</c:v>
                </c:pt>
                <c:pt idx="82">
                  <c:v>47.164419000000002</c:v>
                </c:pt>
                <c:pt idx="83">
                  <c:v>47.164411999999999</c:v>
                </c:pt>
                <c:pt idx="84">
                  <c:v>47.164389</c:v>
                </c:pt>
                <c:pt idx="85">
                  <c:v>47.164352000000001</c:v>
                </c:pt>
                <c:pt idx="86">
                  <c:v>47.16431</c:v>
                </c:pt>
                <c:pt idx="87">
                  <c:v>47.164270999999999</c:v>
                </c:pt>
                <c:pt idx="88">
                  <c:v>47.164233000000003</c:v>
                </c:pt>
                <c:pt idx="89">
                  <c:v>47.164206999999998</c:v>
                </c:pt>
                <c:pt idx="90">
                  <c:v>47.164194000000002</c:v>
                </c:pt>
                <c:pt idx="91">
                  <c:v>47.164189</c:v>
                </c:pt>
                <c:pt idx="92">
                  <c:v>47.164199000000004</c:v>
                </c:pt>
                <c:pt idx="93">
                  <c:v>47.164223999999997</c:v>
                </c:pt>
                <c:pt idx="94">
                  <c:v>47.164251999999998</c:v>
                </c:pt>
                <c:pt idx="95">
                  <c:v>47.164273000000001</c:v>
                </c:pt>
                <c:pt idx="96">
                  <c:v>47.164292000000003</c:v>
                </c:pt>
                <c:pt idx="97">
                  <c:v>47.164304000000001</c:v>
                </c:pt>
                <c:pt idx="98">
                  <c:v>47.164301000000002</c:v>
                </c:pt>
                <c:pt idx="99">
                  <c:v>47.164278000000003</c:v>
                </c:pt>
                <c:pt idx="100">
                  <c:v>47.164248000000001</c:v>
                </c:pt>
                <c:pt idx="101">
                  <c:v>47.164211000000002</c:v>
                </c:pt>
                <c:pt idx="102">
                  <c:v>47.164154000000003</c:v>
                </c:pt>
                <c:pt idx="103">
                  <c:v>47.164081000000003</c:v>
                </c:pt>
                <c:pt idx="104">
                  <c:v>47.163992</c:v>
                </c:pt>
                <c:pt idx="105">
                  <c:v>47.163904000000002</c:v>
                </c:pt>
                <c:pt idx="106">
                  <c:v>47.163823999999998</c:v>
                </c:pt>
                <c:pt idx="107">
                  <c:v>47.163753</c:v>
                </c:pt>
                <c:pt idx="108">
                  <c:v>47.163708</c:v>
                </c:pt>
                <c:pt idx="109">
                  <c:v>47.163674999999998</c:v>
                </c:pt>
                <c:pt idx="110">
                  <c:v>47.163648999999999</c:v>
                </c:pt>
                <c:pt idx="111">
                  <c:v>47.163609999999998</c:v>
                </c:pt>
                <c:pt idx="112">
                  <c:v>47.163550000000001</c:v>
                </c:pt>
                <c:pt idx="113">
                  <c:v>47.163471000000001</c:v>
                </c:pt>
                <c:pt idx="114">
                  <c:v>47.163373999999997</c:v>
                </c:pt>
                <c:pt idx="115">
                  <c:v>47.163254000000002</c:v>
                </c:pt>
                <c:pt idx="116">
                  <c:v>47.163111000000001</c:v>
                </c:pt>
                <c:pt idx="117">
                  <c:v>47.162962</c:v>
                </c:pt>
                <c:pt idx="118">
                  <c:v>47.162807999999998</c:v>
                </c:pt>
                <c:pt idx="119">
                  <c:v>47.162647</c:v>
                </c:pt>
                <c:pt idx="120">
                  <c:v>47.162481999999997</c:v>
                </c:pt>
                <c:pt idx="121">
                  <c:v>47.162312999999997</c:v>
                </c:pt>
                <c:pt idx="122">
                  <c:v>47.162143</c:v>
                </c:pt>
                <c:pt idx="123">
                  <c:v>47.161969999999997</c:v>
                </c:pt>
                <c:pt idx="124">
                  <c:v>47.161794999999998</c:v>
                </c:pt>
                <c:pt idx="125">
                  <c:v>47.161622999999999</c:v>
                </c:pt>
                <c:pt idx="126">
                  <c:v>47.161456999999999</c:v>
                </c:pt>
                <c:pt idx="127">
                  <c:v>47.161312000000002</c:v>
                </c:pt>
                <c:pt idx="128">
                  <c:v>47.161181999999997</c:v>
                </c:pt>
                <c:pt idx="129">
                  <c:v>47.161056000000002</c:v>
                </c:pt>
                <c:pt idx="130">
                  <c:v>47.160932000000003</c:v>
                </c:pt>
                <c:pt idx="131">
                  <c:v>47.160806999999998</c:v>
                </c:pt>
                <c:pt idx="132">
                  <c:v>47.160674999999998</c:v>
                </c:pt>
                <c:pt idx="133">
                  <c:v>47.160552000000003</c:v>
                </c:pt>
                <c:pt idx="134">
                  <c:v>47.160434000000002</c:v>
                </c:pt>
                <c:pt idx="135">
                  <c:v>47.160322000000001</c:v>
                </c:pt>
                <c:pt idx="136">
                  <c:v>47.160207999999997</c:v>
                </c:pt>
                <c:pt idx="137">
                  <c:v>47.160094000000001</c:v>
                </c:pt>
                <c:pt idx="138">
                  <c:v>47.159982999999997</c:v>
                </c:pt>
                <c:pt idx="139">
                  <c:v>47.159875</c:v>
                </c:pt>
                <c:pt idx="140">
                  <c:v>47.159776000000001</c:v>
                </c:pt>
                <c:pt idx="141">
                  <c:v>47.159681999999997</c:v>
                </c:pt>
                <c:pt idx="142">
                  <c:v>47.159593000000001</c:v>
                </c:pt>
                <c:pt idx="143">
                  <c:v>47.159508000000002</c:v>
                </c:pt>
                <c:pt idx="144">
                  <c:v>47.159410000000001</c:v>
                </c:pt>
              </c:numCache>
            </c:numRef>
          </c:xVal>
          <c:yVal>
            <c:numRef>
              <c:f>'Lap 1 data'!$AR$10:$AR$200</c:f>
              <c:numCache>
                <c:formatCode>General</c:formatCode>
                <c:ptCount val="191"/>
                <c:pt idx="0">
                  <c:v>-88.489744000000002</c:v>
                </c:pt>
                <c:pt idx="1">
                  <c:v>-88.489743000000004</c:v>
                </c:pt>
                <c:pt idx="2">
                  <c:v>-88.489733000000001</c:v>
                </c:pt>
                <c:pt idx="3">
                  <c:v>-88.489710000000002</c:v>
                </c:pt>
                <c:pt idx="4">
                  <c:v>-88.489684999999994</c:v>
                </c:pt>
                <c:pt idx="5">
                  <c:v>-88.489610999999996</c:v>
                </c:pt>
                <c:pt idx="6">
                  <c:v>-88.489495000000005</c:v>
                </c:pt>
                <c:pt idx="7">
                  <c:v>-88.489345</c:v>
                </c:pt>
                <c:pt idx="8">
                  <c:v>-88.489170999999999</c:v>
                </c:pt>
                <c:pt idx="9">
                  <c:v>-88.488988000000006</c:v>
                </c:pt>
                <c:pt idx="10">
                  <c:v>-88.488789999999995</c:v>
                </c:pt>
                <c:pt idx="11">
                  <c:v>-88.488580999999996</c:v>
                </c:pt>
                <c:pt idx="12">
                  <c:v>-88.488350999999994</c:v>
                </c:pt>
                <c:pt idx="13">
                  <c:v>-88.488099000000005</c:v>
                </c:pt>
                <c:pt idx="14">
                  <c:v>-88.487834000000007</c:v>
                </c:pt>
                <c:pt idx="15">
                  <c:v>-88.487559000000005</c:v>
                </c:pt>
                <c:pt idx="16">
                  <c:v>-88.487298999999993</c:v>
                </c:pt>
                <c:pt idx="17">
                  <c:v>-88.487082999999998</c:v>
                </c:pt>
                <c:pt idx="18">
                  <c:v>-88.486909999999995</c:v>
                </c:pt>
                <c:pt idx="19">
                  <c:v>-88.486746999999994</c:v>
                </c:pt>
                <c:pt idx="20">
                  <c:v>-88.486564000000001</c:v>
                </c:pt>
                <c:pt idx="21">
                  <c:v>-88.486371000000005</c:v>
                </c:pt>
                <c:pt idx="22">
                  <c:v>-88.486176999999998</c:v>
                </c:pt>
                <c:pt idx="23">
                  <c:v>-88.485989000000004</c:v>
                </c:pt>
                <c:pt idx="24">
                  <c:v>-88.485812999999993</c:v>
                </c:pt>
                <c:pt idx="25">
                  <c:v>-88.485641000000001</c:v>
                </c:pt>
                <c:pt idx="26">
                  <c:v>-88.485477000000003</c:v>
                </c:pt>
                <c:pt idx="27">
                  <c:v>-88.485327999999996</c:v>
                </c:pt>
                <c:pt idx="28">
                  <c:v>-88.48518</c:v>
                </c:pt>
                <c:pt idx="29">
                  <c:v>-88.485027000000002</c:v>
                </c:pt>
                <c:pt idx="30">
                  <c:v>-88.484880000000004</c:v>
                </c:pt>
                <c:pt idx="31">
                  <c:v>-88.484741</c:v>
                </c:pt>
                <c:pt idx="32">
                  <c:v>-88.484605999999999</c:v>
                </c:pt>
                <c:pt idx="33">
                  <c:v>-88.484481000000002</c:v>
                </c:pt>
                <c:pt idx="34">
                  <c:v>-88.484367000000006</c:v>
                </c:pt>
                <c:pt idx="35">
                  <c:v>-88.484263999999996</c:v>
                </c:pt>
                <c:pt idx="36">
                  <c:v>-88.484179999999995</c:v>
                </c:pt>
                <c:pt idx="37">
                  <c:v>-88.484116999999998</c:v>
                </c:pt>
                <c:pt idx="38">
                  <c:v>-88.484097000000006</c:v>
                </c:pt>
                <c:pt idx="39">
                  <c:v>-88.484105</c:v>
                </c:pt>
                <c:pt idx="40">
                  <c:v>-88.484114000000005</c:v>
                </c:pt>
                <c:pt idx="41">
                  <c:v>-88.484132000000002</c:v>
                </c:pt>
                <c:pt idx="42">
                  <c:v>-88.484144000000001</c:v>
                </c:pt>
                <c:pt idx="43">
                  <c:v>-88.484150999999997</c:v>
                </c:pt>
                <c:pt idx="44">
                  <c:v>-88.484154000000004</c:v>
                </c:pt>
                <c:pt idx="45">
                  <c:v>-88.484157999999994</c:v>
                </c:pt>
                <c:pt idx="46">
                  <c:v>-88.484161999999998</c:v>
                </c:pt>
                <c:pt idx="47">
                  <c:v>-88.484168999999994</c:v>
                </c:pt>
                <c:pt idx="48">
                  <c:v>-88.484172000000001</c:v>
                </c:pt>
                <c:pt idx="49">
                  <c:v>-88.484164000000007</c:v>
                </c:pt>
                <c:pt idx="50">
                  <c:v>-88.484134999999995</c:v>
                </c:pt>
                <c:pt idx="51">
                  <c:v>-88.484100999999995</c:v>
                </c:pt>
                <c:pt idx="52">
                  <c:v>-88.484064000000004</c:v>
                </c:pt>
                <c:pt idx="53">
                  <c:v>-88.484024000000005</c:v>
                </c:pt>
                <c:pt idx="54">
                  <c:v>-88.483997000000002</c:v>
                </c:pt>
                <c:pt idx="55">
                  <c:v>-88.483977999999993</c:v>
                </c:pt>
                <c:pt idx="56">
                  <c:v>-88.483969999999999</c:v>
                </c:pt>
                <c:pt idx="57">
                  <c:v>-88.483973000000006</c:v>
                </c:pt>
                <c:pt idx="58">
                  <c:v>-88.483980000000003</c:v>
                </c:pt>
                <c:pt idx="59">
                  <c:v>-88.484003999999999</c:v>
                </c:pt>
                <c:pt idx="60">
                  <c:v>-88.484037999999998</c:v>
                </c:pt>
                <c:pt idx="61">
                  <c:v>-88.484088</c:v>
                </c:pt>
                <c:pt idx="62">
                  <c:v>-88.484139999999996</c:v>
                </c:pt>
                <c:pt idx="63">
                  <c:v>-88.484177000000003</c:v>
                </c:pt>
                <c:pt idx="64">
                  <c:v>-88.484181000000007</c:v>
                </c:pt>
                <c:pt idx="65">
                  <c:v>-88.484166999999999</c:v>
                </c:pt>
                <c:pt idx="66">
                  <c:v>-88.484154000000004</c:v>
                </c:pt>
                <c:pt idx="67">
                  <c:v>-88.484161</c:v>
                </c:pt>
                <c:pt idx="68">
                  <c:v>-88.484183000000002</c:v>
                </c:pt>
                <c:pt idx="69">
                  <c:v>-88.484221000000005</c:v>
                </c:pt>
                <c:pt idx="70">
                  <c:v>-88.484303999999995</c:v>
                </c:pt>
                <c:pt idx="71">
                  <c:v>-88.484382999999994</c:v>
                </c:pt>
                <c:pt idx="72">
                  <c:v>-88.484539999999996</c:v>
                </c:pt>
                <c:pt idx="73">
                  <c:v>-88.484690999999998</c:v>
                </c:pt>
                <c:pt idx="74">
                  <c:v>-88.484870000000001</c:v>
                </c:pt>
                <c:pt idx="75">
                  <c:v>-88.485059000000007</c:v>
                </c:pt>
                <c:pt idx="76">
                  <c:v>-88.485264000000001</c:v>
                </c:pt>
                <c:pt idx="77">
                  <c:v>-88.485517000000002</c:v>
                </c:pt>
                <c:pt idx="78">
                  <c:v>-88.485763000000006</c:v>
                </c:pt>
                <c:pt idx="79">
                  <c:v>-88.485967000000002</c:v>
                </c:pt>
                <c:pt idx="80">
                  <c:v>-88.486164000000002</c:v>
                </c:pt>
                <c:pt idx="81">
                  <c:v>-88.486366000000004</c:v>
                </c:pt>
                <c:pt idx="82">
                  <c:v>-88.486568000000005</c:v>
                </c:pt>
                <c:pt idx="83">
                  <c:v>-88.486767</c:v>
                </c:pt>
                <c:pt idx="84">
                  <c:v>-88.486957000000004</c:v>
                </c:pt>
                <c:pt idx="85">
                  <c:v>-88.487133</c:v>
                </c:pt>
                <c:pt idx="86">
                  <c:v>-88.487297999999996</c:v>
                </c:pt>
                <c:pt idx="87">
                  <c:v>-88.487452000000005</c:v>
                </c:pt>
                <c:pt idx="88">
                  <c:v>-88.487594999999999</c:v>
                </c:pt>
                <c:pt idx="89">
                  <c:v>-88.487729999999999</c:v>
                </c:pt>
                <c:pt idx="90">
                  <c:v>-88.487862000000007</c:v>
                </c:pt>
                <c:pt idx="91">
                  <c:v>-88.487989999999996</c:v>
                </c:pt>
                <c:pt idx="92">
                  <c:v>-88.488118999999998</c:v>
                </c:pt>
                <c:pt idx="93">
                  <c:v>-88.488246000000004</c:v>
                </c:pt>
                <c:pt idx="94">
                  <c:v>-88.488376000000002</c:v>
                </c:pt>
                <c:pt idx="95">
                  <c:v>-88.488512999999998</c:v>
                </c:pt>
                <c:pt idx="96">
                  <c:v>-88.488659999999996</c:v>
                </c:pt>
                <c:pt idx="97">
                  <c:v>-88.488814000000005</c:v>
                </c:pt>
                <c:pt idx="98">
                  <c:v>-88.488964999999993</c:v>
                </c:pt>
                <c:pt idx="99">
                  <c:v>-88.489120999999997</c:v>
                </c:pt>
                <c:pt idx="100">
                  <c:v>-88.489276000000004</c:v>
                </c:pt>
                <c:pt idx="101">
                  <c:v>-88.489425999999995</c:v>
                </c:pt>
                <c:pt idx="102">
                  <c:v>-88.489572999999993</c:v>
                </c:pt>
                <c:pt idx="103">
                  <c:v>-88.489721000000003</c:v>
                </c:pt>
                <c:pt idx="104">
                  <c:v>-88.489867000000004</c:v>
                </c:pt>
                <c:pt idx="105">
                  <c:v>-88.490016999999995</c:v>
                </c:pt>
                <c:pt idx="106">
                  <c:v>-88.490177000000003</c:v>
                </c:pt>
                <c:pt idx="107">
                  <c:v>-88.490347999999997</c:v>
                </c:pt>
                <c:pt idx="108">
                  <c:v>-88.490549000000001</c:v>
                </c:pt>
                <c:pt idx="109">
                  <c:v>-88.490762000000004</c:v>
                </c:pt>
                <c:pt idx="110">
                  <c:v>-88.490976000000003</c:v>
                </c:pt>
                <c:pt idx="111">
                  <c:v>-88.491184000000004</c:v>
                </c:pt>
                <c:pt idx="112">
                  <c:v>-88.491382999999999</c:v>
                </c:pt>
                <c:pt idx="113">
                  <c:v>-88.491568999999998</c:v>
                </c:pt>
                <c:pt idx="114">
                  <c:v>-88.491731999999999</c:v>
                </c:pt>
                <c:pt idx="115">
                  <c:v>-88.491850999999997</c:v>
                </c:pt>
                <c:pt idx="116">
                  <c:v>-88.491927000000004</c:v>
                </c:pt>
                <c:pt idx="117">
                  <c:v>-88.491964999999993</c:v>
                </c:pt>
                <c:pt idx="118">
                  <c:v>-88.491978000000003</c:v>
                </c:pt>
                <c:pt idx="119">
                  <c:v>-88.491936999999993</c:v>
                </c:pt>
                <c:pt idx="120">
                  <c:v>-88.491864000000007</c:v>
                </c:pt>
                <c:pt idx="121">
                  <c:v>-88.491782000000001</c:v>
                </c:pt>
                <c:pt idx="122">
                  <c:v>-88.491703999999999</c:v>
                </c:pt>
                <c:pt idx="123">
                  <c:v>-88.491623000000004</c:v>
                </c:pt>
                <c:pt idx="124">
                  <c:v>-88.491535999999996</c:v>
                </c:pt>
                <c:pt idx="125">
                  <c:v>-88.491439</c:v>
                </c:pt>
                <c:pt idx="126">
                  <c:v>-88.491322999999994</c:v>
                </c:pt>
                <c:pt idx="127">
                  <c:v>-88.491152</c:v>
                </c:pt>
                <c:pt idx="128">
                  <c:v>-88.490977000000001</c:v>
                </c:pt>
                <c:pt idx="129">
                  <c:v>-88.490832999999995</c:v>
                </c:pt>
                <c:pt idx="130">
                  <c:v>-88.490711000000005</c:v>
                </c:pt>
                <c:pt idx="131">
                  <c:v>-88.490656000000001</c:v>
                </c:pt>
                <c:pt idx="132">
                  <c:v>-88.490645000000001</c:v>
                </c:pt>
                <c:pt idx="133">
                  <c:v>-88.490641999999994</c:v>
                </c:pt>
                <c:pt idx="134">
                  <c:v>-88.490650000000002</c:v>
                </c:pt>
                <c:pt idx="135">
                  <c:v>-88.490655000000004</c:v>
                </c:pt>
                <c:pt idx="136">
                  <c:v>-88.490645000000001</c:v>
                </c:pt>
                <c:pt idx="137">
                  <c:v>-88.490626000000006</c:v>
                </c:pt>
                <c:pt idx="138">
                  <c:v>-88.490589999999997</c:v>
                </c:pt>
                <c:pt idx="139">
                  <c:v>-88.490544</c:v>
                </c:pt>
                <c:pt idx="140">
                  <c:v>-88.490447000000003</c:v>
                </c:pt>
                <c:pt idx="141">
                  <c:v>-88.490302</c:v>
                </c:pt>
                <c:pt idx="142">
                  <c:v>-88.490136000000007</c:v>
                </c:pt>
                <c:pt idx="143">
                  <c:v>-88.489958999999999</c:v>
                </c:pt>
                <c:pt idx="144">
                  <c:v>-88.489801</c:v>
                </c:pt>
              </c:numCache>
            </c:numRef>
          </c:yVal>
          <c:smooth val="1"/>
        </c:ser>
        <c:ser>
          <c:idx val="1"/>
          <c:order val="1"/>
          <c:tx>
            <c:v>Lap2</c:v>
          </c:tx>
          <c:marker>
            <c:symbol val="none"/>
          </c:marker>
          <c:xVal>
            <c:numRef>
              <c:f>'Lap 2 data'!$AQ$10:$AQ$200</c:f>
              <c:numCache>
                <c:formatCode>General</c:formatCode>
                <c:ptCount val="191"/>
                <c:pt idx="0">
                  <c:v>47.159410000000001</c:v>
                </c:pt>
                <c:pt idx="1">
                  <c:v>47.159301999999997</c:v>
                </c:pt>
                <c:pt idx="2">
                  <c:v>47.159191999999997</c:v>
                </c:pt>
                <c:pt idx="3">
                  <c:v>47.159094000000003</c:v>
                </c:pt>
                <c:pt idx="4">
                  <c:v>47.159008</c:v>
                </c:pt>
                <c:pt idx="5">
                  <c:v>47.158938999999997</c:v>
                </c:pt>
                <c:pt idx="6">
                  <c:v>47.158887</c:v>
                </c:pt>
                <c:pt idx="7">
                  <c:v>47.158867000000001</c:v>
                </c:pt>
                <c:pt idx="8">
                  <c:v>47.158872000000002</c:v>
                </c:pt>
                <c:pt idx="9">
                  <c:v>47.158873</c:v>
                </c:pt>
                <c:pt idx="10">
                  <c:v>47.158873999999997</c:v>
                </c:pt>
                <c:pt idx="11">
                  <c:v>47.158875999999999</c:v>
                </c:pt>
                <c:pt idx="12">
                  <c:v>47.158873999999997</c:v>
                </c:pt>
                <c:pt idx="13">
                  <c:v>47.158861999999999</c:v>
                </c:pt>
                <c:pt idx="14">
                  <c:v>47.158839</c:v>
                </c:pt>
                <c:pt idx="15">
                  <c:v>47.158807000000003</c:v>
                </c:pt>
                <c:pt idx="16">
                  <c:v>47.158768999999999</c:v>
                </c:pt>
                <c:pt idx="17">
                  <c:v>47.158715000000001</c:v>
                </c:pt>
                <c:pt idx="18">
                  <c:v>47.158656999999998</c:v>
                </c:pt>
                <c:pt idx="19">
                  <c:v>47.158605000000001</c:v>
                </c:pt>
                <c:pt idx="20">
                  <c:v>47.158560999999999</c:v>
                </c:pt>
                <c:pt idx="21">
                  <c:v>47.158535999999998</c:v>
                </c:pt>
                <c:pt idx="22">
                  <c:v>47.158526000000002</c:v>
                </c:pt>
                <c:pt idx="23">
                  <c:v>47.158521</c:v>
                </c:pt>
                <c:pt idx="24">
                  <c:v>47.158520000000003</c:v>
                </c:pt>
                <c:pt idx="25">
                  <c:v>47.158532000000001</c:v>
                </c:pt>
                <c:pt idx="26">
                  <c:v>47.158554000000002</c:v>
                </c:pt>
                <c:pt idx="27">
                  <c:v>47.158599000000002</c:v>
                </c:pt>
                <c:pt idx="28">
                  <c:v>47.158658000000003</c:v>
                </c:pt>
                <c:pt idx="29">
                  <c:v>47.158729999999998</c:v>
                </c:pt>
                <c:pt idx="30">
                  <c:v>47.158814999999997</c:v>
                </c:pt>
                <c:pt idx="31">
                  <c:v>47.158912999999998</c:v>
                </c:pt>
                <c:pt idx="32">
                  <c:v>47.159019999999998</c:v>
                </c:pt>
                <c:pt idx="33">
                  <c:v>47.159131000000002</c:v>
                </c:pt>
                <c:pt idx="34">
                  <c:v>47.159244000000001</c:v>
                </c:pt>
                <c:pt idx="35">
                  <c:v>47.159362000000002</c:v>
                </c:pt>
                <c:pt idx="36">
                  <c:v>47.159484999999997</c:v>
                </c:pt>
                <c:pt idx="37">
                  <c:v>47.159621999999999</c:v>
                </c:pt>
                <c:pt idx="38">
                  <c:v>47.159759999999999</c:v>
                </c:pt>
                <c:pt idx="39">
                  <c:v>47.159894999999999</c:v>
                </c:pt>
                <c:pt idx="40">
                  <c:v>47.160037000000003</c:v>
                </c:pt>
                <c:pt idx="41">
                  <c:v>47.160176999999997</c:v>
                </c:pt>
                <c:pt idx="42">
                  <c:v>47.160322999999998</c:v>
                </c:pt>
                <c:pt idx="43">
                  <c:v>47.160463999999997</c:v>
                </c:pt>
                <c:pt idx="44">
                  <c:v>47.160600000000002</c:v>
                </c:pt>
                <c:pt idx="45">
                  <c:v>47.160733999999998</c:v>
                </c:pt>
                <c:pt idx="46">
                  <c:v>47.160859000000002</c:v>
                </c:pt>
                <c:pt idx="47">
                  <c:v>47.160981</c:v>
                </c:pt>
                <c:pt idx="48">
                  <c:v>47.161102</c:v>
                </c:pt>
                <c:pt idx="49">
                  <c:v>47.161228000000001</c:v>
                </c:pt>
                <c:pt idx="50">
                  <c:v>47.161361999999997</c:v>
                </c:pt>
                <c:pt idx="51">
                  <c:v>47.161496999999997</c:v>
                </c:pt>
                <c:pt idx="52">
                  <c:v>47.161630000000002</c:v>
                </c:pt>
                <c:pt idx="53">
                  <c:v>47.161766</c:v>
                </c:pt>
                <c:pt idx="54">
                  <c:v>47.161909000000001</c:v>
                </c:pt>
                <c:pt idx="55">
                  <c:v>47.162055000000002</c:v>
                </c:pt>
                <c:pt idx="56">
                  <c:v>47.162202999999998</c:v>
                </c:pt>
                <c:pt idx="57">
                  <c:v>47.162354000000001</c:v>
                </c:pt>
                <c:pt idx="58">
                  <c:v>47.162505000000003</c:v>
                </c:pt>
                <c:pt idx="59">
                  <c:v>47.162663999999999</c:v>
                </c:pt>
                <c:pt idx="60">
                  <c:v>47.162830999999997</c:v>
                </c:pt>
                <c:pt idx="61">
                  <c:v>47.162996</c:v>
                </c:pt>
                <c:pt idx="62">
                  <c:v>47.163156999999998</c:v>
                </c:pt>
                <c:pt idx="63">
                  <c:v>47.163313000000002</c:v>
                </c:pt>
                <c:pt idx="64">
                  <c:v>47.163463</c:v>
                </c:pt>
                <c:pt idx="65">
                  <c:v>47.163612000000001</c:v>
                </c:pt>
                <c:pt idx="66">
                  <c:v>47.163760000000003</c:v>
                </c:pt>
                <c:pt idx="67">
                  <c:v>47.163905</c:v>
                </c:pt>
                <c:pt idx="68">
                  <c:v>47.164031000000001</c:v>
                </c:pt>
                <c:pt idx="69">
                  <c:v>47.164136999999997</c:v>
                </c:pt>
                <c:pt idx="70">
                  <c:v>47.164248999999998</c:v>
                </c:pt>
                <c:pt idx="71">
                  <c:v>47.164319999999996</c:v>
                </c:pt>
                <c:pt idx="72">
                  <c:v>47.164383999999998</c:v>
                </c:pt>
                <c:pt idx="73">
                  <c:v>47.164437999999997</c:v>
                </c:pt>
                <c:pt idx="74">
                  <c:v>47.164478000000003</c:v>
                </c:pt>
                <c:pt idx="75">
                  <c:v>47.164487999999999</c:v>
                </c:pt>
                <c:pt idx="76">
                  <c:v>47.164482999999997</c:v>
                </c:pt>
                <c:pt idx="77">
                  <c:v>47.164465</c:v>
                </c:pt>
                <c:pt idx="78">
                  <c:v>47.164423999999997</c:v>
                </c:pt>
                <c:pt idx="79">
                  <c:v>47.164378999999997</c:v>
                </c:pt>
                <c:pt idx="80">
                  <c:v>47.164335999999999</c:v>
                </c:pt>
                <c:pt idx="81">
                  <c:v>47.164299</c:v>
                </c:pt>
                <c:pt idx="82">
                  <c:v>47.164275000000004</c:v>
                </c:pt>
                <c:pt idx="83">
                  <c:v>47.164259000000001</c:v>
                </c:pt>
                <c:pt idx="84">
                  <c:v>47.164251999999998</c:v>
                </c:pt>
                <c:pt idx="85">
                  <c:v>47.164254999999997</c:v>
                </c:pt>
                <c:pt idx="86">
                  <c:v>47.164275000000004</c:v>
                </c:pt>
                <c:pt idx="87">
                  <c:v>47.164301000000002</c:v>
                </c:pt>
                <c:pt idx="88">
                  <c:v>47.164324999999998</c:v>
                </c:pt>
                <c:pt idx="89">
                  <c:v>47.164346999999999</c:v>
                </c:pt>
                <c:pt idx="90">
                  <c:v>47.164363999999999</c:v>
                </c:pt>
                <c:pt idx="91">
                  <c:v>47.164377999999999</c:v>
                </c:pt>
                <c:pt idx="92">
                  <c:v>47.164366999999999</c:v>
                </c:pt>
                <c:pt idx="93">
                  <c:v>47.164333999999997</c:v>
                </c:pt>
                <c:pt idx="94">
                  <c:v>47.164292000000003</c:v>
                </c:pt>
                <c:pt idx="95">
                  <c:v>47.164222000000002</c:v>
                </c:pt>
                <c:pt idx="96">
                  <c:v>47.164135000000002</c:v>
                </c:pt>
                <c:pt idx="97">
                  <c:v>47.164039000000002</c:v>
                </c:pt>
                <c:pt idx="98">
                  <c:v>47.163950999999997</c:v>
                </c:pt>
                <c:pt idx="99">
                  <c:v>47.163876999999999</c:v>
                </c:pt>
                <c:pt idx="100">
                  <c:v>47.163817000000002</c:v>
                </c:pt>
                <c:pt idx="101">
                  <c:v>47.163772000000002</c:v>
                </c:pt>
                <c:pt idx="102">
                  <c:v>47.163739999999997</c:v>
                </c:pt>
                <c:pt idx="103">
                  <c:v>47.163711999999997</c:v>
                </c:pt>
                <c:pt idx="104">
                  <c:v>47.163670000000003</c:v>
                </c:pt>
                <c:pt idx="105">
                  <c:v>47.163609000000001</c:v>
                </c:pt>
                <c:pt idx="106">
                  <c:v>47.163533000000001</c:v>
                </c:pt>
                <c:pt idx="107">
                  <c:v>47.163435999999997</c:v>
                </c:pt>
                <c:pt idx="108">
                  <c:v>47.163325</c:v>
                </c:pt>
                <c:pt idx="109">
                  <c:v>47.163195000000002</c:v>
                </c:pt>
                <c:pt idx="110">
                  <c:v>47.163049999999998</c:v>
                </c:pt>
                <c:pt idx="111">
                  <c:v>47.162894000000001</c:v>
                </c:pt>
                <c:pt idx="112">
                  <c:v>47.162734999999998</c:v>
                </c:pt>
                <c:pt idx="113">
                  <c:v>47.162574999999997</c:v>
                </c:pt>
                <c:pt idx="114">
                  <c:v>47.162412000000003</c:v>
                </c:pt>
                <c:pt idx="115">
                  <c:v>47.162244999999999</c:v>
                </c:pt>
                <c:pt idx="116">
                  <c:v>47.16207</c:v>
                </c:pt>
                <c:pt idx="117">
                  <c:v>47.161892000000002</c:v>
                </c:pt>
                <c:pt idx="118">
                  <c:v>47.161718</c:v>
                </c:pt>
                <c:pt idx="119">
                  <c:v>47.161557999999999</c:v>
                </c:pt>
                <c:pt idx="120">
                  <c:v>47.161427000000003</c:v>
                </c:pt>
                <c:pt idx="121">
                  <c:v>47.161313</c:v>
                </c:pt>
                <c:pt idx="122">
                  <c:v>47.161211000000002</c:v>
                </c:pt>
                <c:pt idx="123">
                  <c:v>47.161104000000002</c:v>
                </c:pt>
                <c:pt idx="124">
                  <c:v>47.160995999999997</c:v>
                </c:pt>
                <c:pt idx="125">
                  <c:v>47.160884000000003</c:v>
                </c:pt>
                <c:pt idx="126">
                  <c:v>47.160767999999997</c:v>
                </c:pt>
                <c:pt idx="127">
                  <c:v>47.160646999999997</c:v>
                </c:pt>
                <c:pt idx="128">
                  <c:v>47.160532000000003</c:v>
                </c:pt>
                <c:pt idx="129">
                  <c:v>47.160423000000002</c:v>
                </c:pt>
                <c:pt idx="130">
                  <c:v>47.160321000000003</c:v>
                </c:pt>
                <c:pt idx="131">
                  <c:v>47.160214000000003</c:v>
                </c:pt>
                <c:pt idx="132">
                  <c:v>47.160103999999997</c:v>
                </c:pt>
                <c:pt idx="133">
                  <c:v>47.159996</c:v>
                </c:pt>
                <c:pt idx="134">
                  <c:v>47.159889999999997</c:v>
                </c:pt>
                <c:pt idx="135">
                  <c:v>47.159796999999998</c:v>
                </c:pt>
                <c:pt idx="136">
                  <c:v>47.159697999999999</c:v>
                </c:pt>
                <c:pt idx="137">
                  <c:v>47.159602999999997</c:v>
                </c:pt>
                <c:pt idx="138">
                  <c:v>47.159509</c:v>
                </c:pt>
                <c:pt idx="139">
                  <c:v>47.159405999999997</c:v>
                </c:pt>
              </c:numCache>
            </c:numRef>
          </c:xVal>
          <c:yVal>
            <c:numRef>
              <c:f>'Lap 2 data'!$AR$10:$AR$200</c:f>
              <c:numCache>
                <c:formatCode>General</c:formatCode>
                <c:ptCount val="191"/>
                <c:pt idx="0">
                  <c:v>-88.489801</c:v>
                </c:pt>
                <c:pt idx="1">
                  <c:v>-88.489649999999997</c:v>
                </c:pt>
                <c:pt idx="2">
                  <c:v>-88.489487999999994</c:v>
                </c:pt>
                <c:pt idx="3">
                  <c:v>-88.489303000000007</c:v>
                </c:pt>
                <c:pt idx="4">
                  <c:v>-88.489098999999996</c:v>
                </c:pt>
                <c:pt idx="5">
                  <c:v>-88.488871000000003</c:v>
                </c:pt>
                <c:pt idx="6">
                  <c:v>-88.488626999999994</c:v>
                </c:pt>
                <c:pt idx="7">
                  <c:v>-88.488365000000002</c:v>
                </c:pt>
                <c:pt idx="8">
                  <c:v>-88.488085999999996</c:v>
                </c:pt>
                <c:pt idx="9">
                  <c:v>-88.487808000000001</c:v>
                </c:pt>
                <c:pt idx="10">
                  <c:v>-88.487531000000004</c:v>
                </c:pt>
                <c:pt idx="11">
                  <c:v>-88.487256000000002</c:v>
                </c:pt>
                <c:pt idx="12">
                  <c:v>-88.486993999999996</c:v>
                </c:pt>
                <c:pt idx="13">
                  <c:v>-88.486752999999993</c:v>
                </c:pt>
                <c:pt idx="14">
                  <c:v>-88.486518000000004</c:v>
                </c:pt>
                <c:pt idx="15">
                  <c:v>-88.486292000000006</c:v>
                </c:pt>
                <c:pt idx="16">
                  <c:v>-88.486074000000002</c:v>
                </c:pt>
                <c:pt idx="17">
                  <c:v>-88.485881000000006</c:v>
                </c:pt>
                <c:pt idx="18">
                  <c:v>-88.485705999999993</c:v>
                </c:pt>
                <c:pt idx="19">
                  <c:v>-88.485538000000005</c:v>
                </c:pt>
                <c:pt idx="20">
                  <c:v>-88.485372999999996</c:v>
                </c:pt>
                <c:pt idx="21">
                  <c:v>-88.485203999999996</c:v>
                </c:pt>
                <c:pt idx="22">
                  <c:v>-88.485039</c:v>
                </c:pt>
                <c:pt idx="23">
                  <c:v>-88.484880000000004</c:v>
                </c:pt>
                <c:pt idx="24">
                  <c:v>-88.484727000000007</c:v>
                </c:pt>
                <c:pt idx="25">
                  <c:v>-88.484587000000005</c:v>
                </c:pt>
                <c:pt idx="26">
                  <c:v>-88.484460999999996</c:v>
                </c:pt>
                <c:pt idx="27">
                  <c:v>-88.484347999999997</c:v>
                </c:pt>
                <c:pt idx="28">
                  <c:v>-88.484258999999994</c:v>
                </c:pt>
                <c:pt idx="29">
                  <c:v>-88.484199000000004</c:v>
                </c:pt>
                <c:pt idx="30">
                  <c:v>-88.484165000000004</c:v>
                </c:pt>
                <c:pt idx="31">
                  <c:v>-88.484154000000004</c:v>
                </c:pt>
                <c:pt idx="32">
                  <c:v>-88.484159000000005</c:v>
                </c:pt>
                <c:pt idx="33">
                  <c:v>-88.484168999999994</c:v>
                </c:pt>
                <c:pt idx="34">
                  <c:v>-88.484172000000001</c:v>
                </c:pt>
                <c:pt idx="35">
                  <c:v>-88.484172000000001</c:v>
                </c:pt>
                <c:pt idx="36">
                  <c:v>-88.484177000000003</c:v>
                </c:pt>
                <c:pt idx="37">
                  <c:v>-88.484187000000006</c:v>
                </c:pt>
                <c:pt idx="38">
                  <c:v>-88.484195999999997</c:v>
                </c:pt>
                <c:pt idx="39">
                  <c:v>-88.484202999999994</c:v>
                </c:pt>
                <c:pt idx="40">
                  <c:v>-88.484204000000005</c:v>
                </c:pt>
                <c:pt idx="41">
                  <c:v>-88.484206</c:v>
                </c:pt>
                <c:pt idx="42">
                  <c:v>-88.484200999999999</c:v>
                </c:pt>
                <c:pt idx="43">
                  <c:v>-88.484182000000004</c:v>
                </c:pt>
                <c:pt idx="44">
                  <c:v>-88.484144999999998</c:v>
                </c:pt>
                <c:pt idx="45">
                  <c:v>-88.484112999999994</c:v>
                </c:pt>
                <c:pt idx="46">
                  <c:v>-88.484067999999994</c:v>
                </c:pt>
                <c:pt idx="47">
                  <c:v>-88.484032999999997</c:v>
                </c:pt>
                <c:pt idx="48">
                  <c:v>-88.484015999999997</c:v>
                </c:pt>
                <c:pt idx="49">
                  <c:v>-88.484012000000007</c:v>
                </c:pt>
                <c:pt idx="50">
                  <c:v>-88.484018000000006</c:v>
                </c:pt>
                <c:pt idx="51">
                  <c:v>-88.484037999999998</c:v>
                </c:pt>
                <c:pt idx="52">
                  <c:v>-88.484065000000001</c:v>
                </c:pt>
                <c:pt idx="53">
                  <c:v>-88.484092000000004</c:v>
                </c:pt>
                <c:pt idx="54">
                  <c:v>-88.484136000000007</c:v>
                </c:pt>
                <c:pt idx="55">
                  <c:v>-88.484176000000005</c:v>
                </c:pt>
                <c:pt idx="56">
                  <c:v>-88.484195999999997</c:v>
                </c:pt>
                <c:pt idx="57">
                  <c:v>-88.484194000000002</c:v>
                </c:pt>
                <c:pt idx="58">
                  <c:v>-88.484179999999995</c:v>
                </c:pt>
                <c:pt idx="59">
                  <c:v>-88.484168999999994</c:v>
                </c:pt>
                <c:pt idx="60">
                  <c:v>-88.484181000000007</c:v>
                </c:pt>
                <c:pt idx="61">
                  <c:v>-88.484216000000004</c:v>
                </c:pt>
                <c:pt idx="62">
                  <c:v>-88.484263999999996</c:v>
                </c:pt>
                <c:pt idx="63">
                  <c:v>-88.484330999999997</c:v>
                </c:pt>
                <c:pt idx="64">
                  <c:v>-88.484437</c:v>
                </c:pt>
                <c:pt idx="65">
                  <c:v>-88.484550999999996</c:v>
                </c:pt>
                <c:pt idx="66">
                  <c:v>-88.484662</c:v>
                </c:pt>
                <c:pt idx="67">
                  <c:v>-88.484800000000007</c:v>
                </c:pt>
                <c:pt idx="68">
                  <c:v>-88.485011999999998</c:v>
                </c:pt>
                <c:pt idx="69">
                  <c:v>-88.485237999999995</c:v>
                </c:pt>
                <c:pt idx="70">
                  <c:v>-88.485440999999994</c:v>
                </c:pt>
                <c:pt idx="71">
                  <c:v>-88.485686000000001</c:v>
                </c:pt>
                <c:pt idx="72">
                  <c:v>-88.485915000000006</c:v>
                </c:pt>
                <c:pt idx="73">
                  <c:v>-88.486135000000004</c:v>
                </c:pt>
                <c:pt idx="74">
                  <c:v>-88.486346999999995</c:v>
                </c:pt>
                <c:pt idx="75">
                  <c:v>-88.486558000000002</c:v>
                </c:pt>
                <c:pt idx="76">
                  <c:v>-88.486765000000005</c:v>
                </c:pt>
                <c:pt idx="77">
                  <c:v>-88.486964999999998</c:v>
                </c:pt>
                <c:pt idx="78">
                  <c:v>-88.48715</c:v>
                </c:pt>
                <c:pt idx="79">
                  <c:v>-88.487318999999999</c:v>
                </c:pt>
                <c:pt idx="80">
                  <c:v>-88.487470999999999</c:v>
                </c:pt>
                <c:pt idx="81">
                  <c:v>-88.487609000000006</c:v>
                </c:pt>
                <c:pt idx="82">
                  <c:v>-88.487735999999998</c:v>
                </c:pt>
                <c:pt idx="83">
                  <c:v>-88.487860999999995</c:v>
                </c:pt>
                <c:pt idx="84">
                  <c:v>-88.487986000000006</c:v>
                </c:pt>
                <c:pt idx="85">
                  <c:v>-88.488111000000004</c:v>
                </c:pt>
                <c:pt idx="86">
                  <c:v>-88.488230999999999</c:v>
                </c:pt>
                <c:pt idx="87">
                  <c:v>-88.488354000000001</c:v>
                </c:pt>
                <c:pt idx="88">
                  <c:v>-88.488487000000006</c:v>
                </c:pt>
                <c:pt idx="89">
                  <c:v>-88.488623000000004</c:v>
                </c:pt>
                <c:pt idx="90">
                  <c:v>-88.488759000000002</c:v>
                </c:pt>
                <c:pt idx="91">
                  <c:v>-88.488901999999996</c:v>
                </c:pt>
                <c:pt idx="92">
                  <c:v>-88.489063000000002</c:v>
                </c:pt>
                <c:pt idx="93">
                  <c:v>-88.489227</c:v>
                </c:pt>
                <c:pt idx="94">
                  <c:v>-88.489389000000003</c:v>
                </c:pt>
                <c:pt idx="95">
                  <c:v>-88.489552000000003</c:v>
                </c:pt>
                <c:pt idx="96">
                  <c:v>-88.489714000000006</c:v>
                </c:pt>
                <c:pt idx="97">
                  <c:v>-88.489868000000001</c:v>
                </c:pt>
                <c:pt idx="98">
                  <c:v>-88.490020999999999</c:v>
                </c:pt>
                <c:pt idx="99">
                  <c:v>-88.490183999999999</c:v>
                </c:pt>
                <c:pt idx="100">
                  <c:v>-88.490358000000001</c:v>
                </c:pt>
                <c:pt idx="101">
                  <c:v>-88.490543000000002</c:v>
                </c:pt>
                <c:pt idx="102">
                  <c:v>-88.490737999999993</c:v>
                </c:pt>
                <c:pt idx="103">
                  <c:v>-88.490939999999995</c:v>
                </c:pt>
                <c:pt idx="104">
                  <c:v>-88.491145000000003</c:v>
                </c:pt>
                <c:pt idx="105">
                  <c:v>-88.491348000000002</c:v>
                </c:pt>
                <c:pt idx="106">
                  <c:v>-88.491534000000001</c:v>
                </c:pt>
                <c:pt idx="107">
                  <c:v>-88.491691000000003</c:v>
                </c:pt>
                <c:pt idx="108">
                  <c:v>-88.491825000000006</c:v>
                </c:pt>
                <c:pt idx="109">
                  <c:v>-88.491912999999997</c:v>
                </c:pt>
                <c:pt idx="110">
                  <c:v>-88.491950000000003</c:v>
                </c:pt>
                <c:pt idx="111">
                  <c:v>-88.491945000000001</c:v>
                </c:pt>
                <c:pt idx="112">
                  <c:v>-88.491906999999998</c:v>
                </c:pt>
                <c:pt idx="113">
                  <c:v>-88.491849999999999</c:v>
                </c:pt>
                <c:pt idx="114">
                  <c:v>-88.491781000000003</c:v>
                </c:pt>
                <c:pt idx="115">
                  <c:v>-88.491709999999998</c:v>
                </c:pt>
                <c:pt idx="116">
                  <c:v>-88.491623000000004</c:v>
                </c:pt>
                <c:pt idx="117">
                  <c:v>-88.491539000000003</c:v>
                </c:pt>
                <c:pt idx="118">
                  <c:v>-88.491442000000006</c:v>
                </c:pt>
                <c:pt idx="119">
                  <c:v>-88.491324000000006</c:v>
                </c:pt>
                <c:pt idx="120">
                  <c:v>-88.491180999999997</c:v>
                </c:pt>
                <c:pt idx="121">
                  <c:v>-88.491037000000006</c:v>
                </c:pt>
                <c:pt idx="122">
                  <c:v>-88.490908000000005</c:v>
                </c:pt>
                <c:pt idx="123">
                  <c:v>-88.490813000000003</c:v>
                </c:pt>
                <c:pt idx="124">
                  <c:v>-88.490729000000002</c:v>
                </c:pt>
                <c:pt idx="125">
                  <c:v>-88.490671000000006</c:v>
                </c:pt>
                <c:pt idx="126">
                  <c:v>-88.490646999999996</c:v>
                </c:pt>
                <c:pt idx="127">
                  <c:v>-88.490654000000006</c:v>
                </c:pt>
                <c:pt idx="128">
                  <c:v>-88.490671000000006</c:v>
                </c:pt>
                <c:pt idx="129">
                  <c:v>-88.490667999999999</c:v>
                </c:pt>
                <c:pt idx="130">
                  <c:v>-88.490654000000006</c:v>
                </c:pt>
                <c:pt idx="131">
                  <c:v>-88.490639999999999</c:v>
                </c:pt>
                <c:pt idx="132">
                  <c:v>-88.490616000000003</c:v>
                </c:pt>
                <c:pt idx="133">
                  <c:v>-88.490571000000003</c:v>
                </c:pt>
                <c:pt idx="134">
                  <c:v>-88.490506999999994</c:v>
                </c:pt>
                <c:pt idx="135">
                  <c:v>-88.490404999999996</c:v>
                </c:pt>
                <c:pt idx="136">
                  <c:v>-88.490257999999997</c:v>
                </c:pt>
                <c:pt idx="137">
                  <c:v>-88.490095999999994</c:v>
                </c:pt>
                <c:pt idx="138">
                  <c:v>-88.489939000000007</c:v>
                </c:pt>
                <c:pt idx="139">
                  <c:v>-88.489789000000002</c:v>
                </c:pt>
              </c:numCache>
            </c:numRef>
          </c:yVal>
          <c:smooth val="1"/>
        </c:ser>
        <c:ser>
          <c:idx val="2"/>
          <c:order val="2"/>
          <c:tx>
            <c:v>Lap3</c:v>
          </c:tx>
          <c:marker>
            <c:symbol val="none"/>
          </c:marker>
          <c:xVal>
            <c:numRef>
              <c:f>'Lap 3 data'!$AQ$10:$AQ$200</c:f>
              <c:numCache>
                <c:formatCode>General</c:formatCode>
                <c:ptCount val="191"/>
                <c:pt idx="0">
                  <c:v>47.159405999999997</c:v>
                </c:pt>
                <c:pt idx="1">
                  <c:v>47.159303000000001</c:v>
                </c:pt>
                <c:pt idx="2">
                  <c:v>47.159199000000001</c:v>
                </c:pt>
                <c:pt idx="3">
                  <c:v>47.159104999999997</c:v>
                </c:pt>
                <c:pt idx="4">
                  <c:v>47.159041000000002</c:v>
                </c:pt>
                <c:pt idx="5">
                  <c:v>47.158991999999998</c:v>
                </c:pt>
                <c:pt idx="6">
                  <c:v>47.158937999999999</c:v>
                </c:pt>
                <c:pt idx="7">
                  <c:v>47.158920000000002</c:v>
                </c:pt>
                <c:pt idx="8">
                  <c:v>47.158928000000003</c:v>
                </c:pt>
                <c:pt idx="9">
                  <c:v>47.158935999999997</c:v>
                </c:pt>
                <c:pt idx="10">
                  <c:v>47.158937000000002</c:v>
                </c:pt>
                <c:pt idx="11">
                  <c:v>47.158935999999997</c:v>
                </c:pt>
                <c:pt idx="12">
                  <c:v>47.158931000000003</c:v>
                </c:pt>
                <c:pt idx="13">
                  <c:v>47.158918999999997</c:v>
                </c:pt>
                <c:pt idx="14">
                  <c:v>47.158900000000003</c:v>
                </c:pt>
                <c:pt idx="15">
                  <c:v>47.158867000000001</c:v>
                </c:pt>
                <c:pt idx="16">
                  <c:v>47.158825</c:v>
                </c:pt>
                <c:pt idx="17">
                  <c:v>47.158769999999997</c:v>
                </c:pt>
                <c:pt idx="18">
                  <c:v>47.158715000000001</c:v>
                </c:pt>
                <c:pt idx="19">
                  <c:v>47.158662</c:v>
                </c:pt>
                <c:pt idx="20">
                  <c:v>47.158619999999999</c:v>
                </c:pt>
                <c:pt idx="21">
                  <c:v>47.158596000000003</c:v>
                </c:pt>
                <c:pt idx="22">
                  <c:v>47.158575999999996</c:v>
                </c:pt>
                <c:pt idx="23">
                  <c:v>47.158555999999997</c:v>
                </c:pt>
                <c:pt idx="24">
                  <c:v>47.158549000000001</c:v>
                </c:pt>
                <c:pt idx="25">
                  <c:v>47.158554000000002</c:v>
                </c:pt>
                <c:pt idx="26">
                  <c:v>47.158563999999998</c:v>
                </c:pt>
                <c:pt idx="27">
                  <c:v>47.158583</c:v>
                </c:pt>
                <c:pt idx="28">
                  <c:v>47.158617</c:v>
                </c:pt>
                <c:pt idx="29">
                  <c:v>47.158661000000002</c:v>
                </c:pt>
                <c:pt idx="30">
                  <c:v>47.158721</c:v>
                </c:pt>
                <c:pt idx="31">
                  <c:v>47.158807000000003</c:v>
                </c:pt>
                <c:pt idx="32">
                  <c:v>47.158918999999997</c:v>
                </c:pt>
                <c:pt idx="33">
                  <c:v>47.159041999999999</c:v>
                </c:pt>
                <c:pt idx="34">
                  <c:v>47.159165999999999</c:v>
                </c:pt>
                <c:pt idx="35">
                  <c:v>47.159289999999999</c:v>
                </c:pt>
                <c:pt idx="36">
                  <c:v>47.159421000000002</c:v>
                </c:pt>
                <c:pt idx="37">
                  <c:v>47.159557999999997</c:v>
                </c:pt>
                <c:pt idx="38">
                  <c:v>47.159702000000003</c:v>
                </c:pt>
                <c:pt idx="39">
                  <c:v>47.159847999999997</c:v>
                </c:pt>
                <c:pt idx="40">
                  <c:v>47.159987999999998</c:v>
                </c:pt>
                <c:pt idx="41">
                  <c:v>47.160133999999999</c:v>
                </c:pt>
                <c:pt idx="42">
                  <c:v>47.160288999999999</c:v>
                </c:pt>
                <c:pt idx="43">
                  <c:v>47.160429000000001</c:v>
                </c:pt>
                <c:pt idx="44">
                  <c:v>47.160556</c:v>
                </c:pt>
                <c:pt idx="45">
                  <c:v>47.160682000000001</c:v>
                </c:pt>
                <c:pt idx="46">
                  <c:v>47.160800000000002</c:v>
                </c:pt>
                <c:pt idx="47">
                  <c:v>47.160910000000001</c:v>
                </c:pt>
                <c:pt idx="48">
                  <c:v>47.161019000000003</c:v>
                </c:pt>
                <c:pt idx="49">
                  <c:v>47.161121000000001</c:v>
                </c:pt>
                <c:pt idx="50">
                  <c:v>47.161240999999997</c:v>
                </c:pt>
                <c:pt idx="51">
                  <c:v>47.161363999999999</c:v>
                </c:pt>
                <c:pt idx="52">
                  <c:v>47.161489000000003</c:v>
                </c:pt>
                <c:pt idx="53">
                  <c:v>47.161611999999998</c:v>
                </c:pt>
                <c:pt idx="54">
                  <c:v>47.161735</c:v>
                </c:pt>
                <c:pt idx="55">
                  <c:v>47.161856999999998</c:v>
                </c:pt>
                <c:pt idx="56">
                  <c:v>47.16198</c:v>
                </c:pt>
                <c:pt idx="57">
                  <c:v>47.162106999999999</c:v>
                </c:pt>
                <c:pt idx="58">
                  <c:v>47.162236</c:v>
                </c:pt>
                <c:pt idx="59">
                  <c:v>47.162367000000003</c:v>
                </c:pt>
                <c:pt idx="60">
                  <c:v>47.162508000000003</c:v>
                </c:pt>
                <c:pt idx="61">
                  <c:v>47.162660000000002</c:v>
                </c:pt>
                <c:pt idx="62">
                  <c:v>47.162816999999997</c:v>
                </c:pt>
                <c:pt idx="63">
                  <c:v>47.162970999999999</c:v>
                </c:pt>
                <c:pt idx="64">
                  <c:v>47.163122000000001</c:v>
                </c:pt>
                <c:pt idx="65">
                  <c:v>47.163268000000002</c:v>
                </c:pt>
                <c:pt idx="66">
                  <c:v>47.163412000000001</c:v>
                </c:pt>
                <c:pt idx="67">
                  <c:v>47.163547000000001</c:v>
                </c:pt>
                <c:pt idx="68">
                  <c:v>47.163671999999998</c:v>
                </c:pt>
                <c:pt idx="69">
                  <c:v>47.163787999999997</c:v>
                </c:pt>
                <c:pt idx="70">
                  <c:v>47.163890000000002</c:v>
                </c:pt>
                <c:pt idx="71">
                  <c:v>47.163992</c:v>
                </c:pt>
                <c:pt idx="72">
                  <c:v>47.164090000000002</c:v>
                </c:pt>
                <c:pt idx="73">
                  <c:v>47.164175999999998</c:v>
                </c:pt>
                <c:pt idx="74">
                  <c:v>47.164250000000003</c:v>
                </c:pt>
                <c:pt idx="75">
                  <c:v>47.164310999999998</c:v>
                </c:pt>
                <c:pt idx="76">
                  <c:v>47.164361999999997</c:v>
                </c:pt>
                <c:pt idx="77">
                  <c:v>47.164406</c:v>
                </c:pt>
                <c:pt idx="78">
                  <c:v>47.164434</c:v>
                </c:pt>
                <c:pt idx="79">
                  <c:v>47.164456000000001</c:v>
                </c:pt>
                <c:pt idx="80">
                  <c:v>47.164487999999999</c:v>
                </c:pt>
                <c:pt idx="81">
                  <c:v>47.164496</c:v>
                </c:pt>
                <c:pt idx="82">
                  <c:v>47.164439000000002</c:v>
                </c:pt>
                <c:pt idx="83">
                  <c:v>47.164372</c:v>
                </c:pt>
                <c:pt idx="84">
                  <c:v>47.164337000000003</c:v>
                </c:pt>
                <c:pt idx="85">
                  <c:v>47.164301999999999</c:v>
                </c:pt>
                <c:pt idx="86">
                  <c:v>47.164268999999997</c:v>
                </c:pt>
                <c:pt idx="87">
                  <c:v>47.164248999999998</c:v>
                </c:pt>
                <c:pt idx="88">
                  <c:v>47.164247000000003</c:v>
                </c:pt>
                <c:pt idx="89">
                  <c:v>47.164265</c:v>
                </c:pt>
                <c:pt idx="90">
                  <c:v>47.164292000000003</c:v>
                </c:pt>
                <c:pt idx="91">
                  <c:v>47.164323000000003</c:v>
                </c:pt>
                <c:pt idx="92">
                  <c:v>47.164346999999999</c:v>
                </c:pt>
                <c:pt idx="93">
                  <c:v>47.164363000000002</c:v>
                </c:pt>
                <c:pt idx="94">
                  <c:v>47.164369999999998</c:v>
                </c:pt>
                <c:pt idx="95">
                  <c:v>47.164360000000002</c:v>
                </c:pt>
                <c:pt idx="96">
                  <c:v>47.164324000000001</c:v>
                </c:pt>
                <c:pt idx="97">
                  <c:v>47.164279000000001</c:v>
                </c:pt>
                <c:pt idx="98">
                  <c:v>47.164220999999998</c:v>
                </c:pt>
                <c:pt idx="99">
                  <c:v>47.164149000000002</c:v>
                </c:pt>
                <c:pt idx="100">
                  <c:v>47.164073000000002</c:v>
                </c:pt>
                <c:pt idx="101">
                  <c:v>47.163978</c:v>
                </c:pt>
                <c:pt idx="102">
                  <c:v>47.163891999999997</c:v>
                </c:pt>
                <c:pt idx="103">
                  <c:v>47.163817000000002</c:v>
                </c:pt>
                <c:pt idx="104">
                  <c:v>47.163753</c:v>
                </c:pt>
                <c:pt idx="105">
                  <c:v>47.163704000000003</c:v>
                </c:pt>
                <c:pt idx="106">
                  <c:v>47.163674999999998</c:v>
                </c:pt>
                <c:pt idx="107">
                  <c:v>47.163642000000003</c:v>
                </c:pt>
                <c:pt idx="108">
                  <c:v>47.163589000000002</c:v>
                </c:pt>
                <c:pt idx="109">
                  <c:v>47.163525999999997</c:v>
                </c:pt>
                <c:pt idx="110">
                  <c:v>47.163443000000001</c:v>
                </c:pt>
                <c:pt idx="111">
                  <c:v>47.163331999999997</c:v>
                </c:pt>
                <c:pt idx="112">
                  <c:v>47.163218000000001</c:v>
                </c:pt>
                <c:pt idx="113">
                  <c:v>47.163086999999997</c:v>
                </c:pt>
                <c:pt idx="114">
                  <c:v>47.162948</c:v>
                </c:pt>
                <c:pt idx="115">
                  <c:v>47.162802999999997</c:v>
                </c:pt>
                <c:pt idx="116">
                  <c:v>47.162638999999999</c:v>
                </c:pt>
                <c:pt idx="117">
                  <c:v>47.162464999999997</c:v>
                </c:pt>
                <c:pt idx="118">
                  <c:v>47.162292000000001</c:v>
                </c:pt>
                <c:pt idx="119">
                  <c:v>47.162117000000002</c:v>
                </c:pt>
                <c:pt idx="120">
                  <c:v>47.161938999999997</c:v>
                </c:pt>
                <c:pt idx="121">
                  <c:v>47.161768000000002</c:v>
                </c:pt>
                <c:pt idx="122">
                  <c:v>47.161614999999998</c:v>
                </c:pt>
                <c:pt idx="123">
                  <c:v>47.161482999999997</c:v>
                </c:pt>
                <c:pt idx="124">
                  <c:v>47.161363999999999</c:v>
                </c:pt>
                <c:pt idx="125">
                  <c:v>47.161257999999997</c:v>
                </c:pt>
                <c:pt idx="126">
                  <c:v>47.161152999999999</c:v>
                </c:pt>
                <c:pt idx="127">
                  <c:v>47.161047000000003</c:v>
                </c:pt>
                <c:pt idx="128">
                  <c:v>47.160933999999997</c:v>
                </c:pt>
                <c:pt idx="129">
                  <c:v>47.160817000000002</c:v>
                </c:pt>
                <c:pt idx="130">
                  <c:v>47.160696999999999</c:v>
                </c:pt>
                <c:pt idx="131">
                  <c:v>47.160581000000001</c:v>
                </c:pt>
                <c:pt idx="132">
                  <c:v>47.160471999999999</c:v>
                </c:pt>
                <c:pt idx="133">
                  <c:v>47.160369000000003</c:v>
                </c:pt>
                <c:pt idx="134">
                  <c:v>47.160265000000003</c:v>
                </c:pt>
                <c:pt idx="135">
                  <c:v>47.160159999999998</c:v>
                </c:pt>
                <c:pt idx="136">
                  <c:v>47.160046999999999</c:v>
                </c:pt>
                <c:pt idx="137">
                  <c:v>47.159925000000001</c:v>
                </c:pt>
                <c:pt idx="138">
                  <c:v>47.159809000000003</c:v>
                </c:pt>
                <c:pt idx="139">
                  <c:v>47.159699000000003</c:v>
                </c:pt>
                <c:pt idx="140">
                  <c:v>47.159602999999997</c:v>
                </c:pt>
                <c:pt idx="141">
                  <c:v>47.159505000000003</c:v>
                </c:pt>
                <c:pt idx="142">
                  <c:v>47.159407000000002</c:v>
                </c:pt>
              </c:numCache>
            </c:numRef>
          </c:xVal>
          <c:yVal>
            <c:numRef>
              <c:f>'Lap 3 data'!$AR$10:$AR$200</c:f>
              <c:numCache>
                <c:formatCode>General</c:formatCode>
                <c:ptCount val="191"/>
                <c:pt idx="0">
                  <c:v>-88.489789000000002</c:v>
                </c:pt>
                <c:pt idx="1">
                  <c:v>-88.489633999999995</c:v>
                </c:pt>
                <c:pt idx="2">
                  <c:v>-88.489468000000002</c:v>
                </c:pt>
                <c:pt idx="3">
                  <c:v>-88.489267999999996</c:v>
                </c:pt>
                <c:pt idx="4">
                  <c:v>-88.489035999999999</c:v>
                </c:pt>
                <c:pt idx="5">
                  <c:v>-88.488804000000002</c:v>
                </c:pt>
                <c:pt idx="6">
                  <c:v>-88.488574999999997</c:v>
                </c:pt>
                <c:pt idx="7">
                  <c:v>-88.488314000000003</c:v>
                </c:pt>
                <c:pt idx="8">
                  <c:v>-88.488039000000001</c:v>
                </c:pt>
                <c:pt idx="9">
                  <c:v>-88.487763000000001</c:v>
                </c:pt>
                <c:pt idx="10">
                  <c:v>-88.487491000000006</c:v>
                </c:pt>
                <c:pt idx="11">
                  <c:v>-88.487224999999995</c:v>
                </c:pt>
                <c:pt idx="12">
                  <c:v>-88.486975000000001</c:v>
                </c:pt>
                <c:pt idx="13">
                  <c:v>-88.486750000000001</c:v>
                </c:pt>
                <c:pt idx="14">
                  <c:v>-88.486528000000007</c:v>
                </c:pt>
                <c:pt idx="15">
                  <c:v>-88.486322999999999</c:v>
                </c:pt>
                <c:pt idx="16">
                  <c:v>-88.486131999999998</c:v>
                </c:pt>
                <c:pt idx="17">
                  <c:v>-88.485964999999993</c:v>
                </c:pt>
                <c:pt idx="18">
                  <c:v>-88.485795999999993</c:v>
                </c:pt>
                <c:pt idx="19">
                  <c:v>-88.485636999999997</c:v>
                </c:pt>
                <c:pt idx="20">
                  <c:v>-88.485477000000003</c:v>
                </c:pt>
                <c:pt idx="21">
                  <c:v>-88.485311999999993</c:v>
                </c:pt>
                <c:pt idx="22">
                  <c:v>-88.485149000000007</c:v>
                </c:pt>
                <c:pt idx="23">
                  <c:v>-88.484990999999994</c:v>
                </c:pt>
                <c:pt idx="24">
                  <c:v>-88.484838999999994</c:v>
                </c:pt>
                <c:pt idx="25">
                  <c:v>-88.484697999999995</c:v>
                </c:pt>
                <c:pt idx="26">
                  <c:v>-88.484566999999998</c:v>
                </c:pt>
                <c:pt idx="27">
                  <c:v>-88.484448999999998</c:v>
                </c:pt>
                <c:pt idx="28">
                  <c:v>-88.484340000000003</c:v>
                </c:pt>
                <c:pt idx="29">
                  <c:v>-88.484240999999997</c:v>
                </c:pt>
                <c:pt idx="30">
                  <c:v>-88.484159000000005</c:v>
                </c:pt>
                <c:pt idx="31">
                  <c:v>-88.484110999999999</c:v>
                </c:pt>
                <c:pt idx="32">
                  <c:v>-88.484106999999995</c:v>
                </c:pt>
                <c:pt idx="33">
                  <c:v>-88.484121999999999</c:v>
                </c:pt>
                <c:pt idx="34">
                  <c:v>-88.484133</c:v>
                </c:pt>
                <c:pt idx="35">
                  <c:v>-88.484138999999999</c:v>
                </c:pt>
                <c:pt idx="36">
                  <c:v>-88.484153000000006</c:v>
                </c:pt>
                <c:pt idx="37">
                  <c:v>-88.484162999999995</c:v>
                </c:pt>
                <c:pt idx="38">
                  <c:v>-88.484161</c:v>
                </c:pt>
                <c:pt idx="39">
                  <c:v>-88.484161</c:v>
                </c:pt>
                <c:pt idx="40">
                  <c:v>-88.484161999999998</c:v>
                </c:pt>
                <c:pt idx="41">
                  <c:v>-88.484166999999999</c:v>
                </c:pt>
                <c:pt idx="42">
                  <c:v>-88.484178999999997</c:v>
                </c:pt>
                <c:pt idx="43">
                  <c:v>-88.484176000000005</c:v>
                </c:pt>
                <c:pt idx="44">
                  <c:v>-88.484153000000006</c:v>
                </c:pt>
                <c:pt idx="45">
                  <c:v>-88.484123999999994</c:v>
                </c:pt>
                <c:pt idx="46">
                  <c:v>-88.484083999999996</c:v>
                </c:pt>
                <c:pt idx="47">
                  <c:v>-88.484030000000004</c:v>
                </c:pt>
                <c:pt idx="48">
                  <c:v>-88.483999999999995</c:v>
                </c:pt>
                <c:pt idx="49">
                  <c:v>-88.483998999999997</c:v>
                </c:pt>
                <c:pt idx="50">
                  <c:v>-88.483998</c:v>
                </c:pt>
                <c:pt idx="51">
                  <c:v>-88.484003999999999</c:v>
                </c:pt>
                <c:pt idx="52">
                  <c:v>-88.484021999999996</c:v>
                </c:pt>
                <c:pt idx="53">
                  <c:v>-88.484052000000005</c:v>
                </c:pt>
                <c:pt idx="54">
                  <c:v>-88.484082999999998</c:v>
                </c:pt>
                <c:pt idx="55">
                  <c:v>-88.484112999999994</c:v>
                </c:pt>
                <c:pt idx="56">
                  <c:v>-88.484146999999993</c:v>
                </c:pt>
                <c:pt idx="57">
                  <c:v>-88.484172000000001</c:v>
                </c:pt>
                <c:pt idx="58">
                  <c:v>-88.484183000000002</c:v>
                </c:pt>
                <c:pt idx="59">
                  <c:v>-88.484181000000007</c:v>
                </c:pt>
                <c:pt idx="60">
                  <c:v>-88.484146999999993</c:v>
                </c:pt>
                <c:pt idx="61">
                  <c:v>-88.484133</c:v>
                </c:pt>
                <c:pt idx="62">
                  <c:v>-88.484142000000006</c:v>
                </c:pt>
                <c:pt idx="63">
                  <c:v>-88.484176000000005</c:v>
                </c:pt>
                <c:pt idx="64">
                  <c:v>-88.484236999999993</c:v>
                </c:pt>
                <c:pt idx="65">
                  <c:v>-88.484301000000002</c:v>
                </c:pt>
                <c:pt idx="66">
                  <c:v>-88.484380999999999</c:v>
                </c:pt>
                <c:pt idx="67">
                  <c:v>-88.484497000000005</c:v>
                </c:pt>
                <c:pt idx="68">
                  <c:v>-88.484603000000007</c:v>
                </c:pt>
                <c:pt idx="69">
                  <c:v>-88.484719999999996</c:v>
                </c:pt>
                <c:pt idx="70">
                  <c:v>-88.484860999999995</c:v>
                </c:pt>
                <c:pt idx="71">
                  <c:v>-88.485022999999998</c:v>
                </c:pt>
                <c:pt idx="72">
                  <c:v>-88.485213000000002</c:v>
                </c:pt>
                <c:pt idx="73">
                  <c:v>-88.485426000000004</c:v>
                </c:pt>
                <c:pt idx="74">
                  <c:v>-88.485652999999999</c:v>
                </c:pt>
                <c:pt idx="75">
                  <c:v>-88.485883999999999</c:v>
                </c:pt>
                <c:pt idx="76">
                  <c:v>-88.486103</c:v>
                </c:pt>
                <c:pt idx="77">
                  <c:v>-88.486296999999993</c:v>
                </c:pt>
                <c:pt idx="78">
                  <c:v>-88.486487999999994</c:v>
                </c:pt>
                <c:pt idx="79">
                  <c:v>-88.486687000000003</c:v>
                </c:pt>
                <c:pt idx="80">
                  <c:v>-88.486885000000001</c:v>
                </c:pt>
                <c:pt idx="81">
                  <c:v>-88.487089999999995</c:v>
                </c:pt>
                <c:pt idx="82">
                  <c:v>-88.487283000000005</c:v>
                </c:pt>
                <c:pt idx="83">
                  <c:v>-88.487423000000007</c:v>
                </c:pt>
                <c:pt idx="84">
                  <c:v>-88.487570000000005</c:v>
                </c:pt>
                <c:pt idx="85">
                  <c:v>-88.487706000000003</c:v>
                </c:pt>
                <c:pt idx="86">
                  <c:v>-88.487830000000002</c:v>
                </c:pt>
                <c:pt idx="87">
                  <c:v>-88.487954999999999</c:v>
                </c:pt>
                <c:pt idx="88">
                  <c:v>-88.488082000000006</c:v>
                </c:pt>
                <c:pt idx="89">
                  <c:v>-88.488212000000004</c:v>
                </c:pt>
                <c:pt idx="90">
                  <c:v>-88.488343</c:v>
                </c:pt>
                <c:pt idx="91">
                  <c:v>-88.488472999999999</c:v>
                </c:pt>
                <c:pt idx="92">
                  <c:v>-88.488607000000002</c:v>
                </c:pt>
                <c:pt idx="93">
                  <c:v>-88.488748999999999</c:v>
                </c:pt>
                <c:pt idx="94">
                  <c:v>-88.488902999999993</c:v>
                </c:pt>
                <c:pt idx="95">
                  <c:v>-88.489062000000004</c:v>
                </c:pt>
                <c:pt idx="96">
                  <c:v>-88.489221000000001</c:v>
                </c:pt>
                <c:pt idx="97">
                  <c:v>-88.489379</c:v>
                </c:pt>
                <c:pt idx="98">
                  <c:v>-88.489526999999995</c:v>
                </c:pt>
                <c:pt idx="99">
                  <c:v>-88.489666</c:v>
                </c:pt>
                <c:pt idx="100">
                  <c:v>-88.489812999999998</c:v>
                </c:pt>
                <c:pt idx="101">
                  <c:v>-88.489964999999998</c:v>
                </c:pt>
                <c:pt idx="102">
                  <c:v>-88.490132000000003</c:v>
                </c:pt>
                <c:pt idx="103">
                  <c:v>-88.490312000000003</c:v>
                </c:pt>
                <c:pt idx="104">
                  <c:v>-88.490502000000006</c:v>
                </c:pt>
                <c:pt idx="105">
                  <c:v>-88.490701000000001</c:v>
                </c:pt>
                <c:pt idx="106">
                  <c:v>-88.490899999999996</c:v>
                </c:pt>
                <c:pt idx="107">
                  <c:v>-88.491097999999994</c:v>
                </c:pt>
                <c:pt idx="108">
                  <c:v>-88.491293999999996</c:v>
                </c:pt>
                <c:pt idx="109">
                  <c:v>-88.491474999999994</c:v>
                </c:pt>
                <c:pt idx="110">
                  <c:v>-88.491636</c:v>
                </c:pt>
                <c:pt idx="111">
                  <c:v>-88.491770000000002</c:v>
                </c:pt>
                <c:pt idx="112">
                  <c:v>-88.491889</c:v>
                </c:pt>
                <c:pt idx="113">
                  <c:v>-88.491973999999999</c:v>
                </c:pt>
                <c:pt idx="114">
                  <c:v>-88.492029000000002</c:v>
                </c:pt>
                <c:pt idx="115">
                  <c:v>-88.492061000000007</c:v>
                </c:pt>
                <c:pt idx="116">
                  <c:v>-88.492024000000001</c:v>
                </c:pt>
                <c:pt idx="117">
                  <c:v>-88.491944000000004</c:v>
                </c:pt>
                <c:pt idx="118">
                  <c:v>-88.491856999999996</c:v>
                </c:pt>
                <c:pt idx="119">
                  <c:v>-88.491777999999996</c:v>
                </c:pt>
                <c:pt idx="120">
                  <c:v>-88.491686999999999</c:v>
                </c:pt>
                <c:pt idx="121">
                  <c:v>-88.491589000000005</c:v>
                </c:pt>
                <c:pt idx="122">
                  <c:v>-88.491472999999999</c:v>
                </c:pt>
                <c:pt idx="123">
                  <c:v>-88.491339999999994</c:v>
                </c:pt>
                <c:pt idx="124">
                  <c:v>-88.491197</c:v>
                </c:pt>
                <c:pt idx="125">
                  <c:v>-88.491056</c:v>
                </c:pt>
                <c:pt idx="126">
                  <c:v>-88.490937000000002</c:v>
                </c:pt>
                <c:pt idx="127">
                  <c:v>-88.490842000000001</c:v>
                </c:pt>
                <c:pt idx="128">
                  <c:v>-88.490768000000003</c:v>
                </c:pt>
                <c:pt idx="129">
                  <c:v>-88.490728000000004</c:v>
                </c:pt>
                <c:pt idx="130">
                  <c:v>-88.490729000000002</c:v>
                </c:pt>
                <c:pt idx="131">
                  <c:v>-88.490740000000002</c:v>
                </c:pt>
                <c:pt idx="132">
                  <c:v>-88.490735000000001</c:v>
                </c:pt>
                <c:pt idx="133">
                  <c:v>-88.490730999999997</c:v>
                </c:pt>
                <c:pt idx="134">
                  <c:v>-88.490729000000002</c:v>
                </c:pt>
                <c:pt idx="135">
                  <c:v>-88.490711000000005</c:v>
                </c:pt>
                <c:pt idx="136">
                  <c:v>-88.490666000000004</c:v>
                </c:pt>
                <c:pt idx="137">
                  <c:v>-88.490598000000006</c:v>
                </c:pt>
                <c:pt idx="138">
                  <c:v>-88.490505999999996</c:v>
                </c:pt>
                <c:pt idx="139">
                  <c:v>-88.490368000000004</c:v>
                </c:pt>
                <c:pt idx="140">
                  <c:v>-88.490189000000001</c:v>
                </c:pt>
                <c:pt idx="141">
                  <c:v>-88.490030000000004</c:v>
                </c:pt>
                <c:pt idx="142">
                  <c:v>-88.489875999999995</c:v>
                </c:pt>
              </c:numCache>
            </c:numRef>
          </c:yVal>
          <c:smooth val="1"/>
        </c:ser>
        <c:ser>
          <c:idx val="3"/>
          <c:order val="3"/>
          <c:tx>
            <c:v>Lap4</c:v>
          </c:tx>
          <c:marker>
            <c:symbol val="none"/>
          </c:marker>
          <c:xVal>
            <c:numRef>
              <c:f>'Lap 4 data'!$AQ$10:$AQ$199</c:f>
              <c:numCache>
                <c:formatCode>General</c:formatCode>
                <c:ptCount val="190"/>
                <c:pt idx="0">
                  <c:v>47.159407000000002</c:v>
                </c:pt>
                <c:pt idx="1">
                  <c:v>47.159305000000003</c:v>
                </c:pt>
                <c:pt idx="2">
                  <c:v>47.159202999999998</c:v>
                </c:pt>
                <c:pt idx="3">
                  <c:v>47.159112999999998</c:v>
                </c:pt>
                <c:pt idx="4">
                  <c:v>47.159036999999998</c:v>
                </c:pt>
                <c:pt idx="5">
                  <c:v>47.158971000000001</c:v>
                </c:pt>
                <c:pt idx="6">
                  <c:v>47.158923000000001</c:v>
                </c:pt>
                <c:pt idx="7">
                  <c:v>47.158893999999997</c:v>
                </c:pt>
                <c:pt idx="8">
                  <c:v>47.158884999999998</c:v>
                </c:pt>
                <c:pt idx="9">
                  <c:v>47.158898999999998</c:v>
                </c:pt>
                <c:pt idx="10">
                  <c:v>47.158904999999997</c:v>
                </c:pt>
                <c:pt idx="11">
                  <c:v>47.158907999999997</c:v>
                </c:pt>
                <c:pt idx="12">
                  <c:v>47.158901999999998</c:v>
                </c:pt>
                <c:pt idx="13">
                  <c:v>47.158898000000001</c:v>
                </c:pt>
                <c:pt idx="14">
                  <c:v>47.158883000000003</c:v>
                </c:pt>
                <c:pt idx="15">
                  <c:v>47.158852000000003</c:v>
                </c:pt>
                <c:pt idx="16">
                  <c:v>47.158814999999997</c:v>
                </c:pt>
                <c:pt idx="17">
                  <c:v>47.158768000000002</c:v>
                </c:pt>
                <c:pt idx="18">
                  <c:v>47.158715000000001</c:v>
                </c:pt>
                <c:pt idx="19">
                  <c:v>47.158662</c:v>
                </c:pt>
                <c:pt idx="20">
                  <c:v>47.158611000000001</c:v>
                </c:pt>
                <c:pt idx="21">
                  <c:v>47.158580999999998</c:v>
                </c:pt>
                <c:pt idx="22">
                  <c:v>47.158565000000003</c:v>
                </c:pt>
                <c:pt idx="23">
                  <c:v>47.158557999999999</c:v>
                </c:pt>
                <c:pt idx="24">
                  <c:v>47.158549000000001</c:v>
                </c:pt>
                <c:pt idx="25">
                  <c:v>47.158549000000001</c:v>
                </c:pt>
                <c:pt idx="26">
                  <c:v>47.158555</c:v>
                </c:pt>
                <c:pt idx="27">
                  <c:v>47.158560999999999</c:v>
                </c:pt>
                <c:pt idx="28">
                  <c:v>47.158582000000003</c:v>
                </c:pt>
                <c:pt idx="29">
                  <c:v>47.158628999999998</c:v>
                </c:pt>
                <c:pt idx="30">
                  <c:v>47.158687</c:v>
                </c:pt>
                <c:pt idx="31">
                  <c:v>47.158768000000002</c:v>
                </c:pt>
                <c:pt idx="32">
                  <c:v>47.158873</c:v>
                </c:pt>
                <c:pt idx="33">
                  <c:v>47.158987000000003</c:v>
                </c:pt>
                <c:pt idx="34">
                  <c:v>47.159104999999997</c:v>
                </c:pt>
                <c:pt idx="35">
                  <c:v>47.159238000000002</c:v>
                </c:pt>
                <c:pt idx="36">
                  <c:v>47.159374999999997</c:v>
                </c:pt>
                <c:pt idx="37">
                  <c:v>47.159509999999997</c:v>
                </c:pt>
                <c:pt idx="38">
                  <c:v>47.159640000000003</c:v>
                </c:pt>
                <c:pt idx="39">
                  <c:v>47.159775000000003</c:v>
                </c:pt>
                <c:pt idx="40">
                  <c:v>47.159917</c:v>
                </c:pt>
                <c:pt idx="41">
                  <c:v>47.160055</c:v>
                </c:pt>
                <c:pt idx="42">
                  <c:v>47.160195999999999</c:v>
                </c:pt>
                <c:pt idx="43">
                  <c:v>47.160339999999998</c:v>
                </c:pt>
                <c:pt idx="44">
                  <c:v>47.160480999999997</c:v>
                </c:pt>
                <c:pt idx="45">
                  <c:v>47.160620000000002</c:v>
                </c:pt>
                <c:pt idx="46">
                  <c:v>47.160750999999998</c:v>
                </c:pt>
                <c:pt idx="47">
                  <c:v>47.160876999999999</c:v>
                </c:pt>
                <c:pt idx="48">
                  <c:v>47.161005000000003</c:v>
                </c:pt>
                <c:pt idx="49">
                  <c:v>47.161127999999998</c:v>
                </c:pt>
                <c:pt idx="50">
                  <c:v>47.161245999999998</c:v>
                </c:pt>
                <c:pt idx="51">
                  <c:v>47.161355999999998</c:v>
                </c:pt>
                <c:pt idx="52">
                  <c:v>47.161473000000001</c:v>
                </c:pt>
                <c:pt idx="53">
                  <c:v>47.161602999999999</c:v>
                </c:pt>
                <c:pt idx="54">
                  <c:v>47.161732000000001</c:v>
                </c:pt>
                <c:pt idx="55">
                  <c:v>47.161864999999999</c:v>
                </c:pt>
                <c:pt idx="56">
                  <c:v>47.162010000000002</c:v>
                </c:pt>
                <c:pt idx="57">
                  <c:v>47.162163</c:v>
                </c:pt>
                <c:pt idx="58">
                  <c:v>47.162318999999997</c:v>
                </c:pt>
                <c:pt idx="59">
                  <c:v>47.162478999999998</c:v>
                </c:pt>
                <c:pt idx="60">
                  <c:v>47.162646000000002</c:v>
                </c:pt>
                <c:pt idx="61">
                  <c:v>47.162815000000002</c:v>
                </c:pt>
                <c:pt idx="62">
                  <c:v>47.162987000000001</c:v>
                </c:pt>
                <c:pt idx="63">
                  <c:v>47.163159</c:v>
                </c:pt>
                <c:pt idx="64">
                  <c:v>47.163327000000002</c:v>
                </c:pt>
                <c:pt idx="65">
                  <c:v>47.163493000000003</c:v>
                </c:pt>
                <c:pt idx="66">
                  <c:v>47.163652999999996</c:v>
                </c:pt>
                <c:pt idx="67">
                  <c:v>47.163803000000001</c:v>
                </c:pt>
                <c:pt idx="68">
                  <c:v>47.163949000000002</c:v>
                </c:pt>
                <c:pt idx="69">
                  <c:v>47.164082999999998</c:v>
                </c:pt>
                <c:pt idx="70">
                  <c:v>47.164183000000001</c:v>
                </c:pt>
                <c:pt idx="71">
                  <c:v>47.164254999999997</c:v>
                </c:pt>
                <c:pt idx="72">
                  <c:v>47.164306000000003</c:v>
                </c:pt>
                <c:pt idx="73">
                  <c:v>47.164358</c:v>
                </c:pt>
                <c:pt idx="74">
                  <c:v>47.164402000000003</c:v>
                </c:pt>
                <c:pt idx="75">
                  <c:v>47.164423999999997</c:v>
                </c:pt>
                <c:pt idx="76">
                  <c:v>47.164422999999999</c:v>
                </c:pt>
                <c:pt idx="77">
                  <c:v>47.164403</c:v>
                </c:pt>
                <c:pt idx="78">
                  <c:v>47.164371000000003</c:v>
                </c:pt>
                <c:pt idx="79">
                  <c:v>47.164330999999997</c:v>
                </c:pt>
                <c:pt idx="80">
                  <c:v>47.164287999999999</c:v>
                </c:pt>
                <c:pt idx="81">
                  <c:v>47.164251999999998</c:v>
                </c:pt>
                <c:pt idx="82">
                  <c:v>47.164220999999998</c:v>
                </c:pt>
                <c:pt idx="83">
                  <c:v>47.164195999999997</c:v>
                </c:pt>
                <c:pt idx="84">
                  <c:v>47.164186000000001</c:v>
                </c:pt>
                <c:pt idx="85">
                  <c:v>47.164186000000001</c:v>
                </c:pt>
                <c:pt idx="86">
                  <c:v>47.164197999999999</c:v>
                </c:pt>
                <c:pt idx="87">
                  <c:v>47.164223999999997</c:v>
                </c:pt>
                <c:pt idx="88">
                  <c:v>47.164257999999997</c:v>
                </c:pt>
                <c:pt idx="89">
                  <c:v>47.164284000000002</c:v>
                </c:pt>
                <c:pt idx="90">
                  <c:v>47.164296</c:v>
                </c:pt>
                <c:pt idx="91">
                  <c:v>47.164307000000001</c:v>
                </c:pt>
                <c:pt idx="92">
                  <c:v>47.164290999999999</c:v>
                </c:pt>
                <c:pt idx="93">
                  <c:v>47.164259000000001</c:v>
                </c:pt>
                <c:pt idx="94">
                  <c:v>47.164214000000001</c:v>
                </c:pt>
                <c:pt idx="95">
                  <c:v>47.164164999999997</c:v>
                </c:pt>
                <c:pt idx="96">
                  <c:v>47.164102</c:v>
                </c:pt>
                <c:pt idx="97">
                  <c:v>47.164025000000002</c:v>
                </c:pt>
                <c:pt idx="98">
                  <c:v>47.163933</c:v>
                </c:pt>
                <c:pt idx="99">
                  <c:v>47.163845000000002</c:v>
                </c:pt>
                <c:pt idx="100">
                  <c:v>47.16377</c:v>
                </c:pt>
                <c:pt idx="101">
                  <c:v>47.163711999999997</c:v>
                </c:pt>
                <c:pt idx="102">
                  <c:v>47.163663999999997</c:v>
                </c:pt>
                <c:pt idx="103">
                  <c:v>47.163625000000003</c:v>
                </c:pt>
                <c:pt idx="104">
                  <c:v>47.163595000000001</c:v>
                </c:pt>
                <c:pt idx="105">
                  <c:v>47.163550000000001</c:v>
                </c:pt>
                <c:pt idx="106">
                  <c:v>47.163488999999998</c:v>
                </c:pt>
                <c:pt idx="107">
                  <c:v>47.163412999999998</c:v>
                </c:pt>
                <c:pt idx="108">
                  <c:v>47.163310000000003</c:v>
                </c:pt>
                <c:pt idx="109">
                  <c:v>47.163187000000001</c:v>
                </c:pt>
                <c:pt idx="110">
                  <c:v>47.163043000000002</c:v>
                </c:pt>
                <c:pt idx="111">
                  <c:v>47.162889</c:v>
                </c:pt>
                <c:pt idx="112">
                  <c:v>47.162734</c:v>
                </c:pt>
                <c:pt idx="113">
                  <c:v>47.162573000000002</c:v>
                </c:pt>
                <c:pt idx="114">
                  <c:v>47.162407999999999</c:v>
                </c:pt>
                <c:pt idx="115">
                  <c:v>47.162242999999997</c:v>
                </c:pt>
                <c:pt idx="116">
                  <c:v>47.162080000000003</c:v>
                </c:pt>
                <c:pt idx="117">
                  <c:v>47.161915999999998</c:v>
                </c:pt>
                <c:pt idx="118">
                  <c:v>47.161749999999998</c:v>
                </c:pt>
                <c:pt idx="119">
                  <c:v>47.161585000000002</c:v>
                </c:pt>
                <c:pt idx="120">
                  <c:v>47.161428999999998</c:v>
                </c:pt>
                <c:pt idx="121">
                  <c:v>47.161296</c:v>
                </c:pt>
                <c:pt idx="122">
                  <c:v>47.161180000000002</c:v>
                </c:pt>
                <c:pt idx="123">
                  <c:v>47.161073000000002</c:v>
                </c:pt>
                <c:pt idx="124">
                  <c:v>47.160967999999997</c:v>
                </c:pt>
                <c:pt idx="125">
                  <c:v>47.160865000000001</c:v>
                </c:pt>
                <c:pt idx="126">
                  <c:v>47.160755999999999</c:v>
                </c:pt>
                <c:pt idx="127">
                  <c:v>47.160646</c:v>
                </c:pt>
                <c:pt idx="128">
                  <c:v>47.160542999999997</c:v>
                </c:pt>
                <c:pt idx="129">
                  <c:v>47.160445000000003</c:v>
                </c:pt>
                <c:pt idx="130">
                  <c:v>47.160347000000002</c:v>
                </c:pt>
                <c:pt idx="131">
                  <c:v>47.160246999999998</c:v>
                </c:pt>
                <c:pt idx="132">
                  <c:v>47.160142</c:v>
                </c:pt>
                <c:pt idx="133">
                  <c:v>47.160027999999997</c:v>
                </c:pt>
                <c:pt idx="134">
                  <c:v>47.159911000000001</c:v>
                </c:pt>
                <c:pt idx="135">
                  <c:v>47.159798000000002</c:v>
                </c:pt>
                <c:pt idx="136">
                  <c:v>47.159694000000002</c:v>
                </c:pt>
                <c:pt idx="137">
                  <c:v>47.159593999999998</c:v>
                </c:pt>
                <c:pt idx="138">
                  <c:v>47.159502000000003</c:v>
                </c:pt>
                <c:pt idx="139">
                  <c:v>47.159405999999997</c:v>
                </c:pt>
              </c:numCache>
            </c:numRef>
          </c:xVal>
          <c:yVal>
            <c:numRef>
              <c:f>'Lap 4 data'!$AR$10:$AR$199</c:f>
              <c:numCache>
                <c:formatCode>General</c:formatCode>
                <c:ptCount val="190"/>
                <c:pt idx="0">
                  <c:v>-88.489875999999995</c:v>
                </c:pt>
                <c:pt idx="1">
                  <c:v>-88.489721000000003</c:v>
                </c:pt>
                <c:pt idx="2">
                  <c:v>-88.489559</c:v>
                </c:pt>
                <c:pt idx="3">
                  <c:v>-88.489369999999994</c:v>
                </c:pt>
                <c:pt idx="4">
                  <c:v>-88.489166999999995</c:v>
                </c:pt>
                <c:pt idx="5">
                  <c:v>-88.488947999999993</c:v>
                </c:pt>
                <c:pt idx="6">
                  <c:v>-88.488713000000004</c:v>
                </c:pt>
                <c:pt idx="7">
                  <c:v>-88.488460000000003</c:v>
                </c:pt>
                <c:pt idx="8">
                  <c:v>-88.488190000000003</c:v>
                </c:pt>
                <c:pt idx="9">
                  <c:v>-88.487904</c:v>
                </c:pt>
                <c:pt idx="10">
                  <c:v>-88.487623999999997</c:v>
                </c:pt>
                <c:pt idx="11">
                  <c:v>-88.487352999999999</c:v>
                </c:pt>
                <c:pt idx="12">
                  <c:v>-88.487094999999997</c:v>
                </c:pt>
                <c:pt idx="13">
                  <c:v>-88.486840000000001</c:v>
                </c:pt>
                <c:pt idx="14">
                  <c:v>-88.486604999999997</c:v>
                </c:pt>
                <c:pt idx="15">
                  <c:v>-88.486397999999994</c:v>
                </c:pt>
                <c:pt idx="16">
                  <c:v>-88.486188999999996</c:v>
                </c:pt>
                <c:pt idx="17">
                  <c:v>-88.486000000000004</c:v>
                </c:pt>
                <c:pt idx="18">
                  <c:v>-88.485831000000005</c:v>
                </c:pt>
                <c:pt idx="19">
                  <c:v>-88.485664</c:v>
                </c:pt>
                <c:pt idx="20">
                  <c:v>-88.485513999999995</c:v>
                </c:pt>
                <c:pt idx="21">
                  <c:v>-88.485356999999993</c:v>
                </c:pt>
                <c:pt idx="22">
                  <c:v>-88.485200000000006</c:v>
                </c:pt>
                <c:pt idx="23">
                  <c:v>-88.485046999999994</c:v>
                </c:pt>
                <c:pt idx="24">
                  <c:v>-88.484898999999999</c:v>
                </c:pt>
                <c:pt idx="25">
                  <c:v>-88.484757999999999</c:v>
                </c:pt>
                <c:pt idx="26">
                  <c:v>-88.484632000000005</c:v>
                </c:pt>
                <c:pt idx="27">
                  <c:v>-88.484513000000007</c:v>
                </c:pt>
                <c:pt idx="28">
                  <c:v>-88.484397999999999</c:v>
                </c:pt>
                <c:pt idx="29">
                  <c:v>-88.484303999999995</c:v>
                </c:pt>
                <c:pt idx="30">
                  <c:v>-88.484216000000004</c:v>
                </c:pt>
                <c:pt idx="31">
                  <c:v>-88.484153000000006</c:v>
                </c:pt>
                <c:pt idx="32">
                  <c:v>-88.484123999999994</c:v>
                </c:pt>
                <c:pt idx="33">
                  <c:v>-88.484125000000006</c:v>
                </c:pt>
                <c:pt idx="34">
                  <c:v>-88.484137000000004</c:v>
                </c:pt>
                <c:pt idx="35">
                  <c:v>-88.484153000000006</c:v>
                </c:pt>
                <c:pt idx="36">
                  <c:v>-88.484165000000004</c:v>
                </c:pt>
                <c:pt idx="37">
                  <c:v>-88.484166999999999</c:v>
                </c:pt>
                <c:pt idx="38">
                  <c:v>-88.484171000000003</c:v>
                </c:pt>
                <c:pt idx="39">
                  <c:v>-88.484174999999993</c:v>
                </c:pt>
                <c:pt idx="40">
                  <c:v>-88.484181000000007</c:v>
                </c:pt>
                <c:pt idx="41">
                  <c:v>-88.484182000000004</c:v>
                </c:pt>
                <c:pt idx="42">
                  <c:v>-88.484178</c:v>
                </c:pt>
                <c:pt idx="43">
                  <c:v>-88.484162999999995</c:v>
                </c:pt>
                <c:pt idx="44">
                  <c:v>-88.484139999999996</c:v>
                </c:pt>
                <c:pt idx="45">
                  <c:v>-88.484111999999996</c:v>
                </c:pt>
                <c:pt idx="46">
                  <c:v>-88.484065999999999</c:v>
                </c:pt>
                <c:pt idx="47">
                  <c:v>-88.484016999999994</c:v>
                </c:pt>
                <c:pt idx="48">
                  <c:v>-88.483985000000004</c:v>
                </c:pt>
                <c:pt idx="49">
                  <c:v>-88.483975999999998</c:v>
                </c:pt>
                <c:pt idx="50">
                  <c:v>-88.483977999999993</c:v>
                </c:pt>
                <c:pt idx="51">
                  <c:v>-88.483990000000006</c:v>
                </c:pt>
                <c:pt idx="52">
                  <c:v>-88.484009999999998</c:v>
                </c:pt>
                <c:pt idx="53">
                  <c:v>-88.484037000000001</c:v>
                </c:pt>
                <c:pt idx="54">
                  <c:v>-88.484065999999999</c:v>
                </c:pt>
                <c:pt idx="55">
                  <c:v>-88.484100999999995</c:v>
                </c:pt>
                <c:pt idx="56">
                  <c:v>-88.484145999999996</c:v>
                </c:pt>
                <c:pt idx="57">
                  <c:v>-88.484168999999994</c:v>
                </c:pt>
                <c:pt idx="58">
                  <c:v>-88.484177000000003</c:v>
                </c:pt>
                <c:pt idx="59">
                  <c:v>-88.484173999999996</c:v>
                </c:pt>
                <c:pt idx="60">
                  <c:v>-88.484161</c:v>
                </c:pt>
                <c:pt idx="61">
                  <c:v>-88.484157999999994</c:v>
                </c:pt>
                <c:pt idx="62">
                  <c:v>-88.484193000000005</c:v>
                </c:pt>
                <c:pt idx="63">
                  <c:v>-88.484266000000005</c:v>
                </c:pt>
                <c:pt idx="64">
                  <c:v>-88.484352999999999</c:v>
                </c:pt>
                <c:pt idx="65">
                  <c:v>-88.484448999999998</c:v>
                </c:pt>
                <c:pt idx="66">
                  <c:v>-88.484582000000003</c:v>
                </c:pt>
                <c:pt idx="67">
                  <c:v>-88.484745000000004</c:v>
                </c:pt>
                <c:pt idx="68">
                  <c:v>-88.484915999999998</c:v>
                </c:pt>
                <c:pt idx="69">
                  <c:v>-88.485101</c:v>
                </c:pt>
                <c:pt idx="70">
                  <c:v>-88.485337999999999</c:v>
                </c:pt>
                <c:pt idx="71">
                  <c:v>-88.485596999999999</c:v>
                </c:pt>
                <c:pt idx="72">
                  <c:v>-88.485840999999994</c:v>
                </c:pt>
                <c:pt idx="73">
                  <c:v>-88.486058</c:v>
                </c:pt>
                <c:pt idx="74">
                  <c:v>-88.486266000000001</c:v>
                </c:pt>
                <c:pt idx="75">
                  <c:v>-88.486455000000007</c:v>
                </c:pt>
                <c:pt idx="76">
                  <c:v>-88.486641000000006</c:v>
                </c:pt>
                <c:pt idx="77">
                  <c:v>-88.486833000000004</c:v>
                </c:pt>
                <c:pt idx="78">
                  <c:v>-88.487016999999994</c:v>
                </c:pt>
                <c:pt idx="79">
                  <c:v>-88.487182000000004</c:v>
                </c:pt>
                <c:pt idx="80">
                  <c:v>-88.487331999999995</c:v>
                </c:pt>
                <c:pt idx="81">
                  <c:v>-88.487475000000003</c:v>
                </c:pt>
                <c:pt idx="82">
                  <c:v>-88.487612999999996</c:v>
                </c:pt>
                <c:pt idx="83">
                  <c:v>-88.487746999999999</c:v>
                </c:pt>
                <c:pt idx="84">
                  <c:v>-88.487869000000003</c:v>
                </c:pt>
                <c:pt idx="85">
                  <c:v>-88.487986000000006</c:v>
                </c:pt>
                <c:pt idx="86">
                  <c:v>-88.488107999999997</c:v>
                </c:pt>
                <c:pt idx="87">
                  <c:v>-88.488240000000005</c:v>
                </c:pt>
                <c:pt idx="88">
                  <c:v>-88.488376000000002</c:v>
                </c:pt>
                <c:pt idx="89">
                  <c:v>-88.488521000000006</c:v>
                </c:pt>
                <c:pt idx="90">
                  <c:v>-88.488668000000004</c:v>
                </c:pt>
                <c:pt idx="91">
                  <c:v>-88.488812999999993</c:v>
                </c:pt>
                <c:pt idx="92">
                  <c:v>-88.488972000000004</c:v>
                </c:pt>
                <c:pt idx="93">
                  <c:v>-88.489131</c:v>
                </c:pt>
                <c:pt idx="94">
                  <c:v>-88.489286000000007</c:v>
                </c:pt>
                <c:pt idx="95">
                  <c:v>-88.489438000000007</c:v>
                </c:pt>
                <c:pt idx="96">
                  <c:v>-88.489587999999998</c:v>
                </c:pt>
                <c:pt idx="97">
                  <c:v>-88.489737000000005</c:v>
                </c:pt>
                <c:pt idx="98">
                  <c:v>-88.489885999999998</c:v>
                </c:pt>
                <c:pt idx="99">
                  <c:v>-88.490043999999997</c:v>
                </c:pt>
                <c:pt idx="100">
                  <c:v>-88.490217000000001</c:v>
                </c:pt>
                <c:pt idx="101">
                  <c:v>-88.490403000000001</c:v>
                </c:pt>
                <c:pt idx="102">
                  <c:v>-88.490601999999996</c:v>
                </c:pt>
                <c:pt idx="103">
                  <c:v>-88.490799999999993</c:v>
                </c:pt>
                <c:pt idx="104">
                  <c:v>-88.491004000000004</c:v>
                </c:pt>
                <c:pt idx="105">
                  <c:v>-88.491208999999998</c:v>
                </c:pt>
                <c:pt idx="106">
                  <c:v>-88.491408000000007</c:v>
                </c:pt>
                <c:pt idx="107">
                  <c:v>-88.491580999999996</c:v>
                </c:pt>
                <c:pt idx="108">
                  <c:v>-88.491715999999997</c:v>
                </c:pt>
                <c:pt idx="109">
                  <c:v>-88.491812999999993</c:v>
                </c:pt>
                <c:pt idx="110">
                  <c:v>-88.491871000000003</c:v>
                </c:pt>
                <c:pt idx="111">
                  <c:v>-88.491900999999999</c:v>
                </c:pt>
                <c:pt idx="112">
                  <c:v>-88.491911999999999</c:v>
                </c:pt>
                <c:pt idx="113">
                  <c:v>-88.491876000000005</c:v>
                </c:pt>
                <c:pt idx="114">
                  <c:v>-88.491816</c:v>
                </c:pt>
                <c:pt idx="115">
                  <c:v>-88.491743999999997</c:v>
                </c:pt>
                <c:pt idx="116">
                  <c:v>-88.491663000000003</c:v>
                </c:pt>
                <c:pt idx="117">
                  <c:v>-88.491580999999996</c:v>
                </c:pt>
                <c:pt idx="118">
                  <c:v>-88.491496999999995</c:v>
                </c:pt>
                <c:pt idx="119">
                  <c:v>-88.491388000000001</c:v>
                </c:pt>
                <c:pt idx="120">
                  <c:v>-88.491257000000004</c:v>
                </c:pt>
                <c:pt idx="121">
                  <c:v>-88.491112999999999</c:v>
                </c:pt>
                <c:pt idx="122">
                  <c:v>-88.490971999999999</c:v>
                </c:pt>
                <c:pt idx="123">
                  <c:v>-88.490853000000001</c:v>
                </c:pt>
                <c:pt idx="124">
                  <c:v>-88.490762000000004</c:v>
                </c:pt>
                <c:pt idx="125">
                  <c:v>-88.490711000000005</c:v>
                </c:pt>
                <c:pt idx="126">
                  <c:v>-88.490689000000003</c:v>
                </c:pt>
                <c:pt idx="127">
                  <c:v>-88.490684999999999</c:v>
                </c:pt>
                <c:pt idx="128">
                  <c:v>-88.490692999999993</c:v>
                </c:pt>
                <c:pt idx="129">
                  <c:v>-88.490688000000006</c:v>
                </c:pt>
                <c:pt idx="130">
                  <c:v>-88.490675999999993</c:v>
                </c:pt>
                <c:pt idx="131">
                  <c:v>-88.490673000000001</c:v>
                </c:pt>
                <c:pt idx="132">
                  <c:v>-88.490669999999994</c:v>
                </c:pt>
                <c:pt idx="133">
                  <c:v>-88.490652999999995</c:v>
                </c:pt>
                <c:pt idx="134">
                  <c:v>-88.490611999999999</c:v>
                </c:pt>
                <c:pt idx="135">
                  <c:v>-88.490559000000005</c:v>
                </c:pt>
                <c:pt idx="136">
                  <c:v>-88.490440000000007</c:v>
                </c:pt>
                <c:pt idx="137">
                  <c:v>-88.490285</c:v>
                </c:pt>
                <c:pt idx="138">
                  <c:v>-88.490103000000005</c:v>
                </c:pt>
                <c:pt idx="139">
                  <c:v>-88.489940000000004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029568"/>
        <c:axId val="144031104"/>
      </c:scatterChart>
      <c:valAx>
        <c:axId val="144029568"/>
        <c:scaling>
          <c:orientation val="minMax"/>
          <c:max val="47.164999999999999"/>
          <c:min val="47.158000000000001"/>
        </c:scaling>
        <c:delete val="0"/>
        <c:axPos val="b"/>
        <c:numFmt formatCode="General" sourceLinked="1"/>
        <c:majorTickMark val="out"/>
        <c:minorTickMark val="none"/>
        <c:tickLblPos val="nextTo"/>
        <c:crossAx val="144031104"/>
        <c:crosses val="autoZero"/>
        <c:crossBetween val="midCat"/>
      </c:valAx>
      <c:valAx>
        <c:axId val="144031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0295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Speed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data'!$AT$10:$AT$200</c:f>
              <c:numCache>
                <c:formatCode>General</c:formatCode>
                <c:ptCount val="191"/>
                <c:pt idx="0">
                  <c:v>36</c:v>
                </c:pt>
                <c:pt idx="1">
                  <c:v>36.4</c:v>
                </c:pt>
                <c:pt idx="2">
                  <c:v>37.6</c:v>
                </c:pt>
                <c:pt idx="3">
                  <c:v>39</c:v>
                </c:pt>
                <c:pt idx="4">
                  <c:v>40.5</c:v>
                </c:pt>
                <c:pt idx="5">
                  <c:v>42</c:v>
                </c:pt>
                <c:pt idx="6">
                  <c:v>42.9</c:v>
                </c:pt>
                <c:pt idx="7">
                  <c:v>44.2</c:v>
                </c:pt>
                <c:pt idx="8">
                  <c:v>45.5</c:v>
                </c:pt>
                <c:pt idx="9">
                  <c:v>46.4</c:v>
                </c:pt>
                <c:pt idx="10">
                  <c:v>46.5</c:v>
                </c:pt>
                <c:pt idx="11">
                  <c:v>45.9</c:v>
                </c:pt>
                <c:pt idx="12">
                  <c:v>44.7</c:v>
                </c:pt>
                <c:pt idx="13">
                  <c:v>42.7</c:v>
                </c:pt>
                <c:pt idx="14">
                  <c:v>41.2</c:v>
                </c:pt>
                <c:pt idx="15">
                  <c:v>39.6</c:v>
                </c:pt>
                <c:pt idx="16">
                  <c:v>38</c:v>
                </c:pt>
                <c:pt idx="17">
                  <c:v>35.9</c:v>
                </c:pt>
                <c:pt idx="18">
                  <c:v>34</c:v>
                </c:pt>
                <c:pt idx="19">
                  <c:v>31.8</c:v>
                </c:pt>
                <c:pt idx="20">
                  <c:v>31.4</c:v>
                </c:pt>
                <c:pt idx="21">
                  <c:v>30.1</c:v>
                </c:pt>
                <c:pt idx="22">
                  <c:v>28.8</c:v>
                </c:pt>
                <c:pt idx="23">
                  <c:v>27.6</c:v>
                </c:pt>
                <c:pt idx="24">
                  <c:v>26.3</c:v>
                </c:pt>
                <c:pt idx="25">
                  <c:v>24.9</c:v>
                </c:pt>
                <c:pt idx="26">
                  <c:v>23.4</c:v>
                </c:pt>
                <c:pt idx="27">
                  <c:v>22.2</c:v>
                </c:pt>
                <c:pt idx="28">
                  <c:v>20.9</c:v>
                </c:pt>
                <c:pt idx="29">
                  <c:v>20.2</c:v>
                </c:pt>
                <c:pt idx="30">
                  <c:v>20.399999999999999</c:v>
                </c:pt>
                <c:pt idx="31">
                  <c:v>21.9</c:v>
                </c:pt>
                <c:pt idx="32">
                  <c:v>24</c:v>
                </c:pt>
                <c:pt idx="33">
                  <c:v>25.6</c:v>
                </c:pt>
                <c:pt idx="34">
                  <c:v>26.8</c:v>
                </c:pt>
                <c:pt idx="35">
                  <c:v>28.1</c:v>
                </c:pt>
                <c:pt idx="36">
                  <c:v>29.8</c:v>
                </c:pt>
                <c:pt idx="37">
                  <c:v>31.9</c:v>
                </c:pt>
                <c:pt idx="38">
                  <c:v>32.9</c:v>
                </c:pt>
                <c:pt idx="39">
                  <c:v>33.1</c:v>
                </c:pt>
                <c:pt idx="40">
                  <c:v>33.700000000000003</c:v>
                </c:pt>
                <c:pt idx="41">
                  <c:v>34.200000000000003</c:v>
                </c:pt>
                <c:pt idx="42">
                  <c:v>35.299999999999997</c:v>
                </c:pt>
                <c:pt idx="43">
                  <c:v>35</c:v>
                </c:pt>
                <c:pt idx="44">
                  <c:v>34.5</c:v>
                </c:pt>
                <c:pt idx="45">
                  <c:v>34.1</c:v>
                </c:pt>
                <c:pt idx="46">
                  <c:v>32.700000000000003</c:v>
                </c:pt>
                <c:pt idx="47">
                  <c:v>31.2</c:v>
                </c:pt>
                <c:pt idx="48">
                  <c:v>30.7</c:v>
                </c:pt>
                <c:pt idx="49">
                  <c:v>30.9</c:v>
                </c:pt>
                <c:pt idx="50">
                  <c:v>31.8</c:v>
                </c:pt>
                <c:pt idx="51">
                  <c:v>32.799999999999997</c:v>
                </c:pt>
                <c:pt idx="52">
                  <c:v>33.1</c:v>
                </c:pt>
                <c:pt idx="53">
                  <c:v>33.4</c:v>
                </c:pt>
                <c:pt idx="54">
                  <c:v>34.9</c:v>
                </c:pt>
                <c:pt idx="55">
                  <c:v>36.9</c:v>
                </c:pt>
                <c:pt idx="56">
                  <c:v>37.200000000000003</c:v>
                </c:pt>
                <c:pt idx="57">
                  <c:v>37.200000000000003</c:v>
                </c:pt>
                <c:pt idx="58">
                  <c:v>37.799999999999997</c:v>
                </c:pt>
                <c:pt idx="59">
                  <c:v>39.1</c:v>
                </c:pt>
                <c:pt idx="60">
                  <c:v>40.1</c:v>
                </c:pt>
                <c:pt idx="61">
                  <c:v>40.6</c:v>
                </c:pt>
                <c:pt idx="62">
                  <c:v>40.700000000000003</c:v>
                </c:pt>
                <c:pt idx="63">
                  <c:v>40.6</c:v>
                </c:pt>
                <c:pt idx="64">
                  <c:v>40.799999999999997</c:v>
                </c:pt>
                <c:pt idx="65">
                  <c:v>41.5</c:v>
                </c:pt>
                <c:pt idx="66">
                  <c:v>41.5</c:v>
                </c:pt>
                <c:pt idx="67">
                  <c:v>42.3</c:v>
                </c:pt>
                <c:pt idx="68">
                  <c:v>44.2</c:v>
                </c:pt>
                <c:pt idx="69">
                  <c:v>44.3</c:v>
                </c:pt>
                <c:pt idx="70">
                  <c:v>44.3</c:v>
                </c:pt>
                <c:pt idx="71">
                  <c:v>43.6</c:v>
                </c:pt>
                <c:pt idx="72">
                  <c:v>41.5</c:v>
                </c:pt>
                <c:pt idx="73">
                  <c:v>39.1</c:v>
                </c:pt>
                <c:pt idx="74">
                  <c:v>37.299999999999997</c:v>
                </c:pt>
                <c:pt idx="75">
                  <c:v>36.1</c:v>
                </c:pt>
                <c:pt idx="76">
                  <c:v>34.9</c:v>
                </c:pt>
                <c:pt idx="77">
                  <c:v>33.700000000000003</c:v>
                </c:pt>
                <c:pt idx="78">
                  <c:v>32.799999999999997</c:v>
                </c:pt>
                <c:pt idx="79">
                  <c:v>31.4</c:v>
                </c:pt>
                <c:pt idx="80">
                  <c:v>29.2</c:v>
                </c:pt>
                <c:pt idx="81">
                  <c:v>26.7</c:v>
                </c:pt>
                <c:pt idx="82">
                  <c:v>24.3</c:v>
                </c:pt>
                <c:pt idx="83">
                  <c:v>22.5</c:v>
                </c:pt>
                <c:pt idx="84">
                  <c:v>21.4</c:v>
                </c:pt>
                <c:pt idx="85">
                  <c:v>21</c:v>
                </c:pt>
                <c:pt idx="86">
                  <c:v>20.6</c:v>
                </c:pt>
                <c:pt idx="87">
                  <c:v>20.9</c:v>
                </c:pt>
                <c:pt idx="88">
                  <c:v>21.9</c:v>
                </c:pt>
                <c:pt idx="89">
                  <c:v>22.9</c:v>
                </c:pt>
                <c:pt idx="90">
                  <c:v>23.2</c:v>
                </c:pt>
                <c:pt idx="91">
                  <c:v>23.7</c:v>
                </c:pt>
                <c:pt idx="92">
                  <c:v>25.9</c:v>
                </c:pt>
                <c:pt idx="93">
                  <c:v>28.5</c:v>
                </c:pt>
                <c:pt idx="94">
                  <c:v>28.7</c:v>
                </c:pt>
                <c:pt idx="95">
                  <c:v>30.4</c:v>
                </c:pt>
                <c:pt idx="96">
                  <c:v>33.9</c:v>
                </c:pt>
                <c:pt idx="97">
                  <c:v>34.5</c:v>
                </c:pt>
                <c:pt idx="98">
                  <c:v>33.5</c:v>
                </c:pt>
                <c:pt idx="99">
                  <c:v>32.700000000000003</c:v>
                </c:pt>
                <c:pt idx="100">
                  <c:v>32.299999999999997</c:v>
                </c:pt>
                <c:pt idx="101">
                  <c:v>32.200000000000003</c:v>
                </c:pt>
                <c:pt idx="102">
                  <c:v>32.5</c:v>
                </c:pt>
                <c:pt idx="103">
                  <c:v>33.4</c:v>
                </c:pt>
                <c:pt idx="104">
                  <c:v>34.5</c:v>
                </c:pt>
                <c:pt idx="105">
                  <c:v>35.5</c:v>
                </c:pt>
                <c:pt idx="106">
                  <c:v>35.6</c:v>
                </c:pt>
                <c:pt idx="107">
                  <c:v>35</c:v>
                </c:pt>
                <c:pt idx="108">
                  <c:v>34.799999999999997</c:v>
                </c:pt>
                <c:pt idx="109">
                  <c:v>34.4</c:v>
                </c:pt>
                <c:pt idx="110">
                  <c:v>34.299999999999997</c:v>
                </c:pt>
                <c:pt idx="111">
                  <c:v>35.299999999999997</c:v>
                </c:pt>
                <c:pt idx="112">
                  <c:v>36.5</c:v>
                </c:pt>
                <c:pt idx="113">
                  <c:v>37.9</c:v>
                </c:pt>
                <c:pt idx="114">
                  <c:v>39.9</c:v>
                </c:pt>
                <c:pt idx="115">
                  <c:v>41.9</c:v>
                </c:pt>
                <c:pt idx="116">
                  <c:v>43.3</c:v>
                </c:pt>
                <c:pt idx="117">
                  <c:v>44.6</c:v>
                </c:pt>
                <c:pt idx="118">
                  <c:v>45.2</c:v>
                </c:pt>
                <c:pt idx="119">
                  <c:v>43.7</c:v>
                </c:pt>
                <c:pt idx="120">
                  <c:v>40.200000000000003</c:v>
                </c:pt>
                <c:pt idx="121">
                  <c:v>37.5</c:v>
                </c:pt>
                <c:pt idx="122">
                  <c:v>35.200000000000003</c:v>
                </c:pt>
                <c:pt idx="123">
                  <c:v>32.4</c:v>
                </c:pt>
                <c:pt idx="124">
                  <c:v>30.1</c:v>
                </c:pt>
                <c:pt idx="125">
                  <c:v>29.2</c:v>
                </c:pt>
                <c:pt idx="126">
                  <c:v>28.6</c:v>
                </c:pt>
                <c:pt idx="127">
                  <c:v>29</c:v>
                </c:pt>
                <c:pt idx="128">
                  <c:v>28.5</c:v>
                </c:pt>
                <c:pt idx="129">
                  <c:v>27.6</c:v>
                </c:pt>
                <c:pt idx="130">
                  <c:v>26.3</c:v>
                </c:pt>
                <c:pt idx="131">
                  <c:v>26.2</c:v>
                </c:pt>
                <c:pt idx="132">
                  <c:v>26.8</c:v>
                </c:pt>
                <c:pt idx="133">
                  <c:v>27.5</c:v>
                </c:pt>
                <c:pt idx="134">
                  <c:v>28</c:v>
                </c:pt>
                <c:pt idx="135">
                  <c:v>28.4</c:v>
                </c:pt>
                <c:pt idx="136">
                  <c:v>34.799999999999997</c:v>
                </c:pt>
                <c:pt idx="137">
                  <c:v>35.5</c:v>
                </c:pt>
                <c:pt idx="138">
                  <c:v>35.200000000000003</c:v>
                </c:pt>
                <c:pt idx="139">
                  <c:v>35.299999999999997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data'!$AT$10:$AT$200</c:f>
              <c:numCache>
                <c:formatCode>General</c:formatCode>
                <c:ptCount val="191"/>
                <c:pt idx="0">
                  <c:v>35.299999999999997</c:v>
                </c:pt>
                <c:pt idx="1">
                  <c:v>36</c:v>
                </c:pt>
                <c:pt idx="2">
                  <c:v>37</c:v>
                </c:pt>
                <c:pt idx="3">
                  <c:v>38.700000000000003</c:v>
                </c:pt>
                <c:pt idx="4">
                  <c:v>40</c:v>
                </c:pt>
                <c:pt idx="5">
                  <c:v>40.200000000000003</c:v>
                </c:pt>
                <c:pt idx="6">
                  <c:v>41.1</c:v>
                </c:pt>
                <c:pt idx="7">
                  <c:v>43.6</c:v>
                </c:pt>
                <c:pt idx="8">
                  <c:v>44.6</c:v>
                </c:pt>
                <c:pt idx="9">
                  <c:v>45.5</c:v>
                </c:pt>
                <c:pt idx="10">
                  <c:v>45.6</c:v>
                </c:pt>
                <c:pt idx="11">
                  <c:v>44.8</c:v>
                </c:pt>
                <c:pt idx="12">
                  <c:v>42.8</c:v>
                </c:pt>
                <c:pt idx="13">
                  <c:v>40</c:v>
                </c:pt>
                <c:pt idx="14">
                  <c:v>38.1</c:v>
                </c:pt>
                <c:pt idx="15">
                  <c:v>36.299999999999997</c:v>
                </c:pt>
                <c:pt idx="16">
                  <c:v>34.4</c:v>
                </c:pt>
                <c:pt idx="17">
                  <c:v>32.6</c:v>
                </c:pt>
                <c:pt idx="18">
                  <c:v>32</c:v>
                </c:pt>
                <c:pt idx="19">
                  <c:v>30.8</c:v>
                </c:pt>
                <c:pt idx="20">
                  <c:v>29.7</c:v>
                </c:pt>
                <c:pt idx="21">
                  <c:v>28.9</c:v>
                </c:pt>
                <c:pt idx="22">
                  <c:v>27.8</c:v>
                </c:pt>
                <c:pt idx="23">
                  <c:v>26.4</c:v>
                </c:pt>
                <c:pt idx="24">
                  <c:v>26</c:v>
                </c:pt>
                <c:pt idx="25">
                  <c:v>24.7</c:v>
                </c:pt>
                <c:pt idx="26">
                  <c:v>23.4</c:v>
                </c:pt>
                <c:pt idx="27">
                  <c:v>21.7</c:v>
                </c:pt>
                <c:pt idx="28">
                  <c:v>20.5</c:v>
                </c:pt>
                <c:pt idx="29">
                  <c:v>19.8</c:v>
                </c:pt>
                <c:pt idx="30">
                  <c:v>20.399999999999999</c:v>
                </c:pt>
                <c:pt idx="31">
                  <c:v>21.9</c:v>
                </c:pt>
                <c:pt idx="32">
                  <c:v>24.2</c:v>
                </c:pt>
                <c:pt idx="33">
                  <c:v>27.2</c:v>
                </c:pt>
                <c:pt idx="34">
                  <c:v>28.9</c:v>
                </c:pt>
                <c:pt idx="35">
                  <c:v>29.7</c:v>
                </c:pt>
                <c:pt idx="36">
                  <c:v>31.1</c:v>
                </c:pt>
                <c:pt idx="37">
                  <c:v>32.5</c:v>
                </c:pt>
                <c:pt idx="38">
                  <c:v>33.9</c:v>
                </c:pt>
                <c:pt idx="39">
                  <c:v>34.9</c:v>
                </c:pt>
                <c:pt idx="40">
                  <c:v>34.9</c:v>
                </c:pt>
                <c:pt idx="41">
                  <c:v>35.200000000000003</c:v>
                </c:pt>
                <c:pt idx="42">
                  <c:v>36</c:v>
                </c:pt>
                <c:pt idx="43">
                  <c:v>34.6</c:v>
                </c:pt>
                <c:pt idx="44">
                  <c:v>31.7</c:v>
                </c:pt>
                <c:pt idx="45">
                  <c:v>32</c:v>
                </c:pt>
                <c:pt idx="46">
                  <c:v>30.9</c:v>
                </c:pt>
                <c:pt idx="47">
                  <c:v>29.8</c:v>
                </c:pt>
                <c:pt idx="48">
                  <c:v>29.1</c:v>
                </c:pt>
                <c:pt idx="49">
                  <c:v>27.9</c:v>
                </c:pt>
                <c:pt idx="50">
                  <c:v>28.9</c:v>
                </c:pt>
                <c:pt idx="51">
                  <c:v>29.6</c:v>
                </c:pt>
                <c:pt idx="52">
                  <c:v>30.5</c:v>
                </c:pt>
                <c:pt idx="53">
                  <c:v>30.7</c:v>
                </c:pt>
                <c:pt idx="54">
                  <c:v>30.7</c:v>
                </c:pt>
                <c:pt idx="55">
                  <c:v>30.9</c:v>
                </c:pt>
                <c:pt idx="56">
                  <c:v>31.2</c:v>
                </c:pt>
                <c:pt idx="57">
                  <c:v>31.6</c:v>
                </c:pt>
                <c:pt idx="58">
                  <c:v>32</c:v>
                </c:pt>
                <c:pt idx="59">
                  <c:v>32.4</c:v>
                </c:pt>
                <c:pt idx="60">
                  <c:v>33.700000000000003</c:v>
                </c:pt>
                <c:pt idx="61">
                  <c:v>35.799999999999997</c:v>
                </c:pt>
                <c:pt idx="62">
                  <c:v>37.4</c:v>
                </c:pt>
                <c:pt idx="63">
                  <c:v>38.1</c:v>
                </c:pt>
                <c:pt idx="64">
                  <c:v>38.200000000000003</c:v>
                </c:pt>
                <c:pt idx="65">
                  <c:v>38</c:v>
                </c:pt>
                <c:pt idx="66">
                  <c:v>38.1</c:v>
                </c:pt>
                <c:pt idx="67">
                  <c:v>37.700000000000003</c:v>
                </c:pt>
                <c:pt idx="68">
                  <c:v>35.9</c:v>
                </c:pt>
                <c:pt idx="69">
                  <c:v>35.200000000000003</c:v>
                </c:pt>
                <c:pt idx="70">
                  <c:v>35.1</c:v>
                </c:pt>
                <c:pt idx="71">
                  <c:v>36.200000000000003</c:v>
                </c:pt>
                <c:pt idx="72">
                  <c:v>38.200000000000003</c:v>
                </c:pt>
                <c:pt idx="73">
                  <c:v>39.9</c:v>
                </c:pt>
                <c:pt idx="74">
                  <c:v>40.9</c:v>
                </c:pt>
                <c:pt idx="75">
                  <c:v>41.3</c:v>
                </c:pt>
                <c:pt idx="76">
                  <c:v>40.1</c:v>
                </c:pt>
                <c:pt idx="77">
                  <c:v>37.299999999999997</c:v>
                </c:pt>
                <c:pt idx="78">
                  <c:v>35.1</c:v>
                </c:pt>
                <c:pt idx="79">
                  <c:v>34.5</c:v>
                </c:pt>
                <c:pt idx="80">
                  <c:v>34.5</c:v>
                </c:pt>
                <c:pt idx="81">
                  <c:v>34.700000000000003</c:v>
                </c:pt>
                <c:pt idx="82">
                  <c:v>34.1</c:v>
                </c:pt>
                <c:pt idx="83">
                  <c:v>31.1</c:v>
                </c:pt>
                <c:pt idx="84">
                  <c:v>28.5</c:v>
                </c:pt>
                <c:pt idx="85">
                  <c:v>26.3</c:v>
                </c:pt>
                <c:pt idx="86">
                  <c:v>24.2</c:v>
                </c:pt>
                <c:pt idx="87">
                  <c:v>22.8</c:v>
                </c:pt>
                <c:pt idx="88">
                  <c:v>21.8</c:v>
                </c:pt>
                <c:pt idx="89">
                  <c:v>21.8</c:v>
                </c:pt>
                <c:pt idx="90">
                  <c:v>22.3</c:v>
                </c:pt>
                <c:pt idx="91">
                  <c:v>22.7</c:v>
                </c:pt>
                <c:pt idx="92">
                  <c:v>23.2</c:v>
                </c:pt>
                <c:pt idx="93">
                  <c:v>24.4</c:v>
                </c:pt>
                <c:pt idx="94">
                  <c:v>25.9</c:v>
                </c:pt>
                <c:pt idx="95">
                  <c:v>27.1</c:v>
                </c:pt>
                <c:pt idx="96">
                  <c:v>28</c:v>
                </c:pt>
                <c:pt idx="97">
                  <c:v>28.3</c:v>
                </c:pt>
                <c:pt idx="98">
                  <c:v>28.2</c:v>
                </c:pt>
                <c:pt idx="99">
                  <c:v>28.5</c:v>
                </c:pt>
                <c:pt idx="100">
                  <c:v>30.6</c:v>
                </c:pt>
                <c:pt idx="101">
                  <c:v>33.799999999999997</c:v>
                </c:pt>
                <c:pt idx="102">
                  <c:v>34.200000000000003</c:v>
                </c:pt>
                <c:pt idx="103">
                  <c:v>34.6</c:v>
                </c:pt>
                <c:pt idx="104">
                  <c:v>35.299999999999997</c:v>
                </c:pt>
                <c:pt idx="105">
                  <c:v>35.5</c:v>
                </c:pt>
                <c:pt idx="106">
                  <c:v>34.700000000000003</c:v>
                </c:pt>
                <c:pt idx="107">
                  <c:v>34.5</c:v>
                </c:pt>
                <c:pt idx="108">
                  <c:v>34.6</c:v>
                </c:pt>
                <c:pt idx="109">
                  <c:v>34.299999999999997</c:v>
                </c:pt>
                <c:pt idx="110">
                  <c:v>33.700000000000003</c:v>
                </c:pt>
                <c:pt idx="111">
                  <c:v>33.799999999999997</c:v>
                </c:pt>
                <c:pt idx="112">
                  <c:v>34.299999999999997</c:v>
                </c:pt>
                <c:pt idx="113">
                  <c:v>34.799999999999997</c:v>
                </c:pt>
                <c:pt idx="114">
                  <c:v>35.299999999999997</c:v>
                </c:pt>
                <c:pt idx="115">
                  <c:v>36.4</c:v>
                </c:pt>
                <c:pt idx="116">
                  <c:v>39.4</c:v>
                </c:pt>
                <c:pt idx="117">
                  <c:v>41.4</c:v>
                </c:pt>
                <c:pt idx="118">
                  <c:v>42.8</c:v>
                </c:pt>
                <c:pt idx="119">
                  <c:v>44</c:v>
                </c:pt>
                <c:pt idx="120">
                  <c:v>44.9</c:v>
                </c:pt>
                <c:pt idx="121">
                  <c:v>44.2</c:v>
                </c:pt>
                <c:pt idx="122">
                  <c:v>41.8</c:v>
                </c:pt>
                <c:pt idx="123">
                  <c:v>39.1</c:v>
                </c:pt>
                <c:pt idx="124">
                  <c:v>37.299999999999997</c:v>
                </c:pt>
                <c:pt idx="125">
                  <c:v>34.799999999999997</c:v>
                </c:pt>
                <c:pt idx="126">
                  <c:v>32.200000000000003</c:v>
                </c:pt>
                <c:pt idx="127">
                  <c:v>30.3</c:v>
                </c:pt>
                <c:pt idx="128">
                  <c:v>29.9</c:v>
                </c:pt>
                <c:pt idx="129">
                  <c:v>29.6</c:v>
                </c:pt>
                <c:pt idx="130">
                  <c:v>29.2</c:v>
                </c:pt>
                <c:pt idx="131">
                  <c:v>28.8</c:v>
                </c:pt>
                <c:pt idx="132">
                  <c:v>27.7</c:v>
                </c:pt>
                <c:pt idx="133">
                  <c:v>26.4</c:v>
                </c:pt>
                <c:pt idx="134">
                  <c:v>25.7</c:v>
                </c:pt>
                <c:pt idx="135">
                  <c:v>25.8</c:v>
                </c:pt>
                <c:pt idx="136">
                  <c:v>28</c:v>
                </c:pt>
                <c:pt idx="137">
                  <c:v>31.4</c:v>
                </c:pt>
                <c:pt idx="138">
                  <c:v>31.4</c:v>
                </c:pt>
                <c:pt idx="139">
                  <c:v>32.799999999999997</c:v>
                </c:pt>
                <c:pt idx="140">
                  <c:v>35.1</c:v>
                </c:pt>
                <c:pt idx="141">
                  <c:v>35.1</c:v>
                </c:pt>
                <c:pt idx="142">
                  <c:v>35.200000000000003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data'!$AT$10:$AT$199</c:f>
              <c:numCache>
                <c:formatCode>General</c:formatCode>
                <c:ptCount val="190"/>
                <c:pt idx="0">
                  <c:v>35.200000000000003</c:v>
                </c:pt>
                <c:pt idx="1">
                  <c:v>35.700000000000003</c:v>
                </c:pt>
                <c:pt idx="2">
                  <c:v>36.1</c:v>
                </c:pt>
                <c:pt idx="3">
                  <c:v>37.200000000000003</c:v>
                </c:pt>
                <c:pt idx="4">
                  <c:v>38.1</c:v>
                </c:pt>
                <c:pt idx="5">
                  <c:v>39.799999999999997</c:v>
                </c:pt>
                <c:pt idx="6">
                  <c:v>41.3</c:v>
                </c:pt>
                <c:pt idx="7">
                  <c:v>43.2</c:v>
                </c:pt>
                <c:pt idx="8">
                  <c:v>44.4</c:v>
                </c:pt>
                <c:pt idx="9">
                  <c:v>45.9</c:v>
                </c:pt>
                <c:pt idx="10">
                  <c:v>46.1</c:v>
                </c:pt>
                <c:pt idx="11">
                  <c:v>45.4</c:v>
                </c:pt>
                <c:pt idx="12">
                  <c:v>43.9</c:v>
                </c:pt>
                <c:pt idx="13">
                  <c:v>42.5</c:v>
                </c:pt>
                <c:pt idx="14">
                  <c:v>40.5</c:v>
                </c:pt>
                <c:pt idx="15">
                  <c:v>37.6</c:v>
                </c:pt>
                <c:pt idx="16">
                  <c:v>35.9</c:v>
                </c:pt>
                <c:pt idx="17">
                  <c:v>34.799999999999997</c:v>
                </c:pt>
                <c:pt idx="18">
                  <c:v>32.799999999999997</c:v>
                </c:pt>
                <c:pt idx="19">
                  <c:v>31.5</c:v>
                </c:pt>
                <c:pt idx="20">
                  <c:v>29.8</c:v>
                </c:pt>
                <c:pt idx="21">
                  <c:v>28.6</c:v>
                </c:pt>
                <c:pt idx="22">
                  <c:v>27.4</c:v>
                </c:pt>
                <c:pt idx="23">
                  <c:v>25.9</c:v>
                </c:pt>
                <c:pt idx="24">
                  <c:v>24.3</c:v>
                </c:pt>
                <c:pt idx="25">
                  <c:v>23.9</c:v>
                </c:pt>
                <c:pt idx="26">
                  <c:v>22.5</c:v>
                </c:pt>
                <c:pt idx="27">
                  <c:v>21.3</c:v>
                </c:pt>
                <c:pt idx="28">
                  <c:v>20.3</c:v>
                </c:pt>
                <c:pt idx="29">
                  <c:v>19.5</c:v>
                </c:pt>
                <c:pt idx="30">
                  <c:v>20.5</c:v>
                </c:pt>
                <c:pt idx="31">
                  <c:v>21.8</c:v>
                </c:pt>
                <c:pt idx="32">
                  <c:v>23.7</c:v>
                </c:pt>
                <c:pt idx="33">
                  <c:v>25.4</c:v>
                </c:pt>
                <c:pt idx="34">
                  <c:v>27</c:v>
                </c:pt>
                <c:pt idx="35">
                  <c:v>29.9</c:v>
                </c:pt>
                <c:pt idx="36">
                  <c:v>31.8</c:v>
                </c:pt>
                <c:pt idx="37">
                  <c:v>32.6</c:v>
                </c:pt>
                <c:pt idx="38">
                  <c:v>32.6</c:v>
                </c:pt>
                <c:pt idx="39">
                  <c:v>33</c:v>
                </c:pt>
                <c:pt idx="40">
                  <c:v>34</c:v>
                </c:pt>
                <c:pt idx="41">
                  <c:v>34.200000000000003</c:v>
                </c:pt>
                <c:pt idx="42">
                  <c:v>34.4</c:v>
                </c:pt>
                <c:pt idx="43">
                  <c:v>35</c:v>
                </c:pt>
                <c:pt idx="44">
                  <c:v>35.1</c:v>
                </c:pt>
                <c:pt idx="45">
                  <c:v>34.700000000000003</c:v>
                </c:pt>
                <c:pt idx="46">
                  <c:v>33.1</c:v>
                </c:pt>
                <c:pt idx="47">
                  <c:v>32.299999999999997</c:v>
                </c:pt>
                <c:pt idx="48">
                  <c:v>32.1</c:v>
                </c:pt>
                <c:pt idx="49">
                  <c:v>31.4</c:v>
                </c:pt>
                <c:pt idx="50">
                  <c:v>30.4</c:v>
                </c:pt>
                <c:pt idx="51">
                  <c:v>29.2</c:v>
                </c:pt>
                <c:pt idx="52">
                  <c:v>29</c:v>
                </c:pt>
                <c:pt idx="53">
                  <c:v>31</c:v>
                </c:pt>
                <c:pt idx="54">
                  <c:v>32.5</c:v>
                </c:pt>
                <c:pt idx="55">
                  <c:v>33</c:v>
                </c:pt>
                <c:pt idx="56">
                  <c:v>35.299999999999997</c:v>
                </c:pt>
                <c:pt idx="57">
                  <c:v>38</c:v>
                </c:pt>
                <c:pt idx="58">
                  <c:v>39</c:v>
                </c:pt>
                <c:pt idx="59">
                  <c:v>39.799999999999997</c:v>
                </c:pt>
                <c:pt idx="60">
                  <c:v>41.7</c:v>
                </c:pt>
                <c:pt idx="61">
                  <c:v>41.9</c:v>
                </c:pt>
                <c:pt idx="62">
                  <c:v>42.9</c:v>
                </c:pt>
                <c:pt idx="63">
                  <c:v>43.9</c:v>
                </c:pt>
                <c:pt idx="64">
                  <c:v>44</c:v>
                </c:pt>
                <c:pt idx="65">
                  <c:v>44.3</c:v>
                </c:pt>
                <c:pt idx="66">
                  <c:v>45.2</c:v>
                </c:pt>
                <c:pt idx="67">
                  <c:v>45.9</c:v>
                </c:pt>
                <c:pt idx="68">
                  <c:v>45.9</c:v>
                </c:pt>
                <c:pt idx="69">
                  <c:v>45.9</c:v>
                </c:pt>
                <c:pt idx="70">
                  <c:v>46.1</c:v>
                </c:pt>
                <c:pt idx="71">
                  <c:v>46.1</c:v>
                </c:pt>
                <c:pt idx="72">
                  <c:v>44</c:v>
                </c:pt>
                <c:pt idx="73">
                  <c:v>40.6</c:v>
                </c:pt>
                <c:pt idx="74">
                  <c:v>37.1</c:v>
                </c:pt>
                <c:pt idx="75">
                  <c:v>34.299999999999997</c:v>
                </c:pt>
                <c:pt idx="76">
                  <c:v>32.200000000000003</c:v>
                </c:pt>
                <c:pt idx="77">
                  <c:v>31.9</c:v>
                </c:pt>
                <c:pt idx="78">
                  <c:v>31.4</c:v>
                </c:pt>
                <c:pt idx="79">
                  <c:v>30</c:v>
                </c:pt>
                <c:pt idx="80">
                  <c:v>28.5</c:v>
                </c:pt>
                <c:pt idx="81">
                  <c:v>26.7</c:v>
                </c:pt>
                <c:pt idx="82">
                  <c:v>25.1</c:v>
                </c:pt>
                <c:pt idx="83">
                  <c:v>23.7</c:v>
                </c:pt>
                <c:pt idx="84">
                  <c:v>21.9</c:v>
                </c:pt>
                <c:pt idx="85">
                  <c:v>20.5</c:v>
                </c:pt>
                <c:pt idx="86">
                  <c:v>20.3</c:v>
                </c:pt>
                <c:pt idx="87">
                  <c:v>21.3</c:v>
                </c:pt>
                <c:pt idx="88">
                  <c:v>22.5</c:v>
                </c:pt>
                <c:pt idx="89">
                  <c:v>23.6</c:v>
                </c:pt>
                <c:pt idx="90">
                  <c:v>24.2</c:v>
                </c:pt>
                <c:pt idx="91">
                  <c:v>24.9</c:v>
                </c:pt>
                <c:pt idx="92">
                  <c:v>26.8</c:v>
                </c:pt>
                <c:pt idx="93">
                  <c:v>27.6</c:v>
                </c:pt>
                <c:pt idx="94">
                  <c:v>27.6</c:v>
                </c:pt>
                <c:pt idx="95">
                  <c:v>27.8</c:v>
                </c:pt>
                <c:pt idx="96">
                  <c:v>29.2</c:v>
                </c:pt>
                <c:pt idx="97">
                  <c:v>30.9</c:v>
                </c:pt>
                <c:pt idx="98">
                  <c:v>32.299999999999997</c:v>
                </c:pt>
                <c:pt idx="99">
                  <c:v>33</c:v>
                </c:pt>
                <c:pt idx="100">
                  <c:v>33.4</c:v>
                </c:pt>
                <c:pt idx="101">
                  <c:v>33.700000000000003</c:v>
                </c:pt>
                <c:pt idx="102">
                  <c:v>34.4</c:v>
                </c:pt>
                <c:pt idx="103">
                  <c:v>34.200000000000003</c:v>
                </c:pt>
                <c:pt idx="104">
                  <c:v>34.6</c:v>
                </c:pt>
                <c:pt idx="105">
                  <c:v>35.299999999999997</c:v>
                </c:pt>
                <c:pt idx="106">
                  <c:v>35.799999999999997</c:v>
                </c:pt>
                <c:pt idx="107">
                  <c:v>35</c:v>
                </c:pt>
                <c:pt idx="108">
                  <c:v>33.799999999999997</c:v>
                </c:pt>
                <c:pt idx="109">
                  <c:v>33.1</c:v>
                </c:pt>
                <c:pt idx="110">
                  <c:v>33.9</c:v>
                </c:pt>
                <c:pt idx="111">
                  <c:v>35.4</c:v>
                </c:pt>
                <c:pt idx="112">
                  <c:v>36.9</c:v>
                </c:pt>
                <c:pt idx="113">
                  <c:v>38</c:v>
                </c:pt>
                <c:pt idx="114">
                  <c:v>39.4</c:v>
                </c:pt>
                <c:pt idx="115">
                  <c:v>40.299999999999997</c:v>
                </c:pt>
                <c:pt idx="116">
                  <c:v>40.799999999999997</c:v>
                </c:pt>
                <c:pt idx="117">
                  <c:v>41.4</c:v>
                </c:pt>
                <c:pt idx="118">
                  <c:v>42.6</c:v>
                </c:pt>
                <c:pt idx="119">
                  <c:v>44.2</c:v>
                </c:pt>
                <c:pt idx="120">
                  <c:v>44.8</c:v>
                </c:pt>
                <c:pt idx="121">
                  <c:v>41.1</c:v>
                </c:pt>
                <c:pt idx="122">
                  <c:v>38</c:v>
                </c:pt>
                <c:pt idx="123">
                  <c:v>35.299999999999997</c:v>
                </c:pt>
                <c:pt idx="124">
                  <c:v>31.4</c:v>
                </c:pt>
                <c:pt idx="125">
                  <c:v>29</c:v>
                </c:pt>
                <c:pt idx="126">
                  <c:v>27.9</c:v>
                </c:pt>
                <c:pt idx="127">
                  <c:v>27.5</c:v>
                </c:pt>
                <c:pt idx="128">
                  <c:v>26.6</c:v>
                </c:pt>
                <c:pt idx="129">
                  <c:v>25.7</c:v>
                </c:pt>
                <c:pt idx="130">
                  <c:v>25.2</c:v>
                </c:pt>
                <c:pt idx="131">
                  <c:v>25</c:v>
                </c:pt>
                <c:pt idx="132">
                  <c:v>25.7</c:v>
                </c:pt>
                <c:pt idx="133">
                  <c:v>27.5</c:v>
                </c:pt>
                <c:pt idx="134">
                  <c:v>29</c:v>
                </c:pt>
                <c:pt idx="135">
                  <c:v>29.2</c:v>
                </c:pt>
                <c:pt idx="136">
                  <c:v>31.2</c:v>
                </c:pt>
                <c:pt idx="137">
                  <c:v>35.1</c:v>
                </c:pt>
                <c:pt idx="138">
                  <c:v>36.299999999999997</c:v>
                </c:pt>
                <c:pt idx="139">
                  <c:v>36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571008"/>
        <c:axId val="144642816"/>
      </c:scatterChart>
      <c:valAx>
        <c:axId val="144571008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44642816"/>
        <c:crosses val="autoZero"/>
        <c:crossBetween val="midCat"/>
      </c:valAx>
      <c:valAx>
        <c:axId val="144642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 (mph)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445710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Lambda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data'!$BC$10:$BC$200</c:f>
              <c:numCache>
                <c:formatCode>General</c:formatCode>
                <c:ptCount val="191"/>
                <c:pt idx="0">
                  <c:v>0.81</c:v>
                </c:pt>
                <c:pt idx="1">
                  <c:v>0.84</c:v>
                </c:pt>
                <c:pt idx="2">
                  <c:v>0.86</c:v>
                </c:pt>
                <c:pt idx="3">
                  <c:v>0.85</c:v>
                </c:pt>
                <c:pt idx="4">
                  <c:v>0.85</c:v>
                </c:pt>
                <c:pt idx="5">
                  <c:v>0.86</c:v>
                </c:pt>
                <c:pt idx="6">
                  <c:v>0.86</c:v>
                </c:pt>
                <c:pt idx="7">
                  <c:v>0.86</c:v>
                </c:pt>
                <c:pt idx="8">
                  <c:v>0.82</c:v>
                </c:pt>
                <c:pt idx="9">
                  <c:v>0.79</c:v>
                </c:pt>
                <c:pt idx="10">
                  <c:v>0.77</c:v>
                </c:pt>
                <c:pt idx="11">
                  <c:v>0.88</c:v>
                </c:pt>
                <c:pt idx="12">
                  <c:v>0.97</c:v>
                </c:pt>
                <c:pt idx="13">
                  <c:v>0.97</c:v>
                </c:pt>
                <c:pt idx="14">
                  <c:v>0.97</c:v>
                </c:pt>
                <c:pt idx="15">
                  <c:v>0.95</c:v>
                </c:pt>
                <c:pt idx="16">
                  <c:v>0.94</c:v>
                </c:pt>
                <c:pt idx="17">
                  <c:v>0.93</c:v>
                </c:pt>
                <c:pt idx="18">
                  <c:v>0.93</c:v>
                </c:pt>
                <c:pt idx="19">
                  <c:v>0.93</c:v>
                </c:pt>
                <c:pt idx="20">
                  <c:v>0.93</c:v>
                </c:pt>
                <c:pt idx="21">
                  <c:v>0.93</c:v>
                </c:pt>
                <c:pt idx="22">
                  <c:v>0.93</c:v>
                </c:pt>
                <c:pt idx="23">
                  <c:v>0.95</c:v>
                </c:pt>
                <c:pt idx="24">
                  <c:v>0.93</c:v>
                </c:pt>
                <c:pt idx="25">
                  <c:v>0.95</c:v>
                </c:pt>
                <c:pt idx="26">
                  <c:v>0.95</c:v>
                </c:pt>
                <c:pt idx="27">
                  <c:v>0.94</c:v>
                </c:pt>
                <c:pt idx="28">
                  <c:v>0.93</c:v>
                </c:pt>
                <c:pt idx="29">
                  <c:v>0.93</c:v>
                </c:pt>
                <c:pt idx="30">
                  <c:v>0.89</c:v>
                </c:pt>
                <c:pt idx="31">
                  <c:v>0.8</c:v>
                </c:pt>
                <c:pt idx="32">
                  <c:v>0.77</c:v>
                </c:pt>
                <c:pt idx="33">
                  <c:v>0.77</c:v>
                </c:pt>
                <c:pt idx="34">
                  <c:v>0.8</c:v>
                </c:pt>
                <c:pt idx="35">
                  <c:v>0.81</c:v>
                </c:pt>
                <c:pt idx="36">
                  <c:v>0.83</c:v>
                </c:pt>
                <c:pt idx="37">
                  <c:v>0.86</c:v>
                </c:pt>
                <c:pt idx="38">
                  <c:v>0.85</c:v>
                </c:pt>
                <c:pt idx="39">
                  <c:v>0.82</c:v>
                </c:pt>
                <c:pt idx="40">
                  <c:v>0.77</c:v>
                </c:pt>
                <c:pt idx="41">
                  <c:v>0.73</c:v>
                </c:pt>
                <c:pt idx="42">
                  <c:v>0.72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  <c:pt idx="46">
                  <c:v>0.73</c:v>
                </c:pt>
                <c:pt idx="47">
                  <c:v>0.76</c:v>
                </c:pt>
                <c:pt idx="48">
                  <c:v>0.76</c:v>
                </c:pt>
                <c:pt idx="49">
                  <c:v>0.76</c:v>
                </c:pt>
                <c:pt idx="50">
                  <c:v>0.77</c:v>
                </c:pt>
                <c:pt idx="51">
                  <c:v>0.8</c:v>
                </c:pt>
                <c:pt idx="52">
                  <c:v>0.85</c:v>
                </c:pt>
                <c:pt idx="53">
                  <c:v>0.86</c:v>
                </c:pt>
                <c:pt idx="54">
                  <c:v>0.87</c:v>
                </c:pt>
                <c:pt idx="55">
                  <c:v>0.87</c:v>
                </c:pt>
                <c:pt idx="56">
                  <c:v>0.88</c:v>
                </c:pt>
                <c:pt idx="57">
                  <c:v>0.88</c:v>
                </c:pt>
                <c:pt idx="58">
                  <c:v>0.88</c:v>
                </c:pt>
                <c:pt idx="59">
                  <c:v>0.88</c:v>
                </c:pt>
                <c:pt idx="60">
                  <c:v>0.88</c:v>
                </c:pt>
                <c:pt idx="61">
                  <c:v>0.88</c:v>
                </c:pt>
                <c:pt idx="62">
                  <c:v>0.88</c:v>
                </c:pt>
                <c:pt idx="63">
                  <c:v>0.87</c:v>
                </c:pt>
                <c:pt idx="64">
                  <c:v>0.88</c:v>
                </c:pt>
                <c:pt idx="65">
                  <c:v>0.87</c:v>
                </c:pt>
                <c:pt idx="66">
                  <c:v>0.88</c:v>
                </c:pt>
                <c:pt idx="67">
                  <c:v>0.89</c:v>
                </c:pt>
                <c:pt idx="68">
                  <c:v>0.86</c:v>
                </c:pt>
                <c:pt idx="69">
                  <c:v>0.86</c:v>
                </c:pt>
                <c:pt idx="70">
                  <c:v>0.81</c:v>
                </c:pt>
                <c:pt idx="71">
                  <c:v>0.86</c:v>
                </c:pt>
                <c:pt idx="72">
                  <c:v>0.76</c:v>
                </c:pt>
                <c:pt idx="73">
                  <c:v>0.73</c:v>
                </c:pt>
                <c:pt idx="74">
                  <c:v>0.76</c:v>
                </c:pt>
                <c:pt idx="75">
                  <c:v>0.81</c:v>
                </c:pt>
                <c:pt idx="76">
                  <c:v>0.9</c:v>
                </c:pt>
                <c:pt idx="77">
                  <c:v>0.94</c:v>
                </c:pt>
                <c:pt idx="78">
                  <c:v>0.96</c:v>
                </c:pt>
                <c:pt idx="79">
                  <c:v>0.97</c:v>
                </c:pt>
                <c:pt idx="80">
                  <c:v>0.97</c:v>
                </c:pt>
                <c:pt idx="81">
                  <c:v>0.95</c:v>
                </c:pt>
                <c:pt idx="82">
                  <c:v>0.94</c:v>
                </c:pt>
                <c:pt idx="83">
                  <c:v>0.95</c:v>
                </c:pt>
                <c:pt idx="84">
                  <c:v>0.95</c:v>
                </c:pt>
                <c:pt idx="85">
                  <c:v>0.99</c:v>
                </c:pt>
                <c:pt idx="86">
                  <c:v>0.9</c:v>
                </c:pt>
                <c:pt idx="87">
                  <c:v>0.79</c:v>
                </c:pt>
                <c:pt idx="88">
                  <c:v>0.71</c:v>
                </c:pt>
                <c:pt idx="89">
                  <c:v>0.7</c:v>
                </c:pt>
                <c:pt idx="90">
                  <c:v>0.71</c:v>
                </c:pt>
                <c:pt idx="91">
                  <c:v>0.73</c:v>
                </c:pt>
                <c:pt idx="92">
                  <c:v>0.75</c:v>
                </c:pt>
                <c:pt idx="93">
                  <c:v>0.77</c:v>
                </c:pt>
                <c:pt idx="94">
                  <c:v>0.77</c:v>
                </c:pt>
                <c:pt idx="95">
                  <c:v>0.73</c:v>
                </c:pt>
                <c:pt idx="96">
                  <c:v>0.71</c:v>
                </c:pt>
                <c:pt idx="97">
                  <c:v>0.71</c:v>
                </c:pt>
                <c:pt idx="98">
                  <c:v>0.72</c:v>
                </c:pt>
                <c:pt idx="99">
                  <c:v>0.73</c:v>
                </c:pt>
                <c:pt idx="100">
                  <c:v>0.74</c:v>
                </c:pt>
                <c:pt idx="101">
                  <c:v>0.77</c:v>
                </c:pt>
                <c:pt idx="102">
                  <c:v>0.81</c:v>
                </c:pt>
                <c:pt idx="103">
                  <c:v>0.77</c:v>
                </c:pt>
                <c:pt idx="104">
                  <c:v>0.74</c:v>
                </c:pt>
                <c:pt idx="105">
                  <c:v>0.73</c:v>
                </c:pt>
                <c:pt idx="106">
                  <c:v>0.73</c:v>
                </c:pt>
                <c:pt idx="107">
                  <c:v>0.72</c:v>
                </c:pt>
                <c:pt idx="108">
                  <c:v>0.79</c:v>
                </c:pt>
                <c:pt idx="109">
                  <c:v>0.83</c:v>
                </c:pt>
                <c:pt idx="110">
                  <c:v>0.87</c:v>
                </c:pt>
                <c:pt idx="111">
                  <c:v>0.89</c:v>
                </c:pt>
                <c:pt idx="112">
                  <c:v>0.89</c:v>
                </c:pt>
                <c:pt idx="113">
                  <c:v>0.89</c:v>
                </c:pt>
                <c:pt idx="114">
                  <c:v>0.89</c:v>
                </c:pt>
                <c:pt idx="115">
                  <c:v>0.89</c:v>
                </c:pt>
                <c:pt idx="116">
                  <c:v>0.88</c:v>
                </c:pt>
                <c:pt idx="117">
                  <c:v>0.87</c:v>
                </c:pt>
                <c:pt idx="118">
                  <c:v>0.91</c:v>
                </c:pt>
                <c:pt idx="119">
                  <c:v>0.94</c:v>
                </c:pt>
                <c:pt idx="120">
                  <c:v>0.96</c:v>
                </c:pt>
                <c:pt idx="121">
                  <c:v>0.97</c:v>
                </c:pt>
                <c:pt idx="122">
                  <c:v>0.97</c:v>
                </c:pt>
                <c:pt idx="123">
                  <c:v>0.97</c:v>
                </c:pt>
                <c:pt idx="124">
                  <c:v>0.98</c:v>
                </c:pt>
                <c:pt idx="125">
                  <c:v>0.98</c:v>
                </c:pt>
                <c:pt idx="126">
                  <c:v>0.96</c:v>
                </c:pt>
                <c:pt idx="127">
                  <c:v>0.96</c:v>
                </c:pt>
                <c:pt idx="128">
                  <c:v>0.97</c:v>
                </c:pt>
                <c:pt idx="129">
                  <c:v>0.95</c:v>
                </c:pt>
                <c:pt idx="130">
                  <c:v>0.76</c:v>
                </c:pt>
                <c:pt idx="131">
                  <c:v>0.72</c:v>
                </c:pt>
                <c:pt idx="132">
                  <c:v>0.76</c:v>
                </c:pt>
                <c:pt idx="133">
                  <c:v>0.8</c:v>
                </c:pt>
                <c:pt idx="134">
                  <c:v>0.79</c:v>
                </c:pt>
                <c:pt idx="135">
                  <c:v>0.77</c:v>
                </c:pt>
                <c:pt idx="136">
                  <c:v>0.73</c:v>
                </c:pt>
                <c:pt idx="137">
                  <c:v>0.76</c:v>
                </c:pt>
                <c:pt idx="138">
                  <c:v>0.78</c:v>
                </c:pt>
                <c:pt idx="139">
                  <c:v>0.81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data'!$BC$10:$BC$200</c:f>
              <c:numCache>
                <c:formatCode>General</c:formatCode>
                <c:ptCount val="191"/>
                <c:pt idx="0">
                  <c:v>0.81</c:v>
                </c:pt>
                <c:pt idx="1">
                  <c:v>0.83</c:v>
                </c:pt>
                <c:pt idx="2">
                  <c:v>0.85</c:v>
                </c:pt>
                <c:pt idx="3">
                  <c:v>0.87</c:v>
                </c:pt>
                <c:pt idx="4">
                  <c:v>0.88</c:v>
                </c:pt>
                <c:pt idx="5">
                  <c:v>0.87</c:v>
                </c:pt>
                <c:pt idx="6">
                  <c:v>0.87</c:v>
                </c:pt>
                <c:pt idx="7">
                  <c:v>0.86</c:v>
                </c:pt>
                <c:pt idx="8">
                  <c:v>0.87</c:v>
                </c:pt>
                <c:pt idx="9">
                  <c:v>0.84</c:v>
                </c:pt>
                <c:pt idx="10">
                  <c:v>0.93</c:v>
                </c:pt>
                <c:pt idx="11">
                  <c:v>0.97</c:v>
                </c:pt>
                <c:pt idx="12">
                  <c:v>0.98</c:v>
                </c:pt>
                <c:pt idx="13">
                  <c:v>0.99</c:v>
                </c:pt>
                <c:pt idx="14">
                  <c:v>0.98</c:v>
                </c:pt>
                <c:pt idx="15">
                  <c:v>0.98</c:v>
                </c:pt>
                <c:pt idx="16">
                  <c:v>0.97</c:v>
                </c:pt>
                <c:pt idx="17">
                  <c:v>0.96</c:v>
                </c:pt>
                <c:pt idx="18">
                  <c:v>0.96</c:v>
                </c:pt>
                <c:pt idx="19">
                  <c:v>0.95</c:v>
                </c:pt>
                <c:pt idx="20">
                  <c:v>0.96</c:v>
                </c:pt>
                <c:pt idx="21">
                  <c:v>0.95</c:v>
                </c:pt>
                <c:pt idx="22">
                  <c:v>0.96</c:v>
                </c:pt>
                <c:pt idx="23">
                  <c:v>0.97</c:v>
                </c:pt>
                <c:pt idx="24">
                  <c:v>0.98</c:v>
                </c:pt>
                <c:pt idx="25">
                  <c:v>0.98</c:v>
                </c:pt>
                <c:pt idx="26">
                  <c:v>0.97</c:v>
                </c:pt>
                <c:pt idx="27">
                  <c:v>0.95</c:v>
                </c:pt>
                <c:pt idx="28">
                  <c:v>0.97</c:v>
                </c:pt>
                <c:pt idx="29">
                  <c:v>0.82</c:v>
                </c:pt>
                <c:pt idx="30">
                  <c:v>0.75</c:v>
                </c:pt>
                <c:pt idx="31">
                  <c:v>0.73</c:v>
                </c:pt>
                <c:pt idx="32">
                  <c:v>0.73</c:v>
                </c:pt>
                <c:pt idx="33">
                  <c:v>0.73</c:v>
                </c:pt>
                <c:pt idx="34">
                  <c:v>0.77</c:v>
                </c:pt>
                <c:pt idx="35">
                  <c:v>0.84</c:v>
                </c:pt>
                <c:pt idx="36">
                  <c:v>0.86</c:v>
                </c:pt>
                <c:pt idx="37">
                  <c:v>0.84</c:v>
                </c:pt>
                <c:pt idx="38">
                  <c:v>0.81</c:v>
                </c:pt>
                <c:pt idx="39">
                  <c:v>0.76</c:v>
                </c:pt>
                <c:pt idx="40">
                  <c:v>0.71</c:v>
                </c:pt>
                <c:pt idx="41">
                  <c:v>0.71</c:v>
                </c:pt>
                <c:pt idx="42">
                  <c:v>0.71</c:v>
                </c:pt>
                <c:pt idx="43">
                  <c:v>0.72</c:v>
                </c:pt>
                <c:pt idx="44">
                  <c:v>0.74</c:v>
                </c:pt>
                <c:pt idx="45">
                  <c:v>0.66</c:v>
                </c:pt>
                <c:pt idx="46">
                  <c:v>0.65</c:v>
                </c:pt>
                <c:pt idx="47">
                  <c:v>0.67</c:v>
                </c:pt>
                <c:pt idx="48">
                  <c:v>0.76</c:v>
                </c:pt>
                <c:pt idx="49">
                  <c:v>0.92</c:v>
                </c:pt>
                <c:pt idx="50">
                  <c:v>1.1499999999999999</c:v>
                </c:pt>
                <c:pt idx="51">
                  <c:v>1.26</c:v>
                </c:pt>
                <c:pt idx="52">
                  <c:v>1.27</c:v>
                </c:pt>
                <c:pt idx="53">
                  <c:v>1.27</c:v>
                </c:pt>
                <c:pt idx="54">
                  <c:v>1.26</c:v>
                </c:pt>
                <c:pt idx="55">
                  <c:v>1.26</c:v>
                </c:pt>
                <c:pt idx="56">
                  <c:v>1.27</c:v>
                </c:pt>
                <c:pt idx="57">
                  <c:v>1.22</c:v>
                </c:pt>
                <c:pt idx="58">
                  <c:v>1.21</c:v>
                </c:pt>
                <c:pt idx="59">
                  <c:v>1.23</c:v>
                </c:pt>
                <c:pt idx="60">
                  <c:v>1.25</c:v>
                </c:pt>
                <c:pt idx="61">
                  <c:v>1.25</c:v>
                </c:pt>
                <c:pt idx="62">
                  <c:v>1.26</c:v>
                </c:pt>
                <c:pt idx="63">
                  <c:v>1.28</c:v>
                </c:pt>
                <c:pt idx="64">
                  <c:v>1.29</c:v>
                </c:pt>
                <c:pt idx="65">
                  <c:v>1.27</c:v>
                </c:pt>
                <c:pt idx="66">
                  <c:v>1.24</c:v>
                </c:pt>
                <c:pt idx="67">
                  <c:v>1.2</c:v>
                </c:pt>
                <c:pt idx="68">
                  <c:v>1.17</c:v>
                </c:pt>
                <c:pt idx="69">
                  <c:v>1.17</c:v>
                </c:pt>
                <c:pt idx="70">
                  <c:v>1.2</c:v>
                </c:pt>
                <c:pt idx="71">
                  <c:v>1.23</c:v>
                </c:pt>
                <c:pt idx="72">
                  <c:v>1.23</c:v>
                </c:pt>
                <c:pt idx="73">
                  <c:v>1.1100000000000001</c:v>
                </c:pt>
                <c:pt idx="74">
                  <c:v>1.01</c:v>
                </c:pt>
                <c:pt idx="75">
                  <c:v>1.01</c:v>
                </c:pt>
                <c:pt idx="76">
                  <c:v>0.86</c:v>
                </c:pt>
                <c:pt idx="77">
                  <c:v>0.78</c:v>
                </c:pt>
                <c:pt idx="78">
                  <c:v>0.74</c:v>
                </c:pt>
                <c:pt idx="79">
                  <c:v>0.78</c:v>
                </c:pt>
                <c:pt idx="80">
                  <c:v>0.87</c:v>
                </c:pt>
                <c:pt idx="81">
                  <c:v>0.94</c:v>
                </c:pt>
                <c:pt idx="82">
                  <c:v>0.95</c:v>
                </c:pt>
                <c:pt idx="83">
                  <c:v>0.95</c:v>
                </c:pt>
                <c:pt idx="84">
                  <c:v>0.96</c:v>
                </c:pt>
                <c:pt idx="85">
                  <c:v>0.96</c:v>
                </c:pt>
                <c:pt idx="86">
                  <c:v>0.96</c:v>
                </c:pt>
                <c:pt idx="87">
                  <c:v>0.96</c:v>
                </c:pt>
                <c:pt idx="88">
                  <c:v>0.96</c:v>
                </c:pt>
                <c:pt idx="89">
                  <c:v>0.96</c:v>
                </c:pt>
                <c:pt idx="90">
                  <c:v>0.97</c:v>
                </c:pt>
                <c:pt idx="91">
                  <c:v>0.99</c:v>
                </c:pt>
                <c:pt idx="92">
                  <c:v>1</c:v>
                </c:pt>
                <c:pt idx="93">
                  <c:v>1</c:v>
                </c:pt>
                <c:pt idx="94">
                  <c:v>1.06</c:v>
                </c:pt>
                <c:pt idx="95">
                  <c:v>0.85</c:v>
                </c:pt>
                <c:pt idx="96">
                  <c:v>0.75</c:v>
                </c:pt>
                <c:pt idx="97">
                  <c:v>0.72</c:v>
                </c:pt>
                <c:pt idx="98">
                  <c:v>0.73</c:v>
                </c:pt>
                <c:pt idx="99">
                  <c:v>0.77</c:v>
                </c:pt>
                <c:pt idx="100">
                  <c:v>0.73</c:v>
                </c:pt>
                <c:pt idx="101">
                  <c:v>0.77</c:v>
                </c:pt>
                <c:pt idx="102">
                  <c:v>0.77</c:v>
                </c:pt>
                <c:pt idx="103">
                  <c:v>0.76</c:v>
                </c:pt>
                <c:pt idx="104">
                  <c:v>0.73</c:v>
                </c:pt>
                <c:pt idx="105">
                  <c:v>0.73</c:v>
                </c:pt>
                <c:pt idx="106">
                  <c:v>0.72</c:v>
                </c:pt>
                <c:pt idx="107">
                  <c:v>0.8</c:v>
                </c:pt>
                <c:pt idx="108">
                  <c:v>0.77</c:v>
                </c:pt>
                <c:pt idx="109">
                  <c:v>0.74</c:v>
                </c:pt>
                <c:pt idx="110">
                  <c:v>0.75</c:v>
                </c:pt>
                <c:pt idx="111">
                  <c:v>0.78</c:v>
                </c:pt>
                <c:pt idx="112">
                  <c:v>0.82</c:v>
                </c:pt>
                <c:pt idx="113">
                  <c:v>0.83</c:v>
                </c:pt>
                <c:pt idx="114">
                  <c:v>0.84</c:v>
                </c:pt>
                <c:pt idx="115">
                  <c:v>0.83</c:v>
                </c:pt>
                <c:pt idx="116">
                  <c:v>0.83</c:v>
                </c:pt>
                <c:pt idx="117">
                  <c:v>0.83</c:v>
                </c:pt>
                <c:pt idx="118">
                  <c:v>0.86</c:v>
                </c:pt>
                <c:pt idx="119">
                  <c:v>0.8</c:v>
                </c:pt>
                <c:pt idx="120">
                  <c:v>0.85</c:v>
                </c:pt>
                <c:pt idx="121">
                  <c:v>0.9</c:v>
                </c:pt>
                <c:pt idx="122">
                  <c:v>0.95</c:v>
                </c:pt>
                <c:pt idx="123">
                  <c:v>0.99</c:v>
                </c:pt>
                <c:pt idx="124">
                  <c:v>0.98</c:v>
                </c:pt>
                <c:pt idx="125">
                  <c:v>0.98</c:v>
                </c:pt>
                <c:pt idx="126">
                  <c:v>0.97</c:v>
                </c:pt>
                <c:pt idx="127">
                  <c:v>0.98</c:v>
                </c:pt>
                <c:pt idx="128">
                  <c:v>0.98</c:v>
                </c:pt>
                <c:pt idx="129">
                  <c:v>0.97</c:v>
                </c:pt>
                <c:pt idx="130">
                  <c:v>0.97</c:v>
                </c:pt>
                <c:pt idx="131">
                  <c:v>1</c:v>
                </c:pt>
                <c:pt idx="132">
                  <c:v>0.88</c:v>
                </c:pt>
                <c:pt idx="133">
                  <c:v>0.8</c:v>
                </c:pt>
                <c:pt idx="134">
                  <c:v>0.76</c:v>
                </c:pt>
                <c:pt idx="135">
                  <c:v>0.77</c:v>
                </c:pt>
                <c:pt idx="136">
                  <c:v>0.79</c:v>
                </c:pt>
                <c:pt idx="137">
                  <c:v>0.77</c:v>
                </c:pt>
                <c:pt idx="138">
                  <c:v>0.75</c:v>
                </c:pt>
                <c:pt idx="139">
                  <c:v>0.73</c:v>
                </c:pt>
                <c:pt idx="140">
                  <c:v>0.73</c:v>
                </c:pt>
                <c:pt idx="141">
                  <c:v>0.74</c:v>
                </c:pt>
                <c:pt idx="142">
                  <c:v>0.77</c:v>
                </c:pt>
              </c:numCache>
            </c:numRef>
          </c:yVal>
          <c:smooth val="1"/>
        </c:ser>
        <c:ser>
          <c:idx val="0"/>
          <c:order val="2"/>
          <c:tx>
            <c:v>Lab 4</c:v>
          </c:tx>
          <c:marker>
            <c:symbol val="none"/>
          </c:marker>
          <c:yVal>
            <c:numRef>
              <c:f>'Lap 4 data'!$BC$10:$BC$199</c:f>
              <c:numCache>
                <c:formatCode>General</c:formatCode>
                <c:ptCount val="190"/>
                <c:pt idx="0">
                  <c:v>0.77</c:v>
                </c:pt>
                <c:pt idx="1">
                  <c:v>0.78</c:v>
                </c:pt>
                <c:pt idx="2">
                  <c:v>0.81</c:v>
                </c:pt>
                <c:pt idx="3">
                  <c:v>0.82</c:v>
                </c:pt>
                <c:pt idx="4">
                  <c:v>0.83</c:v>
                </c:pt>
                <c:pt idx="5">
                  <c:v>0.83</c:v>
                </c:pt>
                <c:pt idx="6">
                  <c:v>0.84</c:v>
                </c:pt>
                <c:pt idx="7">
                  <c:v>0.85</c:v>
                </c:pt>
                <c:pt idx="8">
                  <c:v>0.82</c:v>
                </c:pt>
                <c:pt idx="9">
                  <c:v>0.84</c:v>
                </c:pt>
                <c:pt idx="10">
                  <c:v>0.85</c:v>
                </c:pt>
                <c:pt idx="11">
                  <c:v>0.95</c:v>
                </c:pt>
                <c:pt idx="12">
                  <c:v>0.98</c:v>
                </c:pt>
                <c:pt idx="13">
                  <c:v>0.99</c:v>
                </c:pt>
                <c:pt idx="14">
                  <c:v>0.98</c:v>
                </c:pt>
                <c:pt idx="15">
                  <c:v>0.98</c:v>
                </c:pt>
                <c:pt idx="16">
                  <c:v>0.99</c:v>
                </c:pt>
                <c:pt idx="17">
                  <c:v>1</c:v>
                </c:pt>
                <c:pt idx="18">
                  <c:v>0.97</c:v>
                </c:pt>
                <c:pt idx="19">
                  <c:v>0.97</c:v>
                </c:pt>
                <c:pt idx="20">
                  <c:v>0.98</c:v>
                </c:pt>
                <c:pt idx="21">
                  <c:v>0.99</c:v>
                </c:pt>
                <c:pt idx="22">
                  <c:v>1</c:v>
                </c:pt>
                <c:pt idx="23">
                  <c:v>0.99</c:v>
                </c:pt>
                <c:pt idx="24">
                  <c:v>0.98</c:v>
                </c:pt>
                <c:pt idx="25">
                  <c:v>0.98</c:v>
                </c:pt>
                <c:pt idx="26">
                  <c:v>0.98</c:v>
                </c:pt>
                <c:pt idx="27">
                  <c:v>0.97</c:v>
                </c:pt>
                <c:pt idx="28">
                  <c:v>0.97</c:v>
                </c:pt>
                <c:pt idx="29">
                  <c:v>0.96</c:v>
                </c:pt>
                <c:pt idx="30">
                  <c:v>0.88</c:v>
                </c:pt>
                <c:pt idx="31">
                  <c:v>0.77</c:v>
                </c:pt>
                <c:pt idx="32">
                  <c:v>0.75</c:v>
                </c:pt>
                <c:pt idx="33">
                  <c:v>0.75</c:v>
                </c:pt>
                <c:pt idx="34">
                  <c:v>0.76</c:v>
                </c:pt>
                <c:pt idx="35">
                  <c:v>0.76</c:v>
                </c:pt>
                <c:pt idx="36">
                  <c:v>0.84</c:v>
                </c:pt>
                <c:pt idx="37">
                  <c:v>0.77</c:v>
                </c:pt>
                <c:pt idx="38">
                  <c:v>0.75</c:v>
                </c:pt>
                <c:pt idx="39">
                  <c:v>0.76</c:v>
                </c:pt>
                <c:pt idx="40">
                  <c:v>0.78</c:v>
                </c:pt>
                <c:pt idx="41">
                  <c:v>0.79</c:v>
                </c:pt>
                <c:pt idx="42">
                  <c:v>0.75</c:v>
                </c:pt>
                <c:pt idx="43">
                  <c:v>0.73</c:v>
                </c:pt>
                <c:pt idx="44">
                  <c:v>0.72</c:v>
                </c:pt>
                <c:pt idx="45">
                  <c:v>0.72</c:v>
                </c:pt>
                <c:pt idx="46">
                  <c:v>0.74</c:v>
                </c:pt>
                <c:pt idx="47">
                  <c:v>0.78</c:v>
                </c:pt>
                <c:pt idx="48">
                  <c:v>0.73</c:v>
                </c:pt>
                <c:pt idx="49">
                  <c:v>0.69</c:v>
                </c:pt>
                <c:pt idx="50">
                  <c:v>0.69</c:v>
                </c:pt>
                <c:pt idx="51">
                  <c:v>0.74</c:v>
                </c:pt>
                <c:pt idx="52">
                  <c:v>0.78</c:v>
                </c:pt>
                <c:pt idx="53">
                  <c:v>0.82</c:v>
                </c:pt>
                <c:pt idx="54">
                  <c:v>0.82</c:v>
                </c:pt>
                <c:pt idx="55">
                  <c:v>0.82</c:v>
                </c:pt>
                <c:pt idx="56">
                  <c:v>0.84</c:v>
                </c:pt>
                <c:pt idx="57">
                  <c:v>0.85</c:v>
                </c:pt>
                <c:pt idx="58">
                  <c:v>0.85</c:v>
                </c:pt>
                <c:pt idx="59">
                  <c:v>0.85</c:v>
                </c:pt>
                <c:pt idx="60">
                  <c:v>0.82</c:v>
                </c:pt>
                <c:pt idx="61">
                  <c:v>0.83</c:v>
                </c:pt>
                <c:pt idx="62">
                  <c:v>0.83</c:v>
                </c:pt>
                <c:pt idx="63">
                  <c:v>0.83</c:v>
                </c:pt>
                <c:pt idx="64">
                  <c:v>0.83</c:v>
                </c:pt>
                <c:pt idx="65">
                  <c:v>0.83</c:v>
                </c:pt>
                <c:pt idx="66">
                  <c:v>0.83</c:v>
                </c:pt>
                <c:pt idx="67">
                  <c:v>0.83</c:v>
                </c:pt>
                <c:pt idx="68">
                  <c:v>0.83</c:v>
                </c:pt>
                <c:pt idx="69">
                  <c:v>0.83</c:v>
                </c:pt>
                <c:pt idx="70">
                  <c:v>0.83</c:v>
                </c:pt>
                <c:pt idx="71">
                  <c:v>0.93</c:v>
                </c:pt>
                <c:pt idx="72">
                  <c:v>0.98</c:v>
                </c:pt>
                <c:pt idx="73">
                  <c:v>0.91</c:v>
                </c:pt>
                <c:pt idx="74">
                  <c:v>0.81</c:v>
                </c:pt>
                <c:pt idx="75">
                  <c:v>0.79</c:v>
                </c:pt>
                <c:pt idx="76">
                  <c:v>0.81</c:v>
                </c:pt>
                <c:pt idx="77">
                  <c:v>0.92</c:v>
                </c:pt>
                <c:pt idx="78">
                  <c:v>0.96</c:v>
                </c:pt>
                <c:pt idx="79">
                  <c:v>0.99</c:v>
                </c:pt>
                <c:pt idx="80">
                  <c:v>0.99</c:v>
                </c:pt>
                <c:pt idx="81">
                  <c:v>0.98</c:v>
                </c:pt>
                <c:pt idx="82">
                  <c:v>0.98</c:v>
                </c:pt>
                <c:pt idx="83">
                  <c:v>0.98</c:v>
                </c:pt>
                <c:pt idx="84">
                  <c:v>0.98</c:v>
                </c:pt>
                <c:pt idx="85">
                  <c:v>0.98</c:v>
                </c:pt>
                <c:pt idx="86">
                  <c:v>0.98</c:v>
                </c:pt>
                <c:pt idx="87">
                  <c:v>0.98</c:v>
                </c:pt>
                <c:pt idx="88">
                  <c:v>0.98</c:v>
                </c:pt>
                <c:pt idx="89">
                  <c:v>0.99</c:v>
                </c:pt>
                <c:pt idx="90">
                  <c:v>1</c:v>
                </c:pt>
                <c:pt idx="91">
                  <c:v>0.97</c:v>
                </c:pt>
                <c:pt idx="92">
                  <c:v>0.84</c:v>
                </c:pt>
                <c:pt idx="93">
                  <c:v>0.72</c:v>
                </c:pt>
                <c:pt idx="94">
                  <c:v>0.71</c:v>
                </c:pt>
                <c:pt idx="95">
                  <c:v>0.71</c:v>
                </c:pt>
                <c:pt idx="96">
                  <c:v>0.72</c:v>
                </c:pt>
                <c:pt idx="97">
                  <c:v>0.72</c:v>
                </c:pt>
                <c:pt idx="98">
                  <c:v>0.73</c:v>
                </c:pt>
                <c:pt idx="99">
                  <c:v>0.74</c:v>
                </c:pt>
                <c:pt idx="100">
                  <c:v>0.75</c:v>
                </c:pt>
                <c:pt idx="101">
                  <c:v>0.73</c:v>
                </c:pt>
                <c:pt idx="102">
                  <c:v>0.73</c:v>
                </c:pt>
                <c:pt idx="103">
                  <c:v>0.75</c:v>
                </c:pt>
                <c:pt idx="104">
                  <c:v>0.85</c:v>
                </c:pt>
                <c:pt idx="105">
                  <c:v>0.83</c:v>
                </c:pt>
                <c:pt idx="106">
                  <c:v>0.76</c:v>
                </c:pt>
                <c:pt idx="107">
                  <c:v>0.74</c:v>
                </c:pt>
                <c:pt idx="108">
                  <c:v>0.8</c:v>
                </c:pt>
                <c:pt idx="109">
                  <c:v>0.81</c:v>
                </c:pt>
                <c:pt idx="110">
                  <c:v>0.83</c:v>
                </c:pt>
                <c:pt idx="111">
                  <c:v>0.85</c:v>
                </c:pt>
                <c:pt idx="112">
                  <c:v>0.84</c:v>
                </c:pt>
                <c:pt idx="113">
                  <c:v>0.85</c:v>
                </c:pt>
                <c:pt idx="114">
                  <c:v>0.81</c:v>
                </c:pt>
                <c:pt idx="115">
                  <c:v>0.83</c:v>
                </c:pt>
                <c:pt idx="116">
                  <c:v>0.84</c:v>
                </c:pt>
                <c:pt idx="117">
                  <c:v>0.83</c:v>
                </c:pt>
                <c:pt idx="118">
                  <c:v>0.83</c:v>
                </c:pt>
                <c:pt idx="119">
                  <c:v>0.85</c:v>
                </c:pt>
                <c:pt idx="120">
                  <c:v>0.94</c:v>
                </c:pt>
                <c:pt idx="121">
                  <c:v>1.01</c:v>
                </c:pt>
                <c:pt idx="122">
                  <c:v>1.07</c:v>
                </c:pt>
                <c:pt idx="123">
                  <c:v>1.02</c:v>
                </c:pt>
                <c:pt idx="124">
                  <c:v>0.9</c:v>
                </c:pt>
                <c:pt idx="125">
                  <c:v>0.93</c:v>
                </c:pt>
                <c:pt idx="126">
                  <c:v>0.95</c:v>
                </c:pt>
                <c:pt idx="127">
                  <c:v>0.96</c:v>
                </c:pt>
                <c:pt idx="128">
                  <c:v>0.96</c:v>
                </c:pt>
                <c:pt idx="129">
                  <c:v>0.9</c:v>
                </c:pt>
                <c:pt idx="130">
                  <c:v>0.75</c:v>
                </c:pt>
                <c:pt idx="131">
                  <c:v>0.72</c:v>
                </c:pt>
                <c:pt idx="132">
                  <c:v>0.73</c:v>
                </c:pt>
                <c:pt idx="133">
                  <c:v>0.76</c:v>
                </c:pt>
                <c:pt idx="134">
                  <c:v>0.79</c:v>
                </c:pt>
                <c:pt idx="135">
                  <c:v>0.78</c:v>
                </c:pt>
                <c:pt idx="136">
                  <c:v>0.77</c:v>
                </c:pt>
                <c:pt idx="137">
                  <c:v>0.73</c:v>
                </c:pt>
                <c:pt idx="138">
                  <c:v>0.74</c:v>
                </c:pt>
                <c:pt idx="139">
                  <c:v>0.75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669696"/>
        <c:axId val="144671872"/>
      </c:scatterChart>
      <c:valAx>
        <c:axId val="144669696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44671872"/>
        <c:crosses val="autoZero"/>
        <c:crossBetween val="midCat"/>
      </c:valAx>
      <c:valAx>
        <c:axId val="1446718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Lambda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446696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v>CO2 Lap 2</c:v>
          </c:tx>
          <c:marker>
            <c:symbol val="none"/>
          </c:marker>
          <c:yVal>
            <c:numRef>
              <c:f>'Lap 2 data'!$C$10:$C$200</c:f>
              <c:numCache>
                <c:formatCode>General</c:formatCode>
                <c:ptCount val="191"/>
                <c:pt idx="0">
                  <c:v>10.708</c:v>
                </c:pt>
                <c:pt idx="1">
                  <c:v>11.272</c:v>
                </c:pt>
                <c:pt idx="2">
                  <c:v>11.472</c:v>
                </c:pt>
                <c:pt idx="3">
                  <c:v>11.476000000000001</c:v>
                </c:pt>
                <c:pt idx="4">
                  <c:v>11.113</c:v>
                </c:pt>
                <c:pt idx="5">
                  <c:v>11.311</c:v>
                </c:pt>
                <c:pt idx="6">
                  <c:v>11.436</c:v>
                </c:pt>
                <c:pt idx="7">
                  <c:v>11.268000000000001</c:v>
                </c:pt>
                <c:pt idx="8">
                  <c:v>10.563000000000001</c:v>
                </c:pt>
                <c:pt idx="9">
                  <c:v>9.2390000000000008</c:v>
                </c:pt>
                <c:pt idx="10">
                  <c:v>10.318</c:v>
                </c:pt>
                <c:pt idx="11">
                  <c:v>12.234999999999999</c:v>
                </c:pt>
                <c:pt idx="12">
                  <c:v>13.323</c:v>
                </c:pt>
                <c:pt idx="13">
                  <c:v>13.593</c:v>
                </c:pt>
                <c:pt idx="14">
                  <c:v>13.461</c:v>
                </c:pt>
                <c:pt idx="15">
                  <c:v>13.35</c:v>
                </c:pt>
                <c:pt idx="16">
                  <c:v>13.316000000000001</c:v>
                </c:pt>
                <c:pt idx="17">
                  <c:v>13.026</c:v>
                </c:pt>
                <c:pt idx="18">
                  <c:v>12.91</c:v>
                </c:pt>
                <c:pt idx="19">
                  <c:v>12.94</c:v>
                </c:pt>
                <c:pt idx="20">
                  <c:v>12.96</c:v>
                </c:pt>
                <c:pt idx="21">
                  <c:v>12.962999999999999</c:v>
                </c:pt>
                <c:pt idx="22">
                  <c:v>13.151</c:v>
                </c:pt>
                <c:pt idx="23">
                  <c:v>13.18</c:v>
                </c:pt>
                <c:pt idx="24">
                  <c:v>13.18</c:v>
                </c:pt>
                <c:pt idx="25">
                  <c:v>13.221</c:v>
                </c:pt>
                <c:pt idx="26">
                  <c:v>13.246</c:v>
                </c:pt>
                <c:pt idx="27">
                  <c:v>12.99</c:v>
                </c:pt>
                <c:pt idx="28">
                  <c:v>12.965</c:v>
                </c:pt>
                <c:pt idx="29">
                  <c:v>13.071</c:v>
                </c:pt>
                <c:pt idx="30">
                  <c:v>11.750999999999999</c:v>
                </c:pt>
                <c:pt idx="31">
                  <c:v>10.004</c:v>
                </c:pt>
                <c:pt idx="32">
                  <c:v>9.2140000000000004</c:v>
                </c:pt>
                <c:pt idx="33">
                  <c:v>9.7769999999999992</c:v>
                </c:pt>
                <c:pt idx="34">
                  <c:v>10.506</c:v>
                </c:pt>
                <c:pt idx="35">
                  <c:v>10.65</c:v>
                </c:pt>
                <c:pt idx="36">
                  <c:v>11.045</c:v>
                </c:pt>
                <c:pt idx="37">
                  <c:v>11.471</c:v>
                </c:pt>
                <c:pt idx="38">
                  <c:v>11.397</c:v>
                </c:pt>
                <c:pt idx="39">
                  <c:v>10.345000000000001</c:v>
                </c:pt>
                <c:pt idx="40">
                  <c:v>9.2769999999999992</c:v>
                </c:pt>
                <c:pt idx="41">
                  <c:v>8.6379999999999999</c:v>
                </c:pt>
                <c:pt idx="42">
                  <c:v>8.3610000000000007</c:v>
                </c:pt>
                <c:pt idx="43">
                  <c:v>8.3040000000000003</c:v>
                </c:pt>
                <c:pt idx="44">
                  <c:v>8.3480000000000008</c:v>
                </c:pt>
                <c:pt idx="45">
                  <c:v>8.3409999999999993</c:v>
                </c:pt>
                <c:pt idx="46">
                  <c:v>8.7080000000000002</c:v>
                </c:pt>
                <c:pt idx="47">
                  <c:v>9.2560000000000002</c:v>
                </c:pt>
                <c:pt idx="48">
                  <c:v>9.3879999999999999</c:v>
                </c:pt>
                <c:pt idx="49">
                  <c:v>9.3740000000000006</c:v>
                </c:pt>
                <c:pt idx="50">
                  <c:v>9.74</c:v>
                </c:pt>
                <c:pt idx="51">
                  <c:v>10.651</c:v>
                </c:pt>
                <c:pt idx="52">
                  <c:v>11.342000000000001</c:v>
                </c:pt>
                <c:pt idx="53">
                  <c:v>11.487</c:v>
                </c:pt>
                <c:pt idx="54">
                  <c:v>11.58</c:v>
                </c:pt>
                <c:pt idx="55">
                  <c:v>11.683999999999999</c:v>
                </c:pt>
                <c:pt idx="56">
                  <c:v>11.773</c:v>
                </c:pt>
                <c:pt idx="57">
                  <c:v>12.03</c:v>
                </c:pt>
                <c:pt idx="58">
                  <c:v>12.022</c:v>
                </c:pt>
                <c:pt idx="59">
                  <c:v>11.835000000000001</c:v>
                </c:pt>
                <c:pt idx="60">
                  <c:v>11.75</c:v>
                </c:pt>
                <c:pt idx="61">
                  <c:v>11.797000000000001</c:v>
                </c:pt>
                <c:pt idx="62">
                  <c:v>11.894</c:v>
                </c:pt>
                <c:pt idx="63">
                  <c:v>11.91</c:v>
                </c:pt>
                <c:pt idx="64">
                  <c:v>11.944000000000001</c:v>
                </c:pt>
                <c:pt idx="65">
                  <c:v>11.943</c:v>
                </c:pt>
                <c:pt idx="66">
                  <c:v>12.015000000000001</c:v>
                </c:pt>
                <c:pt idx="67">
                  <c:v>11.975</c:v>
                </c:pt>
                <c:pt idx="68">
                  <c:v>11.583</c:v>
                </c:pt>
                <c:pt idx="69">
                  <c:v>10.678000000000001</c:v>
                </c:pt>
                <c:pt idx="70">
                  <c:v>11.894</c:v>
                </c:pt>
                <c:pt idx="71">
                  <c:v>10.706</c:v>
                </c:pt>
                <c:pt idx="72">
                  <c:v>9.4030000000000005</c:v>
                </c:pt>
                <c:pt idx="73">
                  <c:v>8.8539999999999992</c:v>
                </c:pt>
                <c:pt idx="74">
                  <c:v>9.3640000000000008</c:v>
                </c:pt>
                <c:pt idx="75">
                  <c:v>11.178000000000001</c:v>
                </c:pt>
                <c:pt idx="76">
                  <c:v>12.525</c:v>
                </c:pt>
                <c:pt idx="77">
                  <c:v>13.237</c:v>
                </c:pt>
                <c:pt idx="78">
                  <c:v>13.615</c:v>
                </c:pt>
                <c:pt idx="79">
                  <c:v>13.635</c:v>
                </c:pt>
                <c:pt idx="80">
                  <c:v>13.340999999999999</c:v>
                </c:pt>
                <c:pt idx="81">
                  <c:v>13.3</c:v>
                </c:pt>
                <c:pt idx="82">
                  <c:v>13.275</c:v>
                </c:pt>
                <c:pt idx="83">
                  <c:v>13.249000000000001</c:v>
                </c:pt>
                <c:pt idx="84">
                  <c:v>13.225</c:v>
                </c:pt>
                <c:pt idx="85">
                  <c:v>12.750999999999999</c:v>
                </c:pt>
                <c:pt idx="86">
                  <c:v>11.307</c:v>
                </c:pt>
                <c:pt idx="87">
                  <c:v>8.9600000000000009</c:v>
                </c:pt>
                <c:pt idx="88">
                  <c:v>8.6059999999999999</c:v>
                </c:pt>
                <c:pt idx="89">
                  <c:v>8.5169999999999995</c:v>
                </c:pt>
                <c:pt idx="90">
                  <c:v>8.5150000000000006</c:v>
                </c:pt>
                <c:pt idx="91">
                  <c:v>8.7070000000000007</c:v>
                </c:pt>
                <c:pt idx="92">
                  <c:v>9.1310000000000002</c:v>
                </c:pt>
                <c:pt idx="93">
                  <c:v>9.35</c:v>
                </c:pt>
                <c:pt idx="94">
                  <c:v>9.2080000000000002</c:v>
                </c:pt>
                <c:pt idx="95">
                  <c:v>8.6790000000000003</c:v>
                </c:pt>
                <c:pt idx="96">
                  <c:v>8.43</c:v>
                </c:pt>
                <c:pt idx="97">
                  <c:v>8.4169999999999998</c:v>
                </c:pt>
                <c:pt idx="98">
                  <c:v>8.41</c:v>
                </c:pt>
                <c:pt idx="99">
                  <c:v>8.41</c:v>
                </c:pt>
                <c:pt idx="100">
                  <c:v>8.9670000000000005</c:v>
                </c:pt>
                <c:pt idx="101">
                  <c:v>9.82</c:v>
                </c:pt>
                <c:pt idx="102">
                  <c:v>9.9740000000000002</c:v>
                </c:pt>
                <c:pt idx="103">
                  <c:v>9.4130000000000003</c:v>
                </c:pt>
                <c:pt idx="104">
                  <c:v>8.6780000000000008</c:v>
                </c:pt>
                <c:pt idx="105">
                  <c:v>8.4429999999999996</c:v>
                </c:pt>
                <c:pt idx="106">
                  <c:v>8.2420000000000009</c:v>
                </c:pt>
                <c:pt idx="107">
                  <c:v>8.9309999999999992</c:v>
                </c:pt>
                <c:pt idx="108">
                  <c:v>10.237</c:v>
                </c:pt>
                <c:pt idx="109">
                  <c:v>11.385999999999999</c:v>
                </c:pt>
                <c:pt idx="110">
                  <c:v>11.821</c:v>
                </c:pt>
                <c:pt idx="111">
                  <c:v>11.96</c:v>
                </c:pt>
                <c:pt idx="112">
                  <c:v>11.944000000000001</c:v>
                </c:pt>
                <c:pt idx="113">
                  <c:v>11.981</c:v>
                </c:pt>
                <c:pt idx="114">
                  <c:v>11.984999999999999</c:v>
                </c:pt>
                <c:pt idx="115">
                  <c:v>11.821</c:v>
                </c:pt>
                <c:pt idx="116">
                  <c:v>11.609</c:v>
                </c:pt>
                <c:pt idx="117">
                  <c:v>12.021000000000001</c:v>
                </c:pt>
                <c:pt idx="118">
                  <c:v>12.851000000000001</c:v>
                </c:pt>
                <c:pt idx="119">
                  <c:v>13.347</c:v>
                </c:pt>
                <c:pt idx="120">
                  <c:v>13.51</c:v>
                </c:pt>
                <c:pt idx="121">
                  <c:v>13.503</c:v>
                </c:pt>
                <c:pt idx="122">
                  <c:v>13.547000000000001</c:v>
                </c:pt>
                <c:pt idx="123">
                  <c:v>13.72</c:v>
                </c:pt>
                <c:pt idx="124">
                  <c:v>13.744999999999999</c:v>
                </c:pt>
                <c:pt idx="125">
                  <c:v>13.608000000000001</c:v>
                </c:pt>
                <c:pt idx="126">
                  <c:v>13.515000000000001</c:v>
                </c:pt>
                <c:pt idx="127">
                  <c:v>13.454000000000001</c:v>
                </c:pt>
                <c:pt idx="128">
                  <c:v>12.863</c:v>
                </c:pt>
                <c:pt idx="129">
                  <c:v>10.526999999999999</c:v>
                </c:pt>
                <c:pt idx="130">
                  <c:v>9.1539999999999999</c:v>
                </c:pt>
                <c:pt idx="131">
                  <c:v>9.2390000000000008</c:v>
                </c:pt>
                <c:pt idx="132">
                  <c:v>9.9960000000000004</c:v>
                </c:pt>
                <c:pt idx="133">
                  <c:v>10.571</c:v>
                </c:pt>
                <c:pt idx="134">
                  <c:v>10.198</c:v>
                </c:pt>
                <c:pt idx="135">
                  <c:v>8.98</c:v>
                </c:pt>
                <c:pt idx="136">
                  <c:v>8.9550000000000001</c:v>
                </c:pt>
                <c:pt idx="137">
                  <c:v>9.5340000000000007</c:v>
                </c:pt>
                <c:pt idx="138">
                  <c:v>10.048</c:v>
                </c:pt>
                <c:pt idx="139">
                  <c:v>10.529</c:v>
                </c:pt>
              </c:numCache>
            </c:numRef>
          </c:yVal>
          <c:smooth val="1"/>
        </c:ser>
        <c:ser>
          <c:idx val="2"/>
          <c:order val="1"/>
          <c:tx>
            <c:v>CO2 Lap 3</c:v>
          </c:tx>
          <c:marker>
            <c:symbol val="none"/>
          </c:marker>
          <c:yVal>
            <c:numRef>
              <c:f>'Lap 3 data'!$C$10:$C$200</c:f>
              <c:numCache>
                <c:formatCode>General</c:formatCode>
                <c:ptCount val="191"/>
                <c:pt idx="0">
                  <c:v>10.529</c:v>
                </c:pt>
                <c:pt idx="1">
                  <c:v>11.129</c:v>
                </c:pt>
                <c:pt idx="2">
                  <c:v>11.442</c:v>
                </c:pt>
                <c:pt idx="3">
                  <c:v>11.621</c:v>
                </c:pt>
                <c:pt idx="4">
                  <c:v>11.782</c:v>
                </c:pt>
                <c:pt idx="5">
                  <c:v>11.705</c:v>
                </c:pt>
                <c:pt idx="6">
                  <c:v>11.638</c:v>
                </c:pt>
                <c:pt idx="7">
                  <c:v>11.617000000000001</c:v>
                </c:pt>
                <c:pt idx="8">
                  <c:v>10.878</c:v>
                </c:pt>
                <c:pt idx="9">
                  <c:v>11.617000000000001</c:v>
                </c:pt>
                <c:pt idx="10">
                  <c:v>12.683999999999999</c:v>
                </c:pt>
                <c:pt idx="11">
                  <c:v>13.396000000000001</c:v>
                </c:pt>
                <c:pt idx="12">
                  <c:v>13.646000000000001</c:v>
                </c:pt>
                <c:pt idx="13">
                  <c:v>13.66</c:v>
                </c:pt>
                <c:pt idx="14">
                  <c:v>13.66</c:v>
                </c:pt>
                <c:pt idx="15">
                  <c:v>13.635</c:v>
                </c:pt>
                <c:pt idx="16">
                  <c:v>13.61</c:v>
                </c:pt>
                <c:pt idx="17">
                  <c:v>13.471</c:v>
                </c:pt>
                <c:pt idx="18">
                  <c:v>13.343</c:v>
                </c:pt>
                <c:pt idx="19">
                  <c:v>13.311999999999999</c:v>
                </c:pt>
                <c:pt idx="20">
                  <c:v>13.113</c:v>
                </c:pt>
                <c:pt idx="21">
                  <c:v>13.315</c:v>
                </c:pt>
                <c:pt idx="22">
                  <c:v>13.499000000000001</c:v>
                </c:pt>
                <c:pt idx="23">
                  <c:v>13.565</c:v>
                </c:pt>
                <c:pt idx="24">
                  <c:v>13.566000000000001</c:v>
                </c:pt>
                <c:pt idx="25">
                  <c:v>13.565</c:v>
                </c:pt>
                <c:pt idx="26">
                  <c:v>13.497999999999999</c:v>
                </c:pt>
                <c:pt idx="27">
                  <c:v>13.23</c:v>
                </c:pt>
                <c:pt idx="28">
                  <c:v>11.831</c:v>
                </c:pt>
                <c:pt idx="29">
                  <c:v>10.128</c:v>
                </c:pt>
                <c:pt idx="30">
                  <c:v>8.9749999999999996</c:v>
                </c:pt>
                <c:pt idx="31">
                  <c:v>8.6280000000000001</c:v>
                </c:pt>
                <c:pt idx="32">
                  <c:v>8.532</c:v>
                </c:pt>
                <c:pt idx="33">
                  <c:v>8.8239999999999998</c:v>
                </c:pt>
                <c:pt idx="34">
                  <c:v>9.9359999999999999</c:v>
                </c:pt>
                <c:pt idx="35">
                  <c:v>11.045999999999999</c:v>
                </c:pt>
                <c:pt idx="36">
                  <c:v>11.63</c:v>
                </c:pt>
                <c:pt idx="37">
                  <c:v>11.263999999999999</c:v>
                </c:pt>
                <c:pt idx="38">
                  <c:v>9.6059999999999999</c:v>
                </c:pt>
                <c:pt idx="39">
                  <c:v>8.1880000000000006</c:v>
                </c:pt>
                <c:pt idx="40">
                  <c:v>7.883</c:v>
                </c:pt>
                <c:pt idx="41">
                  <c:v>8.4990000000000006</c:v>
                </c:pt>
                <c:pt idx="42">
                  <c:v>8.9380000000000006</c:v>
                </c:pt>
                <c:pt idx="43">
                  <c:v>8.2739999999999991</c:v>
                </c:pt>
                <c:pt idx="44">
                  <c:v>6.891</c:v>
                </c:pt>
                <c:pt idx="45">
                  <c:v>7.3949999999999996</c:v>
                </c:pt>
                <c:pt idx="46">
                  <c:v>7.9729999999999999</c:v>
                </c:pt>
                <c:pt idx="47">
                  <c:v>8.3879999999999999</c:v>
                </c:pt>
                <c:pt idx="48">
                  <c:v>9.1630000000000003</c:v>
                </c:pt>
                <c:pt idx="49">
                  <c:v>10.554</c:v>
                </c:pt>
                <c:pt idx="50">
                  <c:v>11.09</c:v>
                </c:pt>
                <c:pt idx="51">
                  <c:v>11.098000000000001</c:v>
                </c:pt>
                <c:pt idx="52">
                  <c:v>11.260999999999999</c:v>
                </c:pt>
                <c:pt idx="53">
                  <c:v>11.409000000000001</c:v>
                </c:pt>
                <c:pt idx="54">
                  <c:v>11.541</c:v>
                </c:pt>
                <c:pt idx="55">
                  <c:v>11.651999999999999</c:v>
                </c:pt>
                <c:pt idx="56">
                  <c:v>11.574</c:v>
                </c:pt>
                <c:pt idx="57">
                  <c:v>12.125999999999999</c:v>
                </c:pt>
                <c:pt idx="58">
                  <c:v>12.237</c:v>
                </c:pt>
                <c:pt idx="59">
                  <c:v>12.047000000000001</c:v>
                </c:pt>
                <c:pt idx="60">
                  <c:v>11.843</c:v>
                </c:pt>
                <c:pt idx="61">
                  <c:v>11.803000000000001</c:v>
                </c:pt>
                <c:pt idx="62">
                  <c:v>11.673999999999999</c:v>
                </c:pt>
                <c:pt idx="63">
                  <c:v>11.516999999999999</c:v>
                </c:pt>
                <c:pt idx="64">
                  <c:v>11.39</c:v>
                </c:pt>
                <c:pt idx="65">
                  <c:v>11.487</c:v>
                </c:pt>
                <c:pt idx="66">
                  <c:v>11.821999999999999</c:v>
                </c:pt>
                <c:pt idx="67">
                  <c:v>12.263999999999999</c:v>
                </c:pt>
                <c:pt idx="68">
                  <c:v>12.61</c:v>
                </c:pt>
                <c:pt idx="69">
                  <c:v>12.593999999999999</c:v>
                </c:pt>
                <c:pt idx="70">
                  <c:v>12.23</c:v>
                </c:pt>
                <c:pt idx="71">
                  <c:v>11.961</c:v>
                </c:pt>
                <c:pt idx="72">
                  <c:v>11.911</c:v>
                </c:pt>
                <c:pt idx="73">
                  <c:v>12.077999999999999</c:v>
                </c:pt>
                <c:pt idx="74">
                  <c:v>12.446999999999999</c:v>
                </c:pt>
                <c:pt idx="75">
                  <c:v>12.074</c:v>
                </c:pt>
                <c:pt idx="76">
                  <c:v>10.662000000000001</c:v>
                </c:pt>
                <c:pt idx="77">
                  <c:v>9.4700000000000006</c:v>
                </c:pt>
                <c:pt idx="78">
                  <c:v>9.4339999999999993</c:v>
                </c:pt>
                <c:pt idx="79">
                  <c:v>10.787000000000001</c:v>
                </c:pt>
                <c:pt idx="80">
                  <c:v>12.471</c:v>
                </c:pt>
                <c:pt idx="81">
                  <c:v>13.028</c:v>
                </c:pt>
                <c:pt idx="82">
                  <c:v>13.252000000000001</c:v>
                </c:pt>
                <c:pt idx="83">
                  <c:v>13.337999999999999</c:v>
                </c:pt>
                <c:pt idx="84">
                  <c:v>13.364000000000001</c:v>
                </c:pt>
                <c:pt idx="85">
                  <c:v>13.35</c:v>
                </c:pt>
                <c:pt idx="86">
                  <c:v>13.35</c:v>
                </c:pt>
                <c:pt idx="87">
                  <c:v>13.342000000000001</c:v>
                </c:pt>
                <c:pt idx="88">
                  <c:v>13.34</c:v>
                </c:pt>
                <c:pt idx="89">
                  <c:v>13.462</c:v>
                </c:pt>
                <c:pt idx="90">
                  <c:v>13.667</c:v>
                </c:pt>
                <c:pt idx="91">
                  <c:v>13.832000000000001</c:v>
                </c:pt>
                <c:pt idx="92">
                  <c:v>13.9</c:v>
                </c:pt>
                <c:pt idx="93">
                  <c:v>13.916</c:v>
                </c:pt>
                <c:pt idx="94">
                  <c:v>12.872999999999999</c:v>
                </c:pt>
                <c:pt idx="95">
                  <c:v>10.695</c:v>
                </c:pt>
                <c:pt idx="96">
                  <c:v>8.9740000000000002</c:v>
                </c:pt>
                <c:pt idx="97">
                  <c:v>9.0519999999999996</c:v>
                </c:pt>
                <c:pt idx="98">
                  <c:v>9.8970000000000002</c:v>
                </c:pt>
                <c:pt idx="99">
                  <c:v>9.2569999999999997</c:v>
                </c:pt>
                <c:pt idx="100">
                  <c:v>9.1059999999999999</c:v>
                </c:pt>
                <c:pt idx="101">
                  <c:v>9.4969999999999999</c:v>
                </c:pt>
                <c:pt idx="102">
                  <c:v>9.7040000000000006</c:v>
                </c:pt>
                <c:pt idx="103">
                  <c:v>9.0920000000000005</c:v>
                </c:pt>
                <c:pt idx="104">
                  <c:v>8.6709999999999994</c:v>
                </c:pt>
                <c:pt idx="105">
                  <c:v>8.4789999999999992</c:v>
                </c:pt>
                <c:pt idx="106">
                  <c:v>9.7590000000000003</c:v>
                </c:pt>
                <c:pt idx="107">
                  <c:v>10.010999999999999</c:v>
                </c:pt>
                <c:pt idx="108">
                  <c:v>9.3040000000000003</c:v>
                </c:pt>
                <c:pt idx="109">
                  <c:v>8.8469999999999995</c:v>
                </c:pt>
                <c:pt idx="110">
                  <c:v>8.9459999999999997</c:v>
                </c:pt>
                <c:pt idx="111">
                  <c:v>9.9960000000000004</c:v>
                </c:pt>
                <c:pt idx="112">
                  <c:v>10.616</c:v>
                </c:pt>
                <c:pt idx="113">
                  <c:v>10.862</c:v>
                </c:pt>
                <c:pt idx="114">
                  <c:v>10.864000000000001</c:v>
                </c:pt>
                <c:pt idx="115">
                  <c:v>10.757</c:v>
                </c:pt>
                <c:pt idx="116">
                  <c:v>10.63</c:v>
                </c:pt>
                <c:pt idx="117">
                  <c:v>11.016999999999999</c:v>
                </c:pt>
                <c:pt idx="118">
                  <c:v>10.849</c:v>
                </c:pt>
                <c:pt idx="119">
                  <c:v>10.835000000000001</c:v>
                </c:pt>
                <c:pt idx="120">
                  <c:v>11.462</c:v>
                </c:pt>
                <c:pt idx="121">
                  <c:v>12.765000000000001</c:v>
                </c:pt>
                <c:pt idx="122">
                  <c:v>13.531000000000001</c:v>
                </c:pt>
                <c:pt idx="123">
                  <c:v>13.685</c:v>
                </c:pt>
                <c:pt idx="124">
                  <c:v>13.632</c:v>
                </c:pt>
                <c:pt idx="125">
                  <c:v>13.574999999999999</c:v>
                </c:pt>
                <c:pt idx="126">
                  <c:v>13.576000000000001</c:v>
                </c:pt>
                <c:pt idx="127">
                  <c:v>13.602</c:v>
                </c:pt>
                <c:pt idx="128">
                  <c:v>13.667</c:v>
                </c:pt>
                <c:pt idx="129">
                  <c:v>13.62</c:v>
                </c:pt>
                <c:pt idx="130">
                  <c:v>13.565</c:v>
                </c:pt>
                <c:pt idx="131">
                  <c:v>13.023999999999999</c:v>
                </c:pt>
                <c:pt idx="132">
                  <c:v>11.586</c:v>
                </c:pt>
                <c:pt idx="133">
                  <c:v>9.5760000000000005</c:v>
                </c:pt>
                <c:pt idx="134">
                  <c:v>9.3260000000000005</c:v>
                </c:pt>
                <c:pt idx="135">
                  <c:v>9.6509999999999998</c:v>
                </c:pt>
                <c:pt idx="136">
                  <c:v>10.052</c:v>
                </c:pt>
                <c:pt idx="137">
                  <c:v>9.5939999999999994</c:v>
                </c:pt>
                <c:pt idx="138">
                  <c:v>8.7750000000000004</c:v>
                </c:pt>
                <c:pt idx="139">
                  <c:v>8.5299999999999994</c:v>
                </c:pt>
                <c:pt idx="140">
                  <c:v>8.5299999999999994</c:v>
                </c:pt>
                <c:pt idx="141">
                  <c:v>8.9860000000000007</c:v>
                </c:pt>
                <c:pt idx="142">
                  <c:v>9.4139999999999997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111744"/>
        <c:axId val="150113664"/>
      </c:scatterChart>
      <c:scatterChart>
        <c:scatterStyle val="smoothMarker"/>
        <c:varyColors val="0"/>
        <c:ser>
          <c:idx val="0"/>
          <c:order val="2"/>
          <c:tx>
            <c:v>CO Lap 2</c:v>
          </c:tx>
          <c:marker>
            <c:symbol val="none"/>
          </c:marker>
          <c:yVal>
            <c:numRef>
              <c:f>'Lap 2 data'!$D$10:$D$200</c:f>
              <c:numCache>
                <c:formatCode>General</c:formatCode>
                <c:ptCount val="191"/>
                <c:pt idx="0">
                  <c:v>6.4492000000000003</c:v>
                </c:pt>
                <c:pt idx="1">
                  <c:v>5.4768999999999997</c:v>
                </c:pt>
                <c:pt idx="2">
                  <c:v>5.0704000000000002</c:v>
                </c:pt>
                <c:pt idx="3">
                  <c:v>5.1817000000000002</c:v>
                </c:pt>
                <c:pt idx="4">
                  <c:v>5.5403000000000002</c:v>
                </c:pt>
                <c:pt idx="5">
                  <c:v>5.2297000000000002</c:v>
                </c:pt>
                <c:pt idx="6">
                  <c:v>5.0449000000000002</c:v>
                </c:pt>
                <c:pt idx="7">
                  <c:v>5.1844000000000001</c:v>
                </c:pt>
                <c:pt idx="8">
                  <c:v>6.5606999999999998</c:v>
                </c:pt>
                <c:pt idx="9">
                  <c:v>8.02</c:v>
                </c:pt>
                <c:pt idx="10">
                  <c:v>7.5895999999999999</c:v>
                </c:pt>
                <c:pt idx="11">
                  <c:v>3.9885000000000002</c:v>
                </c:pt>
                <c:pt idx="12">
                  <c:v>1.8193999999999999</c:v>
                </c:pt>
                <c:pt idx="13">
                  <c:v>1.5414000000000001</c:v>
                </c:pt>
                <c:pt idx="14">
                  <c:v>1.7432000000000001</c:v>
                </c:pt>
                <c:pt idx="15">
                  <c:v>2.0247999999999999</c:v>
                </c:pt>
                <c:pt idx="16">
                  <c:v>2.3224</c:v>
                </c:pt>
                <c:pt idx="17">
                  <c:v>2.6684999999999999</c:v>
                </c:pt>
                <c:pt idx="18">
                  <c:v>2.7565</c:v>
                </c:pt>
                <c:pt idx="19">
                  <c:v>2.6894</c:v>
                </c:pt>
                <c:pt idx="20">
                  <c:v>2.7290000000000001</c:v>
                </c:pt>
                <c:pt idx="21">
                  <c:v>2.7204999999999999</c:v>
                </c:pt>
                <c:pt idx="22">
                  <c:v>2.4988000000000001</c:v>
                </c:pt>
                <c:pt idx="23">
                  <c:v>2.2477999999999998</c:v>
                </c:pt>
                <c:pt idx="24">
                  <c:v>2.5306000000000002</c:v>
                </c:pt>
                <c:pt idx="25">
                  <c:v>2.1812</c:v>
                </c:pt>
                <c:pt idx="26">
                  <c:v>2.2198000000000002</c:v>
                </c:pt>
                <c:pt idx="27">
                  <c:v>2.5236999999999998</c:v>
                </c:pt>
                <c:pt idx="28">
                  <c:v>2.6705000000000001</c:v>
                </c:pt>
                <c:pt idx="29">
                  <c:v>2.6023999999999998</c:v>
                </c:pt>
                <c:pt idx="30">
                  <c:v>4.3278999999999996</c:v>
                </c:pt>
                <c:pt idx="31">
                  <c:v>7.2507000000000001</c:v>
                </c:pt>
                <c:pt idx="32">
                  <c:v>8.5531000000000006</c:v>
                </c:pt>
                <c:pt idx="33">
                  <c:v>8.0191999999999997</c:v>
                </c:pt>
                <c:pt idx="34">
                  <c:v>6.8337000000000003</c:v>
                </c:pt>
                <c:pt idx="35">
                  <c:v>6.5465999999999998</c:v>
                </c:pt>
                <c:pt idx="36">
                  <c:v>5.8682999999999996</c:v>
                </c:pt>
                <c:pt idx="37">
                  <c:v>5.0016999999999996</c:v>
                </c:pt>
                <c:pt idx="38">
                  <c:v>5.3106999999999998</c:v>
                </c:pt>
                <c:pt idx="39">
                  <c:v>6.7007000000000003</c:v>
                </c:pt>
                <c:pt idx="40">
                  <c:v>8.4496000000000002</c:v>
                </c:pt>
                <c:pt idx="41">
                  <c:v>9.6875999999999998</c:v>
                </c:pt>
                <c:pt idx="42">
                  <c:v>10.109299999999999</c:v>
                </c:pt>
                <c:pt idx="43">
                  <c:v>10.1783</c:v>
                </c:pt>
                <c:pt idx="44">
                  <c:v>10.124000000000001</c:v>
                </c:pt>
                <c:pt idx="45">
                  <c:v>10.0054</c:v>
                </c:pt>
                <c:pt idx="46">
                  <c:v>9.6331000000000007</c:v>
                </c:pt>
                <c:pt idx="47">
                  <c:v>8.5327000000000002</c:v>
                </c:pt>
                <c:pt idx="48">
                  <c:v>8.4476999999999993</c:v>
                </c:pt>
                <c:pt idx="49">
                  <c:v>8.516</c:v>
                </c:pt>
                <c:pt idx="50">
                  <c:v>8.0070999999999994</c:v>
                </c:pt>
                <c:pt idx="51">
                  <c:v>6.7934999999999999</c:v>
                </c:pt>
                <c:pt idx="52">
                  <c:v>5.4080000000000004</c:v>
                </c:pt>
                <c:pt idx="53">
                  <c:v>5.0213999999999999</c:v>
                </c:pt>
                <c:pt idx="54">
                  <c:v>4.8918999999999997</c:v>
                </c:pt>
                <c:pt idx="55">
                  <c:v>4.7534000000000001</c:v>
                </c:pt>
                <c:pt idx="56">
                  <c:v>4.5678000000000001</c:v>
                </c:pt>
                <c:pt idx="57">
                  <c:v>4.3803000000000001</c:v>
                </c:pt>
                <c:pt idx="58">
                  <c:v>4.2946</c:v>
                </c:pt>
                <c:pt idx="59">
                  <c:v>4.4419000000000004</c:v>
                </c:pt>
                <c:pt idx="60">
                  <c:v>4.5426000000000002</c:v>
                </c:pt>
                <c:pt idx="61">
                  <c:v>4.3939000000000004</c:v>
                </c:pt>
                <c:pt idx="62">
                  <c:v>4.4175000000000004</c:v>
                </c:pt>
                <c:pt idx="63">
                  <c:v>4.4302999999999999</c:v>
                </c:pt>
                <c:pt idx="64">
                  <c:v>4.3017000000000003</c:v>
                </c:pt>
                <c:pt idx="65">
                  <c:v>4.4326999999999996</c:v>
                </c:pt>
                <c:pt idx="66">
                  <c:v>4.1731999999999996</c:v>
                </c:pt>
                <c:pt idx="67">
                  <c:v>4.1317000000000004</c:v>
                </c:pt>
                <c:pt idx="68">
                  <c:v>4.9122000000000003</c:v>
                </c:pt>
                <c:pt idx="69">
                  <c:v>5.5833000000000004</c:v>
                </c:pt>
                <c:pt idx="70">
                  <c:v>5.4848999999999997</c:v>
                </c:pt>
                <c:pt idx="71">
                  <c:v>5.5552000000000001</c:v>
                </c:pt>
                <c:pt idx="72">
                  <c:v>8.3048000000000002</c:v>
                </c:pt>
                <c:pt idx="73">
                  <c:v>9.4705999999999992</c:v>
                </c:pt>
                <c:pt idx="74">
                  <c:v>8.5500000000000007</c:v>
                </c:pt>
                <c:pt idx="75">
                  <c:v>6.1363000000000003</c:v>
                </c:pt>
                <c:pt idx="76">
                  <c:v>3.5139999999999998</c:v>
                </c:pt>
                <c:pt idx="77">
                  <c:v>2.3325999999999998</c:v>
                </c:pt>
                <c:pt idx="78">
                  <c:v>1.7033</c:v>
                </c:pt>
                <c:pt idx="79">
                  <c:v>1.5939000000000001</c:v>
                </c:pt>
                <c:pt idx="80">
                  <c:v>1.8280000000000001</c:v>
                </c:pt>
                <c:pt idx="81">
                  <c:v>2.1286</c:v>
                </c:pt>
                <c:pt idx="82">
                  <c:v>2.2877999999999998</c:v>
                </c:pt>
                <c:pt idx="83">
                  <c:v>2.2313999999999998</c:v>
                </c:pt>
                <c:pt idx="84">
                  <c:v>2.2770999999999999</c:v>
                </c:pt>
                <c:pt idx="85">
                  <c:v>2.1206</c:v>
                </c:pt>
                <c:pt idx="86">
                  <c:v>4.5442</c:v>
                </c:pt>
                <c:pt idx="87">
                  <c:v>7.8368000000000002</c:v>
                </c:pt>
                <c:pt idx="88">
                  <c:v>9.5525000000000002</c:v>
                </c:pt>
                <c:pt idx="89">
                  <c:v>9.9527999999999999</c:v>
                </c:pt>
                <c:pt idx="90">
                  <c:v>9.9428000000000001</c:v>
                </c:pt>
                <c:pt idx="91">
                  <c:v>9.6072000000000006</c:v>
                </c:pt>
                <c:pt idx="92">
                  <c:v>8.9566999999999997</c:v>
                </c:pt>
                <c:pt idx="93">
                  <c:v>8.4128000000000007</c:v>
                </c:pt>
                <c:pt idx="94">
                  <c:v>8.5518999999999998</c:v>
                </c:pt>
                <c:pt idx="95">
                  <c:v>9.7161000000000008</c:v>
                </c:pt>
                <c:pt idx="96">
                  <c:v>10.0617</c:v>
                </c:pt>
                <c:pt idx="97">
                  <c:v>10.112</c:v>
                </c:pt>
                <c:pt idx="98">
                  <c:v>10.090199999999999</c:v>
                </c:pt>
                <c:pt idx="99">
                  <c:v>9.8834</c:v>
                </c:pt>
                <c:pt idx="100">
                  <c:v>9.2256</c:v>
                </c:pt>
                <c:pt idx="101">
                  <c:v>8.0021000000000004</c:v>
                </c:pt>
                <c:pt idx="102">
                  <c:v>7.1002000000000001</c:v>
                </c:pt>
                <c:pt idx="103">
                  <c:v>8.3152000000000008</c:v>
                </c:pt>
                <c:pt idx="104">
                  <c:v>9.4001999999999999</c:v>
                </c:pt>
                <c:pt idx="105">
                  <c:v>9.9102999999999994</c:v>
                </c:pt>
                <c:pt idx="106">
                  <c:v>10.029</c:v>
                </c:pt>
                <c:pt idx="107">
                  <c:v>9.6930999999999994</c:v>
                </c:pt>
                <c:pt idx="108">
                  <c:v>7.2979000000000003</c:v>
                </c:pt>
                <c:pt idx="109">
                  <c:v>5.6131000000000002</c:v>
                </c:pt>
                <c:pt idx="110">
                  <c:v>4.6035000000000004</c:v>
                </c:pt>
                <c:pt idx="111">
                  <c:v>4.2611999999999997</c:v>
                </c:pt>
                <c:pt idx="112">
                  <c:v>4.2760999999999996</c:v>
                </c:pt>
                <c:pt idx="113">
                  <c:v>4.1601999999999997</c:v>
                </c:pt>
                <c:pt idx="114">
                  <c:v>4.1853999999999996</c:v>
                </c:pt>
                <c:pt idx="115">
                  <c:v>4.3465999999999996</c:v>
                </c:pt>
                <c:pt idx="116">
                  <c:v>4.6273</c:v>
                </c:pt>
                <c:pt idx="117">
                  <c:v>4.2842000000000002</c:v>
                </c:pt>
                <c:pt idx="118">
                  <c:v>2.9729999999999999</c:v>
                </c:pt>
                <c:pt idx="119">
                  <c:v>2.1101000000000001</c:v>
                </c:pt>
                <c:pt idx="120">
                  <c:v>1.7786</c:v>
                </c:pt>
                <c:pt idx="121">
                  <c:v>1.7033</c:v>
                </c:pt>
                <c:pt idx="122">
                  <c:v>1.6141000000000001</c:v>
                </c:pt>
                <c:pt idx="123">
                  <c:v>1.4488000000000001</c:v>
                </c:pt>
                <c:pt idx="124">
                  <c:v>1.3258000000000001</c:v>
                </c:pt>
                <c:pt idx="125">
                  <c:v>1.4922</c:v>
                </c:pt>
                <c:pt idx="126">
                  <c:v>1.8552999999999999</c:v>
                </c:pt>
                <c:pt idx="127">
                  <c:v>1.8995</c:v>
                </c:pt>
                <c:pt idx="128">
                  <c:v>2.2555999999999998</c:v>
                </c:pt>
                <c:pt idx="129">
                  <c:v>4.4279000000000002</c:v>
                </c:pt>
                <c:pt idx="130">
                  <c:v>8.2126999999999999</c:v>
                </c:pt>
                <c:pt idx="131">
                  <c:v>8.7697000000000003</c:v>
                </c:pt>
                <c:pt idx="132">
                  <c:v>7.6154999999999999</c:v>
                </c:pt>
                <c:pt idx="133">
                  <c:v>6.6439000000000004</c:v>
                </c:pt>
                <c:pt idx="134">
                  <c:v>7.2329999999999997</c:v>
                </c:pt>
                <c:pt idx="135">
                  <c:v>8.6073000000000004</c:v>
                </c:pt>
                <c:pt idx="136">
                  <c:v>9.3633000000000006</c:v>
                </c:pt>
                <c:pt idx="137">
                  <c:v>8.4412000000000003</c:v>
                </c:pt>
                <c:pt idx="138">
                  <c:v>7.6398999999999999</c:v>
                </c:pt>
                <c:pt idx="139">
                  <c:v>6.8239999999999998</c:v>
                </c:pt>
              </c:numCache>
            </c:numRef>
          </c:yVal>
          <c:smooth val="1"/>
        </c:ser>
        <c:ser>
          <c:idx val="3"/>
          <c:order val="3"/>
          <c:tx>
            <c:v>CO Lap 3</c:v>
          </c:tx>
          <c:marker>
            <c:symbol val="none"/>
          </c:marker>
          <c:yVal>
            <c:numRef>
              <c:f>'Lap 3 data'!$D$10:$D$200</c:f>
              <c:numCache>
                <c:formatCode>General</c:formatCode>
                <c:ptCount val="191"/>
                <c:pt idx="0">
                  <c:v>6.8239999999999998</c:v>
                </c:pt>
                <c:pt idx="1">
                  <c:v>5.9737</c:v>
                </c:pt>
                <c:pt idx="2">
                  <c:v>5.2663000000000002</c:v>
                </c:pt>
                <c:pt idx="3">
                  <c:v>4.8678999999999997</c:v>
                </c:pt>
                <c:pt idx="4">
                  <c:v>4.6014999999999997</c:v>
                </c:pt>
                <c:pt idx="5">
                  <c:v>4.8272000000000004</c:v>
                </c:pt>
                <c:pt idx="6">
                  <c:v>4.7754000000000003</c:v>
                </c:pt>
                <c:pt idx="7">
                  <c:v>4.9743000000000004</c:v>
                </c:pt>
                <c:pt idx="8">
                  <c:v>5.4732000000000003</c:v>
                </c:pt>
                <c:pt idx="9">
                  <c:v>5.4297000000000004</c:v>
                </c:pt>
                <c:pt idx="10">
                  <c:v>2.9599000000000002</c:v>
                </c:pt>
                <c:pt idx="11">
                  <c:v>1.8855</c:v>
                </c:pt>
                <c:pt idx="12">
                  <c:v>1.4853000000000001</c:v>
                </c:pt>
                <c:pt idx="13">
                  <c:v>1.4071</c:v>
                </c:pt>
                <c:pt idx="14">
                  <c:v>1.431</c:v>
                </c:pt>
                <c:pt idx="15">
                  <c:v>1.5014000000000001</c:v>
                </c:pt>
                <c:pt idx="16">
                  <c:v>1.6887000000000001</c:v>
                </c:pt>
                <c:pt idx="17">
                  <c:v>1.9060999999999999</c:v>
                </c:pt>
                <c:pt idx="18">
                  <c:v>2.0289000000000001</c:v>
                </c:pt>
                <c:pt idx="19">
                  <c:v>2.1598999999999999</c:v>
                </c:pt>
                <c:pt idx="20">
                  <c:v>2.2583000000000002</c:v>
                </c:pt>
                <c:pt idx="21">
                  <c:v>2.1976</c:v>
                </c:pt>
                <c:pt idx="22">
                  <c:v>1.9016999999999999</c:v>
                </c:pt>
                <c:pt idx="23">
                  <c:v>1.7386999999999999</c:v>
                </c:pt>
                <c:pt idx="24">
                  <c:v>1.5754999999999999</c:v>
                </c:pt>
                <c:pt idx="25">
                  <c:v>1.5801000000000001</c:v>
                </c:pt>
                <c:pt idx="26">
                  <c:v>1.8092999999999999</c:v>
                </c:pt>
                <c:pt idx="27">
                  <c:v>2.3079000000000001</c:v>
                </c:pt>
                <c:pt idx="28">
                  <c:v>3.1707000000000001</c:v>
                </c:pt>
                <c:pt idx="29">
                  <c:v>6.8014000000000001</c:v>
                </c:pt>
                <c:pt idx="30">
                  <c:v>8.8641000000000005</c:v>
                </c:pt>
                <c:pt idx="31">
                  <c:v>9.6370000000000005</c:v>
                </c:pt>
                <c:pt idx="32">
                  <c:v>9.8130000000000006</c:v>
                </c:pt>
                <c:pt idx="33">
                  <c:v>9.4911999999999992</c:v>
                </c:pt>
                <c:pt idx="34">
                  <c:v>7.9218000000000002</c:v>
                </c:pt>
                <c:pt idx="35">
                  <c:v>5.8715000000000002</c:v>
                </c:pt>
                <c:pt idx="36">
                  <c:v>4.8955000000000002</c:v>
                </c:pt>
                <c:pt idx="37">
                  <c:v>5.5415999999999999</c:v>
                </c:pt>
                <c:pt idx="38">
                  <c:v>7.4508999999999999</c:v>
                </c:pt>
                <c:pt idx="39">
                  <c:v>9.4413</c:v>
                </c:pt>
                <c:pt idx="40">
                  <c:v>10.2821</c:v>
                </c:pt>
                <c:pt idx="41">
                  <c:v>9.2693999999999992</c:v>
                </c:pt>
                <c:pt idx="42">
                  <c:v>9.3011999999999997</c:v>
                </c:pt>
                <c:pt idx="43">
                  <c:v>9.7110000000000003</c:v>
                </c:pt>
                <c:pt idx="44">
                  <c:v>10.228400000000001</c:v>
                </c:pt>
                <c:pt idx="45">
                  <c:v>10.637700000000001</c:v>
                </c:pt>
                <c:pt idx="46">
                  <c:v>10.2651</c:v>
                </c:pt>
                <c:pt idx="47">
                  <c:v>10.1145</c:v>
                </c:pt>
                <c:pt idx="48">
                  <c:v>8.2296999999999993</c:v>
                </c:pt>
                <c:pt idx="49">
                  <c:v>4.5989000000000004</c:v>
                </c:pt>
                <c:pt idx="50">
                  <c:v>1.3924000000000001</c:v>
                </c:pt>
                <c:pt idx="51">
                  <c:v>0.43759999999999999</c:v>
                </c:pt>
                <c:pt idx="52">
                  <c:v>0.22339999999999999</c:v>
                </c:pt>
                <c:pt idx="53">
                  <c:v>0.1396</c:v>
                </c:pt>
                <c:pt idx="54">
                  <c:v>9.8500000000000004E-2</c:v>
                </c:pt>
                <c:pt idx="55">
                  <c:v>6.9900000000000004E-2</c:v>
                </c:pt>
                <c:pt idx="56">
                  <c:v>5.1999999999999998E-2</c:v>
                </c:pt>
                <c:pt idx="57">
                  <c:v>5.0200000000000002E-2</c:v>
                </c:pt>
                <c:pt idx="58">
                  <c:v>4.2000000000000003E-2</c:v>
                </c:pt>
                <c:pt idx="59">
                  <c:v>4.1200000000000001E-2</c:v>
                </c:pt>
                <c:pt idx="60">
                  <c:v>3.6499999999999998E-2</c:v>
                </c:pt>
                <c:pt idx="61">
                  <c:v>3.4000000000000002E-2</c:v>
                </c:pt>
                <c:pt idx="62">
                  <c:v>3.4299999999999997E-2</c:v>
                </c:pt>
                <c:pt idx="63">
                  <c:v>3.6600000000000001E-2</c:v>
                </c:pt>
                <c:pt idx="64">
                  <c:v>4.5699999999999998E-2</c:v>
                </c:pt>
                <c:pt idx="65">
                  <c:v>4.5999999999999999E-2</c:v>
                </c:pt>
                <c:pt idx="66">
                  <c:v>0.04</c:v>
                </c:pt>
                <c:pt idx="67">
                  <c:v>5.2200000000000003E-2</c:v>
                </c:pt>
                <c:pt idx="68">
                  <c:v>6.0400000000000002E-2</c:v>
                </c:pt>
                <c:pt idx="69">
                  <c:v>4.3999999999999997E-2</c:v>
                </c:pt>
                <c:pt idx="70">
                  <c:v>4.3999999999999997E-2</c:v>
                </c:pt>
                <c:pt idx="71">
                  <c:v>4.0800000000000003E-2</c:v>
                </c:pt>
                <c:pt idx="72">
                  <c:v>4.9000000000000002E-2</c:v>
                </c:pt>
                <c:pt idx="73">
                  <c:v>1.1052999999999999</c:v>
                </c:pt>
                <c:pt idx="74">
                  <c:v>2.0823999999999998</c:v>
                </c:pt>
                <c:pt idx="75">
                  <c:v>2.3315999999999999</c:v>
                </c:pt>
                <c:pt idx="76">
                  <c:v>5.7877999999999998</c:v>
                </c:pt>
                <c:pt idx="77">
                  <c:v>8.1641999999999992</c:v>
                </c:pt>
                <c:pt idx="78">
                  <c:v>8.8899000000000008</c:v>
                </c:pt>
                <c:pt idx="79">
                  <c:v>6.9564000000000004</c:v>
                </c:pt>
                <c:pt idx="80">
                  <c:v>3.9678</c:v>
                </c:pt>
                <c:pt idx="81">
                  <c:v>2.4634999999999998</c:v>
                </c:pt>
                <c:pt idx="82">
                  <c:v>2.2063000000000001</c:v>
                </c:pt>
                <c:pt idx="83">
                  <c:v>2.0255999999999998</c:v>
                </c:pt>
                <c:pt idx="84">
                  <c:v>1.9064000000000001</c:v>
                </c:pt>
                <c:pt idx="85">
                  <c:v>1.9402999999999999</c:v>
                </c:pt>
                <c:pt idx="86">
                  <c:v>2.0266999999999999</c:v>
                </c:pt>
                <c:pt idx="87">
                  <c:v>2.0194000000000001</c:v>
                </c:pt>
                <c:pt idx="88">
                  <c:v>1.9824999999999999</c:v>
                </c:pt>
                <c:pt idx="89">
                  <c:v>1.8178000000000001</c:v>
                </c:pt>
                <c:pt idx="90">
                  <c:v>1.5123</c:v>
                </c:pt>
                <c:pt idx="91">
                  <c:v>1.1721999999999999</c:v>
                </c:pt>
                <c:pt idx="92">
                  <c:v>0.97160000000000002</c:v>
                </c:pt>
                <c:pt idx="93">
                  <c:v>1.0074000000000001</c:v>
                </c:pt>
                <c:pt idx="94">
                  <c:v>1.0472999999999999</c:v>
                </c:pt>
                <c:pt idx="95">
                  <c:v>5.7287999999999997</c:v>
                </c:pt>
                <c:pt idx="96">
                  <c:v>8.25</c:v>
                </c:pt>
                <c:pt idx="97">
                  <c:v>8.7667000000000002</c:v>
                </c:pt>
                <c:pt idx="98">
                  <c:v>8.4146999999999998</c:v>
                </c:pt>
                <c:pt idx="99">
                  <c:v>8.2901000000000007</c:v>
                </c:pt>
                <c:pt idx="100">
                  <c:v>9.2795000000000005</c:v>
                </c:pt>
                <c:pt idx="101">
                  <c:v>8.2645999999999997</c:v>
                </c:pt>
                <c:pt idx="102">
                  <c:v>8.0246999999999993</c:v>
                </c:pt>
                <c:pt idx="103">
                  <c:v>8.6800999999999995</c:v>
                </c:pt>
                <c:pt idx="104">
                  <c:v>9.5564</c:v>
                </c:pt>
                <c:pt idx="105">
                  <c:v>9.8619000000000003</c:v>
                </c:pt>
                <c:pt idx="106">
                  <c:v>9.0911000000000008</c:v>
                </c:pt>
                <c:pt idx="107">
                  <c:v>7.3089000000000004</c:v>
                </c:pt>
                <c:pt idx="108">
                  <c:v>8.3744999999999994</c:v>
                </c:pt>
                <c:pt idx="109">
                  <c:v>9.3815000000000008</c:v>
                </c:pt>
                <c:pt idx="110">
                  <c:v>9.0484000000000009</c:v>
                </c:pt>
                <c:pt idx="111">
                  <c:v>7.6246999999999998</c:v>
                </c:pt>
                <c:pt idx="112">
                  <c:v>6.4466999999999999</c:v>
                </c:pt>
                <c:pt idx="113">
                  <c:v>6.1554000000000002</c:v>
                </c:pt>
                <c:pt idx="114">
                  <c:v>5.9728000000000003</c:v>
                </c:pt>
                <c:pt idx="115">
                  <c:v>6.1687000000000003</c:v>
                </c:pt>
                <c:pt idx="116">
                  <c:v>6.3258999999999999</c:v>
                </c:pt>
                <c:pt idx="117">
                  <c:v>5.9993999999999996</c:v>
                </c:pt>
                <c:pt idx="118">
                  <c:v>5.6974</c:v>
                </c:pt>
                <c:pt idx="119">
                  <c:v>6.6940999999999997</c:v>
                </c:pt>
                <c:pt idx="120">
                  <c:v>5.1971999999999996</c:v>
                </c:pt>
                <c:pt idx="121">
                  <c:v>3.2871000000000001</c:v>
                </c:pt>
                <c:pt idx="122">
                  <c:v>1.907</c:v>
                </c:pt>
                <c:pt idx="123">
                  <c:v>1.2272000000000001</c:v>
                </c:pt>
                <c:pt idx="124">
                  <c:v>1.4446000000000001</c:v>
                </c:pt>
                <c:pt idx="125">
                  <c:v>1.6317999999999999</c:v>
                </c:pt>
                <c:pt idx="126">
                  <c:v>1.6756</c:v>
                </c:pt>
                <c:pt idx="127">
                  <c:v>1.5547</c:v>
                </c:pt>
                <c:pt idx="128">
                  <c:v>1.4939</c:v>
                </c:pt>
                <c:pt idx="129">
                  <c:v>1.6998</c:v>
                </c:pt>
                <c:pt idx="130">
                  <c:v>1.7885</c:v>
                </c:pt>
                <c:pt idx="131">
                  <c:v>1.7174</c:v>
                </c:pt>
                <c:pt idx="132">
                  <c:v>4.7834000000000003</c:v>
                </c:pt>
                <c:pt idx="133">
                  <c:v>7.4641000000000002</c:v>
                </c:pt>
                <c:pt idx="134">
                  <c:v>8.4396000000000004</c:v>
                </c:pt>
                <c:pt idx="135">
                  <c:v>8.0940999999999992</c:v>
                </c:pt>
                <c:pt idx="136">
                  <c:v>7.3718000000000004</c:v>
                </c:pt>
                <c:pt idx="137">
                  <c:v>8.1510999999999996</c:v>
                </c:pt>
                <c:pt idx="138">
                  <c:v>9.2309999999999999</c:v>
                </c:pt>
                <c:pt idx="139">
                  <c:v>9.8320000000000007</c:v>
                </c:pt>
                <c:pt idx="140">
                  <c:v>9.7675000000000001</c:v>
                </c:pt>
                <c:pt idx="141">
                  <c:v>9.2635000000000005</c:v>
                </c:pt>
                <c:pt idx="142">
                  <c:v>8.3680000000000003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125184"/>
        <c:axId val="150123648"/>
      </c:scatterChart>
      <c:valAx>
        <c:axId val="150111744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50113664"/>
        <c:crosses val="autoZero"/>
        <c:crossBetween val="midCat"/>
      </c:valAx>
      <c:valAx>
        <c:axId val="1501136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50111744"/>
        <c:crosses val="autoZero"/>
        <c:crossBetween val="midCat"/>
      </c:valAx>
      <c:valAx>
        <c:axId val="15012364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50125184"/>
        <c:crosses val="max"/>
        <c:crossBetween val="midCat"/>
      </c:valAx>
      <c:valAx>
        <c:axId val="150125184"/>
        <c:scaling>
          <c:orientation val="minMax"/>
        </c:scaling>
        <c:delete val="1"/>
        <c:axPos val="b"/>
        <c:majorTickMark val="out"/>
        <c:minorTickMark val="none"/>
        <c:tickLblPos val="nextTo"/>
        <c:crossAx val="1501236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CO</c:v>
          </c:tx>
          <c:marker>
            <c:symbol val="none"/>
          </c:marker>
          <c:yVal>
            <c:numRef>
              <c:f>'Lap 2 data'!$D$10:$D$200</c:f>
              <c:numCache>
                <c:formatCode>General</c:formatCode>
                <c:ptCount val="191"/>
                <c:pt idx="0">
                  <c:v>6.4492000000000003</c:v>
                </c:pt>
                <c:pt idx="1">
                  <c:v>5.4768999999999997</c:v>
                </c:pt>
                <c:pt idx="2">
                  <c:v>5.0704000000000002</c:v>
                </c:pt>
                <c:pt idx="3">
                  <c:v>5.1817000000000002</c:v>
                </c:pt>
                <c:pt idx="4">
                  <c:v>5.5403000000000002</c:v>
                </c:pt>
                <c:pt idx="5">
                  <c:v>5.2297000000000002</c:v>
                </c:pt>
                <c:pt idx="6">
                  <c:v>5.0449000000000002</c:v>
                </c:pt>
                <c:pt idx="7">
                  <c:v>5.1844000000000001</c:v>
                </c:pt>
                <c:pt idx="8">
                  <c:v>6.5606999999999998</c:v>
                </c:pt>
                <c:pt idx="9">
                  <c:v>8.02</c:v>
                </c:pt>
                <c:pt idx="10">
                  <c:v>7.5895999999999999</c:v>
                </c:pt>
                <c:pt idx="11">
                  <c:v>3.9885000000000002</c:v>
                </c:pt>
                <c:pt idx="12">
                  <c:v>1.8193999999999999</c:v>
                </c:pt>
                <c:pt idx="13">
                  <c:v>1.5414000000000001</c:v>
                </c:pt>
                <c:pt idx="14">
                  <c:v>1.7432000000000001</c:v>
                </c:pt>
                <c:pt idx="15">
                  <c:v>2.0247999999999999</c:v>
                </c:pt>
                <c:pt idx="16">
                  <c:v>2.3224</c:v>
                </c:pt>
                <c:pt idx="17">
                  <c:v>2.6684999999999999</c:v>
                </c:pt>
                <c:pt idx="18">
                  <c:v>2.7565</c:v>
                </c:pt>
                <c:pt idx="19">
                  <c:v>2.6894</c:v>
                </c:pt>
                <c:pt idx="20">
                  <c:v>2.7290000000000001</c:v>
                </c:pt>
                <c:pt idx="21">
                  <c:v>2.7204999999999999</c:v>
                </c:pt>
                <c:pt idx="22">
                  <c:v>2.4988000000000001</c:v>
                </c:pt>
                <c:pt idx="23">
                  <c:v>2.2477999999999998</c:v>
                </c:pt>
                <c:pt idx="24">
                  <c:v>2.5306000000000002</c:v>
                </c:pt>
                <c:pt idx="25">
                  <c:v>2.1812</c:v>
                </c:pt>
                <c:pt idx="26">
                  <c:v>2.2198000000000002</c:v>
                </c:pt>
                <c:pt idx="27">
                  <c:v>2.5236999999999998</c:v>
                </c:pt>
                <c:pt idx="28">
                  <c:v>2.6705000000000001</c:v>
                </c:pt>
                <c:pt idx="29">
                  <c:v>2.6023999999999998</c:v>
                </c:pt>
                <c:pt idx="30">
                  <c:v>4.3278999999999996</c:v>
                </c:pt>
                <c:pt idx="31">
                  <c:v>7.2507000000000001</c:v>
                </c:pt>
                <c:pt idx="32">
                  <c:v>8.5531000000000006</c:v>
                </c:pt>
                <c:pt idx="33">
                  <c:v>8.0191999999999997</c:v>
                </c:pt>
                <c:pt idx="34">
                  <c:v>6.8337000000000003</c:v>
                </c:pt>
                <c:pt idx="35">
                  <c:v>6.5465999999999998</c:v>
                </c:pt>
                <c:pt idx="36">
                  <c:v>5.8682999999999996</c:v>
                </c:pt>
                <c:pt idx="37">
                  <c:v>5.0016999999999996</c:v>
                </c:pt>
                <c:pt idx="38">
                  <c:v>5.3106999999999998</c:v>
                </c:pt>
                <c:pt idx="39">
                  <c:v>6.7007000000000003</c:v>
                </c:pt>
                <c:pt idx="40">
                  <c:v>8.4496000000000002</c:v>
                </c:pt>
                <c:pt idx="41">
                  <c:v>9.6875999999999998</c:v>
                </c:pt>
                <c:pt idx="42">
                  <c:v>10.109299999999999</c:v>
                </c:pt>
                <c:pt idx="43">
                  <c:v>10.1783</c:v>
                </c:pt>
                <c:pt idx="44">
                  <c:v>10.124000000000001</c:v>
                </c:pt>
                <c:pt idx="45">
                  <c:v>10.0054</c:v>
                </c:pt>
                <c:pt idx="46">
                  <c:v>9.6331000000000007</c:v>
                </c:pt>
                <c:pt idx="47">
                  <c:v>8.5327000000000002</c:v>
                </c:pt>
                <c:pt idx="48">
                  <c:v>8.4476999999999993</c:v>
                </c:pt>
                <c:pt idx="49">
                  <c:v>8.516</c:v>
                </c:pt>
                <c:pt idx="50">
                  <c:v>8.0070999999999994</c:v>
                </c:pt>
                <c:pt idx="51">
                  <c:v>6.7934999999999999</c:v>
                </c:pt>
                <c:pt idx="52">
                  <c:v>5.4080000000000004</c:v>
                </c:pt>
                <c:pt idx="53">
                  <c:v>5.0213999999999999</c:v>
                </c:pt>
                <c:pt idx="54">
                  <c:v>4.8918999999999997</c:v>
                </c:pt>
                <c:pt idx="55">
                  <c:v>4.7534000000000001</c:v>
                </c:pt>
                <c:pt idx="56">
                  <c:v>4.5678000000000001</c:v>
                </c:pt>
                <c:pt idx="57">
                  <c:v>4.3803000000000001</c:v>
                </c:pt>
                <c:pt idx="58">
                  <c:v>4.2946</c:v>
                </c:pt>
                <c:pt idx="59">
                  <c:v>4.4419000000000004</c:v>
                </c:pt>
                <c:pt idx="60">
                  <c:v>4.5426000000000002</c:v>
                </c:pt>
                <c:pt idx="61">
                  <c:v>4.3939000000000004</c:v>
                </c:pt>
                <c:pt idx="62">
                  <c:v>4.4175000000000004</c:v>
                </c:pt>
                <c:pt idx="63">
                  <c:v>4.4302999999999999</c:v>
                </c:pt>
                <c:pt idx="64">
                  <c:v>4.3017000000000003</c:v>
                </c:pt>
                <c:pt idx="65">
                  <c:v>4.4326999999999996</c:v>
                </c:pt>
                <c:pt idx="66">
                  <c:v>4.1731999999999996</c:v>
                </c:pt>
                <c:pt idx="67">
                  <c:v>4.1317000000000004</c:v>
                </c:pt>
                <c:pt idx="68">
                  <c:v>4.9122000000000003</c:v>
                </c:pt>
                <c:pt idx="69">
                  <c:v>5.5833000000000004</c:v>
                </c:pt>
                <c:pt idx="70">
                  <c:v>5.4848999999999997</c:v>
                </c:pt>
                <c:pt idx="71">
                  <c:v>5.5552000000000001</c:v>
                </c:pt>
                <c:pt idx="72">
                  <c:v>8.3048000000000002</c:v>
                </c:pt>
                <c:pt idx="73">
                  <c:v>9.4705999999999992</c:v>
                </c:pt>
                <c:pt idx="74">
                  <c:v>8.5500000000000007</c:v>
                </c:pt>
                <c:pt idx="75">
                  <c:v>6.1363000000000003</c:v>
                </c:pt>
                <c:pt idx="76">
                  <c:v>3.5139999999999998</c:v>
                </c:pt>
                <c:pt idx="77">
                  <c:v>2.3325999999999998</c:v>
                </c:pt>
                <c:pt idx="78">
                  <c:v>1.7033</c:v>
                </c:pt>
                <c:pt idx="79">
                  <c:v>1.5939000000000001</c:v>
                </c:pt>
                <c:pt idx="80">
                  <c:v>1.8280000000000001</c:v>
                </c:pt>
                <c:pt idx="81">
                  <c:v>2.1286</c:v>
                </c:pt>
                <c:pt idx="82">
                  <c:v>2.2877999999999998</c:v>
                </c:pt>
                <c:pt idx="83">
                  <c:v>2.2313999999999998</c:v>
                </c:pt>
                <c:pt idx="84">
                  <c:v>2.2770999999999999</c:v>
                </c:pt>
                <c:pt idx="85">
                  <c:v>2.1206</c:v>
                </c:pt>
                <c:pt idx="86">
                  <c:v>4.5442</c:v>
                </c:pt>
                <c:pt idx="87">
                  <c:v>7.8368000000000002</c:v>
                </c:pt>
                <c:pt idx="88">
                  <c:v>9.5525000000000002</c:v>
                </c:pt>
                <c:pt idx="89">
                  <c:v>9.9527999999999999</c:v>
                </c:pt>
                <c:pt idx="90">
                  <c:v>9.9428000000000001</c:v>
                </c:pt>
                <c:pt idx="91">
                  <c:v>9.6072000000000006</c:v>
                </c:pt>
                <c:pt idx="92">
                  <c:v>8.9566999999999997</c:v>
                </c:pt>
                <c:pt idx="93">
                  <c:v>8.4128000000000007</c:v>
                </c:pt>
                <c:pt idx="94">
                  <c:v>8.5518999999999998</c:v>
                </c:pt>
                <c:pt idx="95">
                  <c:v>9.7161000000000008</c:v>
                </c:pt>
                <c:pt idx="96">
                  <c:v>10.0617</c:v>
                </c:pt>
                <c:pt idx="97">
                  <c:v>10.112</c:v>
                </c:pt>
                <c:pt idx="98">
                  <c:v>10.090199999999999</c:v>
                </c:pt>
                <c:pt idx="99">
                  <c:v>9.8834</c:v>
                </c:pt>
                <c:pt idx="100">
                  <c:v>9.2256</c:v>
                </c:pt>
                <c:pt idx="101">
                  <c:v>8.0021000000000004</c:v>
                </c:pt>
                <c:pt idx="102">
                  <c:v>7.1002000000000001</c:v>
                </c:pt>
                <c:pt idx="103">
                  <c:v>8.3152000000000008</c:v>
                </c:pt>
                <c:pt idx="104">
                  <c:v>9.4001999999999999</c:v>
                </c:pt>
                <c:pt idx="105">
                  <c:v>9.9102999999999994</c:v>
                </c:pt>
                <c:pt idx="106">
                  <c:v>10.029</c:v>
                </c:pt>
                <c:pt idx="107">
                  <c:v>9.6930999999999994</c:v>
                </c:pt>
                <c:pt idx="108">
                  <c:v>7.2979000000000003</c:v>
                </c:pt>
                <c:pt idx="109">
                  <c:v>5.6131000000000002</c:v>
                </c:pt>
                <c:pt idx="110">
                  <c:v>4.6035000000000004</c:v>
                </c:pt>
                <c:pt idx="111">
                  <c:v>4.2611999999999997</c:v>
                </c:pt>
                <c:pt idx="112">
                  <c:v>4.2760999999999996</c:v>
                </c:pt>
                <c:pt idx="113">
                  <c:v>4.1601999999999997</c:v>
                </c:pt>
                <c:pt idx="114">
                  <c:v>4.1853999999999996</c:v>
                </c:pt>
                <c:pt idx="115">
                  <c:v>4.3465999999999996</c:v>
                </c:pt>
                <c:pt idx="116">
                  <c:v>4.6273</c:v>
                </c:pt>
                <c:pt idx="117">
                  <c:v>4.2842000000000002</c:v>
                </c:pt>
                <c:pt idx="118">
                  <c:v>2.9729999999999999</c:v>
                </c:pt>
                <c:pt idx="119">
                  <c:v>2.1101000000000001</c:v>
                </c:pt>
                <c:pt idx="120">
                  <c:v>1.7786</c:v>
                </c:pt>
                <c:pt idx="121">
                  <c:v>1.7033</c:v>
                </c:pt>
                <c:pt idx="122">
                  <c:v>1.6141000000000001</c:v>
                </c:pt>
                <c:pt idx="123">
                  <c:v>1.4488000000000001</c:v>
                </c:pt>
                <c:pt idx="124">
                  <c:v>1.3258000000000001</c:v>
                </c:pt>
                <c:pt idx="125">
                  <c:v>1.4922</c:v>
                </c:pt>
                <c:pt idx="126">
                  <c:v>1.8552999999999999</c:v>
                </c:pt>
                <c:pt idx="127">
                  <c:v>1.8995</c:v>
                </c:pt>
                <c:pt idx="128">
                  <c:v>2.2555999999999998</c:v>
                </c:pt>
                <c:pt idx="129">
                  <c:v>4.4279000000000002</c:v>
                </c:pt>
                <c:pt idx="130">
                  <c:v>8.2126999999999999</c:v>
                </c:pt>
                <c:pt idx="131">
                  <c:v>8.7697000000000003</c:v>
                </c:pt>
                <c:pt idx="132">
                  <c:v>7.6154999999999999</c:v>
                </c:pt>
                <c:pt idx="133">
                  <c:v>6.6439000000000004</c:v>
                </c:pt>
                <c:pt idx="134">
                  <c:v>7.2329999999999997</c:v>
                </c:pt>
                <c:pt idx="135">
                  <c:v>8.6073000000000004</c:v>
                </c:pt>
                <c:pt idx="136">
                  <c:v>9.3633000000000006</c:v>
                </c:pt>
                <c:pt idx="137">
                  <c:v>8.4412000000000003</c:v>
                </c:pt>
                <c:pt idx="138">
                  <c:v>7.6398999999999999</c:v>
                </c:pt>
                <c:pt idx="139">
                  <c:v>6.8239999999999998</c:v>
                </c:pt>
              </c:numCache>
            </c:numRef>
          </c:yVal>
          <c:smooth val="1"/>
        </c:ser>
        <c:ser>
          <c:idx val="1"/>
          <c:order val="1"/>
          <c:tx>
            <c:v>Fuel Flow (L/hr)</c:v>
          </c:tx>
          <c:marker>
            <c:symbol val="none"/>
          </c:marker>
          <c:yVal>
            <c:numRef>
              <c:f>'Lap 2 data'!$BU$10:$BU$200</c:f>
              <c:numCache>
                <c:formatCode>General</c:formatCode>
                <c:ptCount val="191"/>
                <c:pt idx="0">
                  <c:v>16.443334</c:v>
                </c:pt>
                <c:pt idx="1">
                  <c:v>17.811809</c:v>
                </c:pt>
                <c:pt idx="2">
                  <c:v>19.375810000000001</c:v>
                </c:pt>
                <c:pt idx="3">
                  <c:v>19.083756999999999</c:v>
                </c:pt>
                <c:pt idx="4">
                  <c:v>19.289717</c:v>
                </c:pt>
                <c:pt idx="5">
                  <c:v>23.59685</c:v>
                </c:pt>
                <c:pt idx="6">
                  <c:v>23.237182000000001</c:v>
                </c:pt>
                <c:pt idx="7">
                  <c:v>19.957805</c:v>
                </c:pt>
                <c:pt idx="8">
                  <c:v>15.703684000000001</c:v>
                </c:pt>
                <c:pt idx="9">
                  <c:v>14.127221</c:v>
                </c:pt>
                <c:pt idx="10">
                  <c:v>14.810273</c:v>
                </c:pt>
                <c:pt idx="11">
                  <c:v>11.816558000000001</c:v>
                </c:pt>
                <c:pt idx="12">
                  <c:v>9.9127299999999998</c:v>
                </c:pt>
                <c:pt idx="13">
                  <c:v>9.1683389999999996</c:v>
                </c:pt>
                <c:pt idx="14">
                  <c:v>8.7280730000000002</c:v>
                </c:pt>
                <c:pt idx="15">
                  <c:v>7.7579529999999997</c:v>
                </c:pt>
                <c:pt idx="16">
                  <c:v>7.2831570000000001</c:v>
                </c:pt>
                <c:pt idx="17">
                  <c:v>6.8068210000000002</c:v>
                </c:pt>
                <c:pt idx="18">
                  <c:v>7.5554399999999999</c:v>
                </c:pt>
                <c:pt idx="19">
                  <c:v>7.1186930000000004</c:v>
                </c:pt>
                <c:pt idx="20">
                  <c:v>6.2059759999999997</c:v>
                </c:pt>
                <c:pt idx="21">
                  <c:v>5.743595</c:v>
                </c:pt>
                <c:pt idx="22">
                  <c:v>5.0539199999999997</c:v>
                </c:pt>
                <c:pt idx="23">
                  <c:v>4.0434530000000004</c:v>
                </c:pt>
                <c:pt idx="24">
                  <c:v>4.806025</c:v>
                </c:pt>
                <c:pt idx="25">
                  <c:v>3.8056770000000002</c:v>
                </c:pt>
                <c:pt idx="26">
                  <c:v>3.5345179999999998</c:v>
                </c:pt>
                <c:pt idx="27">
                  <c:v>4.7777029999999998</c:v>
                </c:pt>
                <c:pt idx="28">
                  <c:v>6.2835169999999998</c:v>
                </c:pt>
                <c:pt idx="29">
                  <c:v>8.3319899999999993</c:v>
                </c:pt>
                <c:pt idx="30">
                  <c:v>7.9833160000000003</c:v>
                </c:pt>
                <c:pt idx="31">
                  <c:v>11.733421999999999</c:v>
                </c:pt>
                <c:pt idx="32">
                  <c:v>15.278814000000001</c:v>
                </c:pt>
                <c:pt idx="33">
                  <c:v>16.481335000000001</c:v>
                </c:pt>
                <c:pt idx="34">
                  <c:v>17.019741</c:v>
                </c:pt>
                <c:pt idx="35">
                  <c:v>16.484462000000001</c:v>
                </c:pt>
                <c:pt idx="36">
                  <c:v>16.162889</c:v>
                </c:pt>
                <c:pt idx="37">
                  <c:v>15.851409</c:v>
                </c:pt>
                <c:pt idx="38">
                  <c:v>16.771090000000001</c:v>
                </c:pt>
                <c:pt idx="39">
                  <c:v>14.222674</c:v>
                </c:pt>
                <c:pt idx="40">
                  <c:v>15.282333</c:v>
                </c:pt>
                <c:pt idx="41">
                  <c:v>16.963946</c:v>
                </c:pt>
                <c:pt idx="42">
                  <c:v>16.5823</c:v>
                </c:pt>
                <c:pt idx="43">
                  <c:v>15.556620000000001</c:v>
                </c:pt>
                <c:pt idx="44">
                  <c:v>15.377395</c:v>
                </c:pt>
                <c:pt idx="45">
                  <c:v>15.029845</c:v>
                </c:pt>
                <c:pt idx="46">
                  <c:v>15.854879</c:v>
                </c:pt>
                <c:pt idx="47">
                  <c:v>15.128768000000001</c:v>
                </c:pt>
                <c:pt idx="48">
                  <c:v>17.010014999999999</c:v>
                </c:pt>
                <c:pt idx="49">
                  <c:v>17.003074999999999</c:v>
                </c:pt>
                <c:pt idx="50">
                  <c:v>17.450305</c:v>
                </c:pt>
                <c:pt idx="51">
                  <c:v>15.644301</c:v>
                </c:pt>
                <c:pt idx="52">
                  <c:v>16.160543000000001</c:v>
                </c:pt>
                <c:pt idx="53">
                  <c:v>17.022062999999999</c:v>
                </c:pt>
                <c:pt idx="54">
                  <c:v>17.301359999999999</c:v>
                </c:pt>
                <c:pt idx="55">
                  <c:v>17.027512999999999</c:v>
                </c:pt>
                <c:pt idx="56">
                  <c:v>16.216041000000001</c:v>
                </c:pt>
                <c:pt idx="57">
                  <c:v>18.065073999999999</c:v>
                </c:pt>
                <c:pt idx="58">
                  <c:v>18.651195000000001</c:v>
                </c:pt>
                <c:pt idx="59">
                  <c:v>19.057365000000001</c:v>
                </c:pt>
                <c:pt idx="60">
                  <c:v>19.984817</c:v>
                </c:pt>
                <c:pt idx="61">
                  <c:v>20.602743</c:v>
                </c:pt>
                <c:pt idx="62">
                  <c:v>20.908798000000001</c:v>
                </c:pt>
                <c:pt idx="63">
                  <c:v>21.049607000000002</c:v>
                </c:pt>
                <c:pt idx="64">
                  <c:v>22.302492999999998</c:v>
                </c:pt>
                <c:pt idx="65">
                  <c:v>21.607809</c:v>
                </c:pt>
                <c:pt idx="66">
                  <c:v>20.712541000000002</c:v>
                </c:pt>
                <c:pt idx="67">
                  <c:v>20.323471000000001</c:v>
                </c:pt>
                <c:pt idx="68">
                  <c:v>19.173760000000001</c:v>
                </c:pt>
                <c:pt idx="69">
                  <c:v>15.150933</c:v>
                </c:pt>
                <c:pt idx="70">
                  <c:v>12.007781</c:v>
                </c:pt>
                <c:pt idx="71">
                  <c:v>10.757559000000001</c:v>
                </c:pt>
                <c:pt idx="72">
                  <c:v>13.10505</c:v>
                </c:pt>
                <c:pt idx="73">
                  <c:v>12.889621999999999</c:v>
                </c:pt>
                <c:pt idx="74">
                  <c:v>12.890573</c:v>
                </c:pt>
                <c:pt idx="75">
                  <c:v>11.921639000000001</c:v>
                </c:pt>
                <c:pt idx="76">
                  <c:v>8.8987929999999995</c:v>
                </c:pt>
                <c:pt idx="77">
                  <c:v>6.6024260000000004</c:v>
                </c:pt>
                <c:pt idx="78">
                  <c:v>4.537261</c:v>
                </c:pt>
                <c:pt idx="79">
                  <c:v>3.9138850000000001</c:v>
                </c:pt>
                <c:pt idx="80">
                  <c:v>4.2878040000000004</c:v>
                </c:pt>
                <c:pt idx="81">
                  <c:v>4.5205469999999996</c:v>
                </c:pt>
                <c:pt idx="82">
                  <c:v>5.9320810000000002</c:v>
                </c:pt>
                <c:pt idx="83">
                  <c:v>6.6884949999999996</c:v>
                </c:pt>
                <c:pt idx="84">
                  <c:v>6.0865020000000003</c:v>
                </c:pt>
                <c:pt idx="85">
                  <c:v>6.9898829999999998</c:v>
                </c:pt>
                <c:pt idx="86">
                  <c:v>7.6477649999999997</c:v>
                </c:pt>
                <c:pt idx="87">
                  <c:v>14.805116999999999</c:v>
                </c:pt>
                <c:pt idx="88">
                  <c:v>15.942170000000001</c:v>
                </c:pt>
                <c:pt idx="89">
                  <c:v>15.701936999999999</c:v>
                </c:pt>
                <c:pt idx="90">
                  <c:v>15.451129999999999</c:v>
                </c:pt>
                <c:pt idx="91">
                  <c:v>14.609373</c:v>
                </c:pt>
                <c:pt idx="92">
                  <c:v>15.15279</c:v>
                </c:pt>
                <c:pt idx="93">
                  <c:v>17.489063000000002</c:v>
                </c:pt>
                <c:pt idx="94">
                  <c:v>16.492234</c:v>
                </c:pt>
                <c:pt idx="95">
                  <c:v>16.150475</c:v>
                </c:pt>
                <c:pt idx="96">
                  <c:v>13.995355999999999</c:v>
                </c:pt>
                <c:pt idx="97">
                  <c:v>14.133013</c:v>
                </c:pt>
                <c:pt idx="98">
                  <c:v>13.707507</c:v>
                </c:pt>
                <c:pt idx="99">
                  <c:v>14.126806</c:v>
                </c:pt>
                <c:pt idx="100">
                  <c:v>15.008877999999999</c:v>
                </c:pt>
                <c:pt idx="101">
                  <c:v>15.916168000000001</c:v>
                </c:pt>
                <c:pt idx="102">
                  <c:v>15.710991</c:v>
                </c:pt>
                <c:pt idx="103">
                  <c:v>16.261787999999999</c:v>
                </c:pt>
                <c:pt idx="104">
                  <c:v>14.385965000000001</c:v>
                </c:pt>
                <c:pt idx="105">
                  <c:v>16.383168999999999</c:v>
                </c:pt>
                <c:pt idx="106">
                  <c:v>15.712555</c:v>
                </c:pt>
                <c:pt idx="107">
                  <c:v>15.204010999999999</c:v>
                </c:pt>
                <c:pt idx="108">
                  <c:v>17.199307999999998</c:v>
                </c:pt>
                <c:pt idx="109">
                  <c:v>16.707895000000001</c:v>
                </c:pt>
                <c:pt idx="110">
                  <c:v>17.041074999999999</c:v>
                </c:pt>
                <c:pt idx="111">
                  <c:v>17.980941999999999</c:v>
                </c:pt>
                <c:pt idx="112">
                  <c:v>18.300193</c:v>
                </c:pt>
                <c:pt idx="113">
                  <c:v>19.224150000000002</c:v>
                </c:pt>
                <c:pt idx="114">
                  <c:v>19.674509</c:v>
                </c:pt>
                <c:pt idx="115">
                  <c:v>20.297079</c:v>
                </c:pt>
                <c:pt idx="116">
                  <c:v>18.098144000000001</c:v>
                </c:pt>
                <c:pt idx="117">
                  <c:v>11.536553</c:v>
                </c:pt>
                <c:pt idx="118">
                  <c:v>8.7315919999999991</c:v>
                </c:pt>
                <c:pt idx="119">
                  <c:v>7.0260020000000001</c:v>
                </c:pt>
                <c:pt idx="120">
                  <c:v>5.7940329999999998</c:v>
                </c:pt>
                <c:pt idx="121">
                  <c:v>5.815734</c:v>
                </c:pt>
                <c:pt idx="122">
                  <c:v>8.3366330000000008</c:v>
                </c:pt>
                <c:pt idx="123">
                  <c:v>8.9130889999999994</c:v>
                </c:pt>
                <c:pt idx="124">
                  <c:v>9.1785639999999997</c:v>
                </c:pt>
                <c:pt idx="125">
                  <c:v>8.5090199999999996</c:v>
                </c:pt>
                <c:pt idx="126">
                  <c:v>7.5531420000000002</c:v>
                </c:pt>
                <c:pt idx="127">
                  <c:v>5.7649530000000002</c:v>
                </c:pt>
                <c:pt idx="128">
                  <c:v>6.952248</c:v>
                </c:pt>
                <c:pt idx="129">
                  <c:v>8.6962309999999992</c:v>
                </c:pt>
                <c:pt idx="130">
                  <c:v>13.442482</c:v>
                </c:pt>
                <c:pt idx="131">
                  <c:v>16.041826</c:v>
                </c:pt>
                <c:pt idx="132">
                  <c:v>17.262943</c:v>
                </c:pt>
                <c:pt idx="133">
                  <c:v>17.442167999999999</c:v>
                </c:pt>
                <c:pt idx="134">
                  <c:v>16.979028</c:v>
                </c:pt>
                <c:pt idx="135">
                  <c:v>14.969360999999999</c:v>
                </c:pt>
                <c:pt idx="136">
                  <c:v>15.305622</c:v>
                </c:pt>
                <c:pt idx="137">
                  <c:v>14.755606999999999</c:v>
                </c:pt>
                <c:pt idx="138">
                  <c:v>13.57447</c:v>
                </c:pt>
                <c:pt idx="139">
                  <c:v>14.952232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156800"/>
        <c:axId val="150158720"/>
      </c:scatterChart>
      <c:scatterChart>
        <c:scatterStyle val="smoothMarker"/>
        <c:varyColors val="0"/>
        <c:ser>
          <c:idx val="2"/>
          <c:order val="2"/>
          <c:tx>
            <c:v>Lambda</c:v>
          </c:tx>
          <c:marker>
            <c:symbol val="none"/>
          </c:marker>
          <c:yVal>
            <c:numRef>
              <c:f>'Lap 2 data'!$BC$10:$BC$200</c:f>
              <c:numCache>
                <c:formatCode>General</c:formatCode>
                <c:ptCount val="191"/>
                <c:pt idx="0">
                  <c:v>0.81</c:v>
                </c:pt>
                <c:pt idx="1">
                  <c:v>0.84</c:v>
                </c:pt>
                <c:pt idx="2">
                  <c:v>0.86</c:v>
                </c:pt>
                <c:pt idx="3">
                  <c:v>0.85</c:v>
                </c:pt>
                <c:pt idx="4">
                  <c:v>0.85</c:v>
                </c:pt>
                <c:pt idx="5">
                  <c:v>0.86</c:v>
                </c:pt>
                <c:pt idx="6">
                  <c:v>0.86</c:v>
                </c:pt>
                <c:pt idx="7">
                  <c:v>0.86</c:v>
                </c:pt>
                <c:pt idx="8">
                  <c:v>0.82</c:v>
                </c:pt>
                <c:pt idx="9">
                  <c:v>0.79</c:v>
                </c:pt>
                <c:pt idx="10">
                  <c:v>0.77</c:v>
                </c:pt>
                <c:pt idx="11">
                  <c:v>0.88</c:v>
                </c:pt>
                <c:pt idx="12">
                  <c:v>0.97</c:v>
                </c:pt>
                <c:pt idx="13">
                  <c:v>0.97</c:v>
                </c:pt>
                <c:pt idx="14">
                  <c:v>0.97</c:v>
                </c:pt>
                <c:pt idx="15">
                  <c:v>0.95</c:v>
                </c:pt>
                <c:pt idx="16">
                  <c:v>0.94</c:v>
                </c:pt>
                <c:pt idx="17">
                  <c:v>0.93</c:v>
                </c:pt>
                <c:pt idx="18">
                  <c:v>0.93</c:v>
                </c:pt>
                <c:pt idx="19">
                  <c:v>0.93</c:v>
                </c:pt>
                <c:pt idx="20">
                  <c:v>0.93</c:v>
                </c:pt>
                <c:pt idx="21">
                  <c:v>0.93</c:v>
                </c:pt>
                <c:pt idx="22">
                  <c:v>0.93</c:v>
                </c:pt>
                <c:pt idx="23">
                  <c:v>0.95</c:v>
                </c:pt>
                <c:pt idx="24">
                  <c:v>0.93</c:v>
                </c:pt>
                <c:pt idx="25">
                  <c:v>0.95</c:v>
                </c:pt>
                <c:pt idx="26">
                  <c:v>0.95</c:v>
                </c:pt>
                <c:pt idx="27">
                  <c:v>0.94</c:v>
                </c:pt>
                <c:pt idx="28">
                  <c:v>0.93</c:v>
                </c:pt>
                <c:pt idx="29">
                  <c:v>0.93</c:v>
                </c:pt>
                <c:pt idx="30">
                  <c:v>0.89</c:v>
                </c:pt>
                <c:pt idx="31">
                  <c:v>0.8</c:v>
                </c:pt>
                <c:pt idx="32">
                  <c:v>0.77</c:v>
                </c:pt>
                <c:pt idx="33">
                  <c:v>0.77</c:v>
                </c:pt>
                <c:pt idx="34">
                  <c:v>0.8</c:v>
                </c:pt>
                <c:pt idx="35">
                  <c:v>0.81</c:v>
                </c:pt>
                <c:pt idx="36">
                  <c:v>0.83</c:v>
                </c:pt>
                <c:pt idx="37">
                  <c:v>0.86</c:v>
                </c:pt>
                <c:pt idx="38">
                  <c:v>0.85</c:v>
                </c:pt>
                <c:pt idx="39">
                  <c:v>0.82</c:v>
                </c:pt>
                <c:pt idx="40">
                  <c:v>0.77</c:v>
                </c:pt>
                <c:pt idx="41">
                  <c:v>0.73</c:v>
                </c:pt>
                <c:pt idx="42">
                  <c:v>0.72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  <c:pt idx="46">
                  <c:v>0.73</c:v>
                </c:pt>
                <c:pt idx="47">
                  <c:v>0.76</c:v>
                </c:pt>
                <c:pt idx="48">
                  <c:v>0.76</c:v>
                </c:pt>
                <c:pt idx="49">
                  <c:v>0.76</c:v>
                </c:pt>
                <c:pt idx="50">
                  <c:v>0.77</c:v>
                </c:pt>
                <c:pt idx="51">
                  <c:v>0.8</c:v>
                </c:pt>
                <c:pt idx="52">
                  <c:v>0.85</c:v>
                </c:pt>
                <c:pt idx="53">
                  <c:v>0.86</c:v>
                </c:pt>
                <c:pt idx="54">
                  <c:v>0.87</c:v>
                </c:pt>
                <c:pt idx="55">
                  <c:v>0.87</c:v>
                </c:pt>
                <c:pt idx="56">
                  <c:v>0.88</c:v>
                </c:pt>
                <c:pt idx="57">
                  <c:v>0.88</c:v>
                </c:pt>
                <c:pt idx="58">
                  <c:v>0.88</c:v>
                </c:pt>
                <c:pt idx="59">
                  <c:v>0.88</c:v>
                </c:pt>
                <c:pt idx="60">
                  <c:v>0.88</c:v>
                </c:pt>
                <c:pt idx="61">
                  <c:v>0.88</c:v>
                </c:pt>
                <c:pt idx="62">
                  <c:v>0.88</c:v>
                </c:pt>
                <c:pt idx="63">
                  <c:v>0.87</c:v>
                </c:pt>
                <c:pt idx="64">
                  <c:v>0.88</c:v>
                </c:pt>
                <c:pt idx="65">
                  <c:v>0.87</c:v>
                </c:pt>
                <c:pt idx="66">
                  <c:v>0.88</c:v>
                </c:pt>
                <c:pt idx="67">
                  <c:v>0.89</c:v>
                </c:pt>
                <c:pt idx="68">
                  <c:v>0.86</c:v>
                </c:pt>
                <c:pt idx="69">
                  <c:v>0.86</c:v>
                </c:pt>
                <c:pt idx="70">
                  <c:v>0.81</c:v>
                </c:pt>
                <c:pt idx="71">
                  <c:v>0.86</c:v>
                </c:pt>
                <c:pt idx="72">
                  <c:v>0.76</c:v>
                </c:pt>
                <c:pt idx="73">
                  <c:v>0.73</c:v>
                </c:pt>
                <c:pt idx="74">
                  <c:v>0.76</c:v>
                </c:pt>
                <c:pt idx="75">
                  <c:v>0.81</c:v>
                </c:pt>
                <c:pt idx="76">
                  <c:v>0.9</c:v>
                </c:pt>
                <c:pt idx="77">
                  <c:v>0.94</c:v>
                </c:pt>
                <c:pt idx="78">
                  <c:v>0.96</c:v>
                </c:pt>
                <c:pt idx="79">
                  <c:v>0.97</c:v>
                </c:pt>
                <c:pt idx="80">
                  <c:v>0.97</c:v>
                </c:pt>
                <c:pt idx="81">
                  <c:v>0.95</c:v>
                </c:pt>
                <c:pt idx="82">
                  <c:v>0.94</c:v>
                </c:pt>
                <c:pt idx="83">
                  <c:v>0.95</c:v>
                </c:pt>
                <c:pt idx="84">
                  <c:v>0.95</c:v>
                </c:pt>
                <c:pt idx="85">
                  <c:v>0.99</c:v>
                </c:pt>
                <c:pt idx="86">
                  <c:v>0.9</c:v>
                </c:pt>
                <c:pt idx="87">
                  <c:v>0.79</c:v>
                </c:pt>
                <c:pt idx="88">
                  <c:v>0.71</c:v>
                </c:pt>
                <c:pt idx="89">
                  <c:v>0.7</c:v>
                </c:pt>
                <c:pt idx="90">
                  <c:v>0.71</c:v>
                </c:pt>
                <c:pt idx="91">
                  <c:v>0.73</c:v>
                </c:pt>
                <c:pt idx="92">
                  <c:v>0.75</c:v>
                </c:pt>
                <c:pt idx="93">
                  <c:v>0.77</c:v>
                </c:pt>
                <c:pt idx="94">
                  <c:v>0.77</c:v>
                </c:pt>
                <c:pt idx="95">
                  <c:v>0.73</c:v>
                </c:pt>
                <c:pt idx="96">
                  <c:v>0.71</c:v>
                </c:pt>
                <c:pt idx="97">
                  <c:v>0.71</c:v>
                </c:pt>
                <c:pt idx="98">
                  <c:v>0.72</c:v>
                </c:pt>
                <c:pt idx="99">
                  <c:v>0.73</c:v>
                </c:pt>
                <c:pt idx="100">
                  <c:v>0.74</c:v>
                </c:pt>
                <c:pt idx="101">
                  <c:v>0.77</c:v>
                </c:pt>
                <c:pt idx="102">
                  <c:v>0.81</c:v>
                </c:pt>
                <c:pt idx="103">
                  <c:v>0.77</c:v>
                </c:pt>
                <c:pt idx="104">
                  <c:v>0.74</c:v>
                </c:pt>
                <c:pt idx="105">
                  <c:v>0.73</c:v>
                </c:pt>
                <c:pt idx="106">
                  <c:v>0.73</c:v>
                </c:pt>
                <c:pt idx="107">
                  <c:v>0.72</c:v>
                </c:pt>
                <c:pt idx="108">
                  <c:v>0.79</c:v>
                </c:pt>
                <c:pt idx="109">
                  <c:v>0.83</c:v>
                </c:pt>
                <c:pt idx="110">
                  <c:v>0.87</c:v>
                </c:pt>
                <c:pt idx="111">
                  <c:v>0.89</c:v>
                </c:pt>
                <c:pt idx="112">
                  <c:v>0.89</c:v>
                </c:pt>
                <c:pt idx="113">
                  <c:v>0.89</c:v>
                </c:pt>
                <c:pt idx="114">
                  <c:v>0.89</c:v>
                </c:pt>
                <c:pt idx="115">
                  <c:v>0.89</c:v>
                </c:pt>
                <c:pt idx="116">
                  <c:v>0.88</c:v>
                </c:pt>
                <c:pt idx="117">
                  <c:v>0.87</c:v>
                </c:pt>
                <c:pt idx="118">
                  <c:v>0.91</c:v>
                </c:pt>
                <c:pt idx="119">
                  <c:v>0.94</c:v>
                </c:pt>
                <c:pt idx="120">
                  <c:v>0.96</c:v>
                </c:pt>
                <c:pt idx="121">
                  <c:v>0.97</c:v>
                </c:pt>
                <c:pt idx="122">
                  <c:v>0.97</c:v>
                </c:pt>
                <c:pt idx="123">
                  <c:v>0.97</c:v>
                </c:pt>
                <c:pt idx="124">
                  <c:v>0.98</c:v>
                </c:pt>
                <c:pt idx="125">
                  <c:v>0.98</c:v>
                </c:pt>
                <c:pt idx="126">
                  <c:v>0.96</c:v>
                </c:pt>
                <c:pt idx="127">
                  <c:v>0.96</c:v>
                </c:pt>
                <c:pt idx="128">
                  <c:v>0.97</c:v>
                </c:pt>
                <c:pt idx="129">
                  <c:v>0.95</c:v>
                </c:pt>
                <c:pt idx="130">
                  <c:v>0.76</c:v>
                </c:pt>
                <c:pt idx="131">
                  <c:v>0.72</c:v>
                </c:pt>
                <c:pt idx="132">
                  <c:v>0.76</c:v>
                </c:pt>
                <c:pt idx="133">
                  <c:v>0.8</c:v>
                </c:pt>
                <c:pt idx="134">
                  <c:v>0.79</c:v>
                </c:pt>
                <c:pt idx="135">
                  <c:v>0.77</c:v>
                </c:pt>
                <c:pt idx="136">
                  <c:v>0.73</c:v>
                </c:pt>
                <c:pt idx="137">
                  <c:v>0.76</c:v>
                </c:pt>
                <c:pt idx="138">
                  <c:v>0.78</c:v>
                </c:pt>
                <c:pt idx="139">
                  <c:v>0.81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182528"/>
        <c:axId val="150180992"/>
      </c:scatterChart>
      <c:valAx>
        <c:axId val="150156800"/>
        <c:scaling>
          <c:orientation val="minMax"/>
          <c:max val="16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50158720"/>
        <c:crosses val="autoZero"/>
        <c:crossBetween val="midCat"/>
        <c:minorUnit val="5"/>
      </c:valAx>
      <c:valAx>
        <c:axId val="1501587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50156800"/>
        <c:crosses val="autoZero"/>
        <c:crossBetween val="midCat"/>
      </c:valAx>
      <c:valAx>
        <c:axId val="15018099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50182528"/>
        <c:crosses val="max"/>
        <c:crossBetween val="midCat"/>
      </c:valAx>
      <c:valAx>
        <c:axId val="150182528"/>
        <c:scaling>
          <c:orientation val="minMax"/>
        </c:scaling>
        <c:delete val="1"/>
        <c:axPos val="b"/>
        <c:majorTickMark val="out"/>
        <c:minorTickMark val="none"/>
        <c:tickLblPos val="nextTo"/>
        <c:crossAx val="1501809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C02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data'!$C$10:$C$200</c:f>
              <c:numCache>
                <c:formatCode>General</c:formatCode>
                <c:ptCount val="191"/>
                <c:pt idx="0">
                  <c:v>10.708</c:v>
                </c:pt>
                <c:pt idx="1">
                  <c:v>11.272</c:v>
                </c:pt>
                <c:pt idx="2">
                  <c:v>11.472</c:v>
                </c:pt>
                <c:pt idx="3">
                  <c:v>11.476000000000001</c:v>
                </c:pt>
                <c:pt idx="4">
                  <c:v>11.113</c:v>
                </c:pt>
                <c:pt idx="5">
                  <c:v>11.311</c:v>
                </c:pt>
                <c:pt idx="6">
                  <c:v>11.436</c:v>
                </c:pt>
                <c:pt idx="7">
                  <c:v>11.268000000000001</c:v>
                </c:pt>
                <c:pt idx="8">
                  <c:v>10.563000000000001</c:v>
                </c:pt>
                <c:pt idx="9">
                  <c:v>9.2390000000000008</c:v>
                </c:pt>
                <c:pt idx="10">
                  <c:v>10.318</c:v>
                </c:pt>
                <c:pt idx="11">
                  <c:v>12.234999999999999</c:v>
                </c:pt>
                <c:pt idx="12">
                  <c:v>13.323</c:v>
                </c:pt>
                <c:pt idx="13">
                  <c:v>13.593</c:v>
                </c:pt>
                <c:pt idx="14">
                  <c:v>13.461</c:v>
                </c:pt>
                <c:pt idx="15">
                  <c:v>13.35</c:v>
                </c:pt>
                <c:pt idx="16">
                  <c:v>13.316000000000001</c:v>
                </c:pt>
                <c:pt idx="17">
                  <c:v>13.026</c:v>
                </c:pt>
                <c:pt idx="18">
                  <c:v>12.91</c:v>
                </c:pt>
                <c:pt idx="19">
                  <c:v>12.94</c:v>
                </c:pt>
                <c:pt idx="20">
                  <c:v>12.96</c:v>
                </c:pt>
                <c:pt idx="21">
                  <c:v>12.962999999999999</c:v>
                </c:pt>
                <c:pt idx="22">
                  <c:v>13.151</c:v>
                </c:pt>
                <c:pt idx="23">
                  <c:v>13.18</c:v>
                </c:pt>
                <c:pt idx="24">
                  <c:v>13.18</c:v>
                </c:pt>
                <c:pt idx="25">
                  <c:v>13.221</c:v>
                </c:pt>
                <c:pt idx="26">
                  <c:v>13.246</c:v>
                </c:pt>
                <c:pt idx="27">
                  <c:v>12.99</c:v>
                </c:pt>
                <c:pt idx="28">
                  <c:v>12.965</c:v>
                </c:pt>
                <c:pt idx="29">
                  <c:v>13.071</c:v>
                </c:pt>
                <c:pt idx="30">
                  <c:v>11.750999999999999</c:v>
                </c:pt>
                <c:pt idx="31">
                  <c:v>10.004</c:v>
                </c:pt>
                <c:pt idx="32">
                  <c:v>9.2140000000000004</c:v>
                </c:pt>
                <c:pt idx="33">
                  <c:v>9.7769999999999992</c:v>
                </c:pt>
                <c:pt idx="34">
                  <c:v>10.506</c:v>
                </c:pt>
                <c:pt idx="35">
                  <c:v>10.65</c:v>
                </c:pt>
                <c:pt idx="36">
                  <c:v>11.045</c:v>
                </c:pt>
                <c:pt idx="37">
                  <c:v>11.471</c:v>
                </c:pt>
                <c:pt idx="38">
                  <c:v>11.397</c:v>
                </c:pt>
                <c:pt idx="39">
                  <c:v>10.345000000000001</c:v>
                </c:pt>
                <c:pt idx="40">
                  <c:v>9.2769999999999992</c:v>
                </c:pt>
                <c:pt idx="41">
                  <c:v>8.6379999999999999</c:v>
                </c:pt>
                <c:pt idx="42">
                  <c:v>8.3610000000000007</c:v>
                </c:pt>
                <c:pt idx="43">
                  <c:v>8.3040000000000003</c:v>
                </c:pt>
                <c:pt idx="44">
                  <c:v>8.3480000000000008</c:v>
                </c:pt>
                <c:pt idx="45">
                  <c:v>8.3409999999999993</c:v>
                </c:pt>
                <c:pt idx="46">
                  <c:v>8.7080000000000002</c:v>
                </c:pt>
                <c:pt idx="47">
                  <c:v>9.2560000000000002</c:v>
                </c:pt>
                <c:pt idx="48">
                  <c:v>9.3879999999999999</c:v>
                </c:pt>
                <c:pt idx="49">
                  <c:v>9.3740000000000006</c:v>
                </c:pt>
                <c:pt idx="50">
                  <c:v>9.74</c:v>
                </c:pt>
                <c:pt idx="51">
                  <c:v>10.651</c:v>
                </c:pt>
                <c:pt idx="52">
                  <c:v>11.342000000000001</c:v>
                </c:pt>
                <c:pt idx="53">
                  <c:v>11.487</c:v>
                </c:pt>
                <c:pt idx="54">
                  <c:v>11.58</c:v>
                </c:pt>
                <c:pt idx="55">
                  <c:v>11.683999999999999</c:v>
                </c:pt>
                <c:pt idx="56">
                  <c:v>11.773</c:v>
                </c:pt>
                <c:pt idx="57">
                  <c:v>12.03</c:v>
                </c:pt>
                <c:pt idx="58">
                  <c:v>12.022</c:v>
                </c:pt>
                <c:pt idx="59">
                  <c:v>11.835000000000001</c:v>
                </c:pt>
                <c:pt idx="60">
                  <c:v>11.75</c:v>
                </c:pt>
                <c:pt idx="61">
                  <c:v>11.797000000000001</c:v>
                </c:pt>
                <c:pt idx="62">
                  <c:v>11.894</c:v>
                </c:pt>
                <c:pt idx="63">
                  <c:v>11.91</c:v>
                </c:pt>
                <c:pt idx="64">
                  <c:v>11.944000000000001</c:v>
                </c:pt>
                <c:pt idx="65">
                  <c:v>11.943</c:v>
                </c:pt>
                <c:pt idx="66">
                  <c:v>12.015000000000001</c:v>
                </c:pt>
                <c:pt idx="67">
                  <c:v>11.975</c:v>
                </c:pt>
                <c:pt idx="68">
                  <c:v>11.583</c:v>
                </c:pt>
                <c:pt idx="69">
                  <c:v>10.678000000000001</c:v>
                </c:pt>
                <c:pt idx="70">
                  <c:v>11.894</c:v>
                </c:pt>
                <c:pt idx="71">
                  <c:v>10.706</c:v>
                </c:pt>
                <c:pt idx="72">
                  <c:v>9.4030000000000005</c:v>
                </c:pt>
                <c:pt idx="73">
                  <c:v>8.8539999999999992</c:v>
                </c:pt>
                <c:pt idx="74">
                  <c:v>9.3640000000000008</c:v>
                </c:pt>
                <c:pt idx="75">
                  <c:v>11.178000000000001</c:v>
                </c:pt>
                <c:pt idx="76">
                  <c:v>12.525</c:v>
                </c:pt>
                <c:pt idx="77">
                  <c:v>13.237</c:v>
                </c:pt>
                <c:pt idx="78">
                  <c:v>13.615</c:v>
                </c:pt>
                <c:pt idx="79">
                  <c:v>13.635</c:v>
                </c:pt>
                <c:pt idx="80">
                  <c:v>13.340999999999999</c:v>
                </c:pt>
                <c:pt idx="81">
                  <c:v>13.3</c:v>
                </c:pt>
                <c:pt idx="82">
                  <c:v>13.275</c:v>
                </c:pt>
                <c:pt idx="83">
                  <c:v>13.249000000000001</c:v>
                </c:pt>
                <c:pt idx="84">
                  <c:v>13.225</c:v>
                </c:pt>
                <c:pt idx="85">
                  <c:v>12.750999999999999</c:v>
                </c:pt>
                <c:pt idx="86">
                  <c:v>11.307</c:v>
                </c:pt>
                <c:pt idx="87">
                  <c:v>8.9600000000000009</c:v>
                </c:pt>
                <c:pt idx="88">
                  <c:v>8.6059999999999999</c:v>
                </c:pt>
                <c:pt idx="89">
                  <c:v>8.5169999999999995</c:v>
                </c:pt>
                <c:pt idx="90">
                  <c:v>8.5150000000000006</c:v>
                </c:pt>
                <c:pt idx="91">
                  <c:v>8.7070000000000007</c:v>
                </c:pt>
                <c:pt idx="92">
                  <c:v>9.1310000000000002</c:v>
                </c:pt>
                <c:pt idx="93">
                  <c:v>9.35</c:v>
                </c:pt>
                <c:pt idx="94">
                  <c:v>9.2080000000000002</c:v>
                </c:pt>
                <c:pt idx="95">
                  <c:v>8.6790000000000003</c:v>
                </c:pt>
                <c:pt idx="96">
                  <c:v>8.43</c:v>
                </c:pt>
                <c:pt idx="97">
                  <c:v>8.4169999999999998</c:v>
                </c:pt>
                <c:pt idx="98">
                  <c:v>8.41</c:v>
                </c:pt>
                <c:pt idx="99">
                  <c:v>8.41</c:v>
                </c:pt>
                <c:pt idx="100">
                  <c:v>8.9670000000000005</c:v>
                </c:pt>
                <c:pt idx="101">
                  <c:v>9.82</c:v>
                </c:pt>
                <c:pt idx="102">
                  <c:v>9.9740000000000002</c:v>
                </c:pt>
                <c:pt idx="103">
                  <c:v>9.4130000000000003</c:v>
                </c:pt>
                <c:pt idx="104">
                  <c:v>8.6780000000000008</c:v>
                </c:pt>
                <c:pt idx="105">
                  <c:v>8.4429999999999996</c:v>
                </c:pt>
                <c:pt idx="106">
                  <c:v>8.2420000000000009</c:v>
                </c:pt>
                <c:pt idx="107">
                  <c:v>8.9309999999999992</c:v>
                </c:pt>
                <c:pt idx="108">
                  <c:v>10.237</c:v>
                </c:pt>
                <c:pt idx="109">
                  <c:v>11.385999999999999</c:v>
                </c:pt>
                <c:pt idx="110">
                  <c:v>11.821</c:v>
                </c:pt>
                <c:pt idx="111">
                  <c:v>11.96</c:v>
                </c:pt>
                <c:pt idx="112">
                  <c:v>11.944000000000001</c:v>
                </c:pt>
                <c:pt idx="113">
                  <c:v>11.981</c:v>
                </c:pt>
                <c:pt idx="114">
                  <c:v>11.984999999999999</c:v>
                </c:pt>
                <c:pt idx="115">
                  <c:v>11.821</c:v>
                </c:pt>
                <c:pt idx="116">
                  <c:v>11.609</c:v>
                </c:pt>
                <c:pt idx="117">
                  <c:v>12.021000000000001</c:v>
                </c:pt>
                <c:pt idx="118">
                  <c:v>12.851000000000001</c:v>
                </c:pt>
                <c:pt idx="119">
                  <c:v>13.347</c:v>
                </c:pt>
                <c:pt idx="120">
                  <c:v>13.51</c:v>
                </c:pt>
                <c:pt idx="121">
                  <c:v>13.503</c:v>
                </c:pt>
                <c:pt idx="122">
                  <c:v>13.547000000000001</c:v>
                </c:pt>
                <c:pt idx="123">
                  <c:v>13.72</c:v>
                </c:pt>
                <c:pt idx="124">
                  <c:v>13.744999999999999</c:v>
                </c:pt>
                <c:pt idx="125">
                  <c:v>13.608000000000001</c:v>
                </c:pt>
                <c:pt idx="126">
                  <c:v>13.515000000000001</c:v>
                </c:pt>
                <c:pt idx="127">
                  <c:v>13.454000000000001</c:v>
                </c:pt>
                <c:pt idx="128">
                  <c:v>12.863</c:v>
                </c:pt>
                <c:pt idx="129">
                  <c:v>10.526999999999999</c:v>
                </c:pt>
                <c:pt idx="130">
                  <c:v>9.1539999999999999</c:v>
                </c:pt>
                <c:pt idx="131">
                  <c:v>9.2390000000000008</c:v>
                </c:pt>
                <c:pt idx="132">
                  <c:v>9.9960000000000004</c:v>
                </c:pt>
                <c:pt idx="133">
                  <c:v>10.571</c:v>
                </c:pt>
                <c:pt idx="134">
                  <c:v>10.198</c:v>
                </c:pt>
                <c:pt idx="135">
                  <c:v>8.98</c:v>
                </c:pt>
                <c:pt idx="136">
                  <c:v>8.9550000000000001</c:v>
                </c:pt>
                <c:pt idx="137">
                  <c:v>9.5340000000000007</c:v>
                </c:pt>
                <c:pt idx="138">
                  <c:v>10.048</c:v>
                </c:pt>
                <c:pt idx="139">
                  <c:v>10.529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data'!$C$10:$C$200</c:f>
              <c:numCache>
                <c:formatCode>General</c:formatCode>
                <c:ptCount val="191"/>
                <c:pt idx="0">
                  <c:v>10.529</c:v>
                </c:pt>
                <c:pt idx="1">
                  <c:v>11.129</c:v>
                </c:pt>
                <c:pt idx="2">
                  <c:v>11.442</c:v>
                </c:pt>
                <c:pt idx="3">
                  <c:v>11.621</c:v>
                </c:pt>
                <c:pt idx="4">
                  <c:v>11.782</c:v>
                </c:pt>
                <c:pt idx="5">
                  <c:v>11.705</c:v>
                </c:pt>
                <c:pt idx="6">
                  <c:v>11.638</c:v>
                </c:pt>
                <c:pt idx="7">
                  <c:v>11.617000000000001</c:v>
                </c:pt>
                <c:pt idx="8">
                  <c:v>10.878</c:v>
                </c:pt>
                <c:pt idx="9">
                  <c:v>11.617000000000001</c:v>
                </c:pt>
                <c:pt idx="10">
                  <c:v>12.683999999999999</c:v>
                </c:pt>
                <c:pt idx="11">
                  <c:v>13.396000000000001</c:v>
                </c:pt>
                <c:pt idx="12">
                  <c:v>13.646000000000001</c:v>
                </c:pt>
                <c:pt idx="13">
                  <c:v>13.66</c:v>
                </c:pt>
                <c:pt idx="14">
                  <c:v>13.66</c:v>
                </c:pt>
                <c:pt idx="15">
                  <c:v>13.635</c:v>
                </c:pt>
                <c:pt idx="16">
                  <c:v>13.61</c:v>
                </c:pt>
                <c:pt idx="17">
                  <c:v>13.471</c:v>
                </c:pt>
                <c:pt idx="18">
                  <c:v>13.343</c:v>
                </c:pt>
                <c:pt idx="19">
                  <c:v>13.311999999999999</c:v>
                </c:pt>
                <c:pt idx="20">
                  <c:v>13.113</c:v>
                </c:pt>
                <c:pt idx="21">
                  <c:v>13.315</c:v>
                </c:pt>
                <c:pt idx="22">
                  <c:v>13.499000000000001</c:v>
                </c:pt>
                <c:pt idx="23">
                  <c:v>13.565</c:v>
                </c:pt>
                <c:pt idx="24">
                  <c:v>13.566000000000001</c:v>
                </c:pt>
                <c:pt idx="25">
                  <c:v>13.565</c:v>
                </c:pt>
                <c:pt idx="26">
                  <c:v>13.497999999999999</c:v>
                </c:pt>
                <c:pt idx="27">
                  <c:v>13.23</c:v>
                </c:pt>
                <c:pt idx="28">
                  <c:v>11.831</c:v>
                </c:pt>
                <c:pt idx="29">
                  <c:v>10.128</c:v>
                </c:pt>
                <c:pt idx="30">
                  <c:v>8.9749999999999996</c:v>
                </c:pt>
                <c:pt idx="31">
                  <c:v>8.6280000000000001</c:v>
                </c:pt>
                <c:pt idx="32">
                  <c:v>8.532</c:v>
                </c:pt>
                <c:pt idx="33">
                  <c:v>8.8239999999999998</c:v>
                </c:pt>
                <c:pt idx="34">
                  <c:v>9.9359999999999999</c:v>
                </c:pt>
                <c:pt idx="35">
                  <c:v>11.045999999999999</c:v>
                </c:pt>
                <c:pt idx="36">
                  <c:v>11.63</c:v>
                </c:pt>
                <c:pt idx="37">
                  <c:v>11.263999999999999</c:v>
                </c:pt>
                <c:pt idx="38">
                  <c:v>9.6059999999999999</c:v>
                </c:pt>
                <c:pt idx="39">
                  <c:v>8.1880000000000006</c:v>
                </c:pt>
                <c:pt idx="40">
                  <c:v>7.883</c:v>
                </c:pt>
                <c:pt idx="41">
                  <c:v>8.4990000000000006</c:v>
                </c:pt>
                <c:pt idx="42">
                  <c:v>8.9380000000000006</c:v>
                </c:pt>
                <c:pt idx="43">
                  <c:v>8.2739999999999991</c:v>
                </c:pt>
                <c:pt idx="44">
                  <c:v>6.891</c:v>
                </c:pt>
                <c:pt idx="45">
                  <c:v>7.3949999999999996</c:v>
                </c:pt>
                <c:pt idx="46">
                  <c:v>7.9729999999999999</c:v>
                </c:pt>
                <c:pt idx="47">
                  <c:v>8.3879999999999999</c:v>
                </c:pt>
                <c:pt idx="48">
                  <c:v>9.1630000000000003</c:v>
                </c:pt>
                <c:pt idx="49">
                  <c:v>10.554</c:v>
                </c:pt>
                <c:pt idx="50">
                  <c:v>11.09</c:v>
                </c:pt>
                <c:pt idx="51">
                  <c:v>11.098000000000001</c:v>
                </c:pt>
                <c:pt idx="52">
                  <c:v>11.260999999999999</c:v>
                </c:pt>
                <c:pt idx="53">
                  <c:v>11.409000000000001</c:v>
                </c:pt>
                <c:pt idx="54">
                  <c:v>11.541</c:v>
                </c:pt>
                <c:pt idx="55">
                  <c:v>11.651999999999999</c:v>
                </c:pt>
                <c:pt idx="56">
                  <c:v>11.574</c:v>
                </c:pt>
                <c:pt idx="57">
                  <c:v>12.125999999999999</c:v>
                </c:pt>
                <c:pt idx="58">
                  <c:v>12.237</c:v>
                </c:pt>
                <c:pt idx="59">
                  <c:v>12.047000000000001</c:v>
                </c:pt>
                <c:pt idx="60">
                  <c:v>11.843</c:v>
                </c:pt>
                <c:pt idx="61">
                  <c:v>11.803000000000001</c:v>
                </c:pt>
                <c:pt idx="62">
                  <c:v>11.673999999999999</c:v>
                </c:pt>
                <c:pt idx="63">
                  <c:v>11.516999999999999</c:v>
                </c:pt>
                <c:pt idx="64">
                  <c:v>11.39</c:v>
                </c:pt>
                <c:pt idx="65">
                  <c:v>11.487</c:v>
                </c:pt>
                <c:pt idx="66">
                  <c:v>11.821999999999999</c:v>
                </c:pt>
                <c:pt idx="67">
                  <c:v>12.263999999999999</c:v>
                </c:pt>
                <c:pt idx="68">
                  <c:v>12.61</c:v>
                </c:pt>
                <c:pt idx="69">
                  <c:v>12.593999999999999</c:v>
                </c:pt>
                <c:pt idx="70">
                  <c:v>12.23</c:v>
                </c:pt>
                <c:pt idx="71">
                  <c:v>11.961</c:v>
                </c:pt>
                <c:pt idx="72">
                  <c:v>11.911</c:v>
                </c:pt>
                <c:pt idx="73">
                  <c:v>12.077999999999999</c:v>
                </c:pt>
                <c:pt idx="74">
                  <c:v>12.446999999999999</c:v>
                </c:pt>
                <c:pt idx="75">
                  <c:v>12.074</c:v>
                </c:pt>
                <c:pt idx="76">
                  <c:v>10.662000000000001</c:v>
                </c:pt>
                <c:pt idx="77">
                  <c:v>9.4700000000000006</c:v>
                </c:pt>
                <c:pt idx="78">
                  <c:v>9.4339999999999993</c:v>
                </c:pt>
                <c:pt idx="79">
                  <c:v>10.787000000000001</c:v>
                </c:pt>
                <c:pt idx="80">
                  <c:v>12.471</c:v>
                </c:pt>
                <c:pt idx="81">
                  <c:v>13.028</c:v>
                </c:pt>
                <c:pt idx="82">
                  <c:v>13.252000000000001</c:v>
                </c:pt>
                <c:pt idx="83">
                  <c:v>13.337999999999999</c:v>
                </c:pt>
                <c:pt idx="84">
                  <c:v>13.364000000000001</c:v>
                </c:pt>
                <c:pt idx="85">
                  <c:v>13.35</c:v>
                </c:pt>
                <c:pt idx="86">
                  <c:v>13.35</c:v>
                </c:pt>
                <c:pt idx="87">
                  <c:v>13.342000000000001</c:v>
                </c:pt>
                <c:pt idx="88">
                  <c:v>13.34</c:v>
                </c:pt>
                <c:pt idx="89">
                  <c:v>13.462</c:v>
                </c:pt>
                <c:pt idx="90">
                  <c:v>13.667</c:v>
                </c:pt>
                <c:pt idx="91">
                  <c:v>13.832000000000001</c:v>
                </c:pt>
                <c:pt idx="92">
                  <c:v>13.9</c:v>
                </c:pt>
                <c:pt idx="93">
                  <c:v>13.916</c:v>
                </c:pt>
                <c:pt idx="94">
                  <c:v>12.872999999999999</c:v>
                </c:pt>
                <c:pt idx="95">
                  <c:v>10.695</c:v>
                </c:pt>
                <c:pt idx="96">
                  <c:v>8.9740000000000002</c:v>
                </c:pt>
                <c:pt idx="97">
                  <c:v>9.0519999999999996</c:v>
                </c:pt>
                <c:pt idx="98">
                  <c:v>9.8970000000000002</c:v>
                </c:pt>
                <c:pt idx="99">
                  <c:v>9.2569999999999997</c:v>
                </c:pt>
                <c:pt idx="100">
                  <c:v>9.1059999999999999</c:v>
                </c:pt>
                <c:pt idx="101">
                  <c:v>9.4969999999999999</c:v>
                </c:pt>
                <c:pt idx="102">
                  <c:v>9.7040000000000006</c:v>
                </c:pt>
                <c:pt idx="103">
                  <c:v>9.0920000000000005</c:v>
                </c:pt>
                <c:pt idx="104">
                  <c:v>8.6709999999999994</c:v>
                </c:pt>
                <c:pt idx="105">
                  <c:v>8.4789999999999992</c:v>
                </c:pt>
                <c:pt idx="106">
                  <c:v>9.7590000000000003</c:v>
                </c:pt>
                <c:pt idx="107">
                  <c:v>10.010999999999999</c:v>
                </c:pt>
                <c:pt idx="108">
                  <c:v>9.3040000000000003</c:v>
                </c:pt>
                <c:pt idx="109">
                  <c:v>8.8469999999999995</c:v>
                </c:pt>
                <c:pt idx="110">
                  <c:v>8.9459999999999997</c:v>
                </c:pt>
                <c:pt idx="111">
                  <c:v>9.9960000000000004</c:v>
                </c:pt>
                <c:pt idx="112">
                  <c:v>10.616</c:v>
                </c:pt>
                <c:pt idx="113">
                  <c:v>10.862</c:v>
                </c:pt>
                <c:pt idx="114">
                  <c:v>10.864000000000001</c:v>
                </c:pt>
                <c:pt idx="115">
                  <c:v>10.757</c:v>
                </c:pt>
                <c:pt idx="116">
                  <c:v>10.63</c:v>
                </c:pt>
                <c:pt idx="117">
                  <c:v>11.016999999999999</c:v>
                </c:pt>
                <c:pt idx="118">
                  <c:v>10.849</c:v>
                </c:pt>
                <c:pt idx="119">
                  <c:v>10.835000000000001</c:v>
                </c:pt>
                <c:pt idx="120">
                  <c:v>11.462</c:v>
                </c:pt>
                <c:pt idx="121">
                  <c:v>12.765000000000001</c:v>
                </c:pt>
                <c:pt idx="122">
                  <c:v>13.531000000000001</c:v>
                </c:pt>
                <c:pt idx="123">
                  <c:v>13.685</c:v>
                </c:pt>
                <c:pt idx="124">
                  <c:v>13.632</c:v>
                </c:pt>
                <c:pt idx="125">
                  <c:v>13.574999999999999</c:v>
                </c:pt>
                <c:pt idx="126">
                  <c:v>13.576000000000001</c:v>
                </c:pt>
                <c:pt idx="127">
                  <c:v>13.602</c:v>
                </c:pt>
                <c:pt idx="128">
                  <c:v>13.667</c:v>
                </c:pt>
                <c:pt idx="129">
                  <c:v>13.62</c:v>
                </c:pt>
                <c:pt idx="130">
                  <c:v>13.565</c:v>
                </c:pt>
                <c:pt idx="131">
                  <c:v>13.023999999999999</c:v>
                </c:pt>
                <c:pt idx="132">
                  <c:v>11.586</c:v>
                </c:pt>
                <c:pt idx="133">
                  <c:v>9.5760000000000005</c:v>
                </c:pt>
                <c:pt idx="134">
                  <c:v>9.3260000000000005</c:v>
                </c:pt>
                <c:pt idx="135">
                  <c:v>9.6509999999999998</c:v>
                </c:pt>
                <c:pt idx="136">
                  <c:v>10.052</c:v>
                </c:pt>
                <c:pt idx="137">
                  <c:v>9.5939999999999994</c:v>
                </c:pt>
                <c:pt idx="138">
                  <c:v>8.7750000000000004</c:v>
                </c:pt>
                <c:pt idx="139">
                  <c:v>8.5299999999999994</c:v>
                </c:pt>
                <c:pt idx="140">
                  <c:v>8.5299999999999994</c:v>
                </c:pt>
                <c:pt idx="141">
                  <c:v>8.9860000000000007</c:v>
                </c:pt>
                <c:pt idx="142">
                  <c:v>9.4139999999999997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data'!$C$10:$C$199</c:f>
              <c:numCache>
                <c:formatCode>General</c:formatCode>
                <c:ptCount val="190"/>
                <c:pt idx="0">
                  <c:v>9.4139999999999997</c:v>
                </c:pt>
                <c:pt idx="1">
                  <c:v>9.8759999999999994</c:v>
                </c:pt>
                <c:pt idx="2">
                  <c:v>10.385999999999999</c:v>
                </c:pt>
                <c:pt idx="3">
                  <c:v>10.795999999999999</c:v>
                </c:pt>
                <c:pt idx="4">
                  <c:v>10.667</c:v>
                </c:pt>
                <c:pt idx="5">
                  <c:v>10.835000000000001</c:v>
                </c:pt>
                <c:pt idx="6">
                  <c:v>11.048999999999999</c:v>
                </c:pt>
                <c:pt idx="7">
                  <c:v>11.15</c:v>
                </c:pt>
                <c:pt idx="8">
                  <c:v>10.823</c:v>
                </c:pt>
                <c:pt idx="9">
                  <c:v>10.398</c:v>
                </c:pt>
                <c:pt idx="10">
                  <c:v>12.189</c:v>
                </c:pt>
                <c:pt idx="11">
                  <c:v>13.319000000000001</c:v>
                </c:pt>
                <c:pt idx="12">
                  <c:v>13.573</c:v>
                </c:pt>
                <c:pt idx="13">
                  <c:v>13.585000000000001</c:v>
                </c:pt>
                <c:pt idx="14">
                  <c:v>13.59</c:v>
                </c:pt>
                <c:pt idx="15">
                  <c:v>13.614000000000001</c:v>
                </c:pt>
                <c:pt idx="16">
                  <c:v>13.744</c:v>
                </c:pt>
                <c:pt idx="17">
                  <c:v>13.686</c:v>
                </c:pt>
                <c:pt idx="18">
                  <c:v>13.67</c:v>
                </c:pt>
                <c:pt idx="19">
                  <c:v>13.67</c:v>
                </c:pt>
                <c:pt idx="20">
                  <c:v>13.733000000000001</c:v>
                </c:pt>
                <c:pt idx="21">
                  <c:v>13.871</c:v>
                </c:pt>
                <c:pt idx="22">
                  <c:v>13.88</c:v>
                </c:pt>
                <c:pt idx="23">
                  <c:v>13.872</c:v>
                </c:pt>
                <c:pt idx="24">
                  <c:v>13.714</c:v>
                </c:pt>
                <c:pt idx="25">
                  <c:v>13.683999999999999</c:v>
                </c:pt>
                <c:pt idx="26">
                  <c:v>13.689</c:v>
                </c:pt>
                <c:pt idx="27">
                  <c:v>13.507</c:v>
                </c:pt>
                <c:pt idx="28">
                  <c:v>13.433</c:v>
                </c:pt>
                <c:pt idx="29">
                  <c:v>13.406000000000001</c:v>
                </c:pt>
                <c:pt idx="30">
                  <c:v>10.869</c:v>
                </c:pt>
                <c:pt idx="31">
                  <c:v>9.4359999999999999</c:v>
                </c:pt>
                <c:pt idx="32">
                  <c:v>9.42</c:v>
                </c:pt>
                <c:pt idx="33">
                  <c:v>9.3539999999999992</c:v>
                </c:pt>
                <c:pt idx="34">
                  <c:v>8.9789999999999992</c:v>
                </c:pt>
                <c:pt idx="35">
                  <c:v>9.827</c:v>
                </c:pt>
                <c:pt idx="36">
                  <c:v>10.315</c:v>
                </c:pt>
                <c:pt idx="37">
                  <c:v>9.7690000000000001</c:v>
                </c:pt>
                <c:pt idx="38">
                  <c:v>8.9659999999999993</c:v>
                </c:pt>
                <c:pt idx="39">
                  <c:v>9.23</c:v>
                </c:pt>
                <c:pt idx="40">
                  <c:v>9.9570000000000007</c:v>
                </c:pt>
                <c:pt idx="41">
                  <c:v>9.6150000000000002</c:v>
                </c:pt>
                <c:pt idx="42">
                  <c:v>8.9309999999999992</c:v>
                </c:pt>
                <c:pt idx="43">
                  <c:v>8.4979999999999993</c:v>
                </c:pt>
                <c:pt idx="44">
                  <c:v>8.3840000000000003</c:v>
                </c:pt>
                <c:pt idx="45">
                  <c:v>8.3829999999999991</c:v>
                </c:pt>
                <c:pt idx="46">
                  <c:v>8.4559999999999995</c:v>
                </c:pt>
                <c:pt idx="47">
                  <c:v>8.5790000000000006</c:v>
                </c:pt>
                <c:pt idx="48">
                  <c:v>8.016</c:v>
                </c:pt>
                <c:pt idx="49">
                  <c:v>7.9960000000000004</c:v>
                </c:pt>
                <c:pt idx="50">
                  <c:v>8.6630000000000003</c:v>
                </c:pt>
                <c:pt idx="51">
                  <c:v>9.4659999999999993</c:v>
                </c:pt>
                <c:pt idx="52">
                  <c:v>10.513999999999999</c:v>
                </c:pt>
                <c:pt idx="53">
                  <c:v>10.651999999999999</c:v>
                </c:pt>
                <c:pt idx="54">
                  <c:v>10.67</c:v>
                </c:pt>
                <c:pt idx="55">
                  <c:v>10.757</c:v>
                </c:pt>
                <c:pt idx="56">
                  <c:v>10.962</c:v>
                </c:pt>
                <c:pt idx="57">
                  <c:v>11.206</c:v>
                </c:pt>
                <c:pt idx="58">
                  <c:v>11.180999999999999</c:v>
                </c:pt>
                <c:pt idx="59">
                  <c:v>10.79</c:v>
                </c:pt>
                <c:pt idx="60">
                  <c:v>10.673999999999999</c:v>
                </c:pt>
                <c:pt idx="61">
                  <c:v>10.673999999999999</c:v>
                </c:pt>
                <c:pt idx="62">
                  <c:v>10.69</c:v>
                </c:pt>
                <c:pt idx="63">
                  <c:v>10.7</c:v>
                </c:pt>
                <c:pt idx="64">
                  <c:v>10.757</c:v>
                </c:pt>
                <c:pt idx="65">
                  <c:v>10.688000000000001</c:v>
                </c:pt>
                <c:pt idx="66">
                  <c:v>10.664</c:v>
                </c:pt>
                <c:pt idx="67">
                  <c:v>10.669</c:v>
                </c:pt>
                <c:pt idx="68">
                  <c:v>10.617000000000001</c:v>
                </c:pt>
                <c:pt idx="69">
                  <c:v>10.613</c:v>
                </c:pt>
                <c:pt idx="70">
                  <c:v>11.548</c:v>
                </c:pt>
                <c:pt idx="71">
                  <c:v>12.792999999999999</c:v>
                </c:pt>
                <c:pt idx="72">
                  <c:v>13.125</c:v>
                </c:pt>
                <c:pt idx="73">
                  <c:v>11.932</c:v>
                </c:pt>
                <c:pt idx="74">
                  <c:v>10.067</c:v>
                </c:pt>
                <c:pt idx="75">
                  <c:v>9.3859999999999992</c:v>
                </c:pt>
                <c:pt idx="76">
                  <c:v>11.124000000000001</c:v>
                </c:pt>
                <c:pt idx="77">
                  <c:v>12.645</c:v>
                </c:pt>
                <c:pt idx="78">
                  <c:v>13.37</c:v>
                </c:pt>
                <c:pt idx="79">
                  <c:v>13.728999999999999</c:v>
                </c:pt>
                <c:pt idx="80">
                  <c:v>13.85</c:v>
                </c:pt>
                <c:pt idx="81">
                  <c:v>13.726000000000001</c:v>
                </c:pt>
                <c:pt idx="82">
                  <c:v>13.589</c:v>
                </c:pt>
                <c:pt idx="83">
                  <c:v>13.58</c:v>
                </c:pt>
                <c:pt idx="84">
                  <c:v>13.574</c:v>
                </c:pt>
                <c:pt idx="85">
                  <c:v>13.574</c:v>
                </c:pt>
                <c:pt idx="86">
                  <c:v>13.58</c:v>
                </c:pt>
                <c:pt idx="87">
                  <c:v>13.586</c:v>
                </c:pt>
                <c:pt idx="88">
                  <c:v>13.619</c:v>
                </c:pt>
                <c:pt idx="89">
                  <c:v>13.731999999999999</c:v>
                </c:pt>
                <c:pt idx="90">
                  <c:v>13.754</c:v>
                </c:pt>
                <c:pt idx="91">
                  <c:v>11.885999999999999</c:v>
                </c:pt>
                <c:pt idx="92">
                  <c:v>9.2789999999999999</c:v>
                </c:pt>
                <c:pt idx="93">
                  <c:v>8.6219999999999999</c:v>
                </c:pt>
                <c:pt idx="94">
                  <c:v>8.5129999999999999</c:v>
                </c:pt>
                <c:pt idx="95">
                  <c:v>8.5180000000000007</c:v>
                </c:pt>
                <c:pt idx="96">
                  <c:v>8.4109999999999996</c:v>
                </c:pt>
                <c:pt idx="97">
                  <c:v>8.3640000000000008</c:v>
                </c:pt>
                <c:pt idx="98">
                  <c:v>8.6419999999999995</c:v>
                </c:pt>
                <c:pt idx="99">
                  <c:v>9.2140000000000004</c:v>
                </c:pt>
                <c:pt idx="100">
                  <c:v>8.7059999999999995</c:v>
                </c:pt>
                <c:pt idx="101">
                  <c:v>8.6069999999999993</c:v>
                </c:pt>
                <c:pt idx="102">
                  <c:v>9.0030000000000001</c:v>
                </c:pt>
                <c:pt idx="103">
                  <c:v>9.7409999999999997</c:v>
                </c:pt>
                <c:pt idx="104">
                  <c:v>10.339</c:v>
                </c:pt>
                <c:pt idx="105">
                  <c:v>10.14</c:v>
                </c:pt>
                <c:pt idx="106">
                  <c:v>8.9559999999999995</c:v>
                </c:pt>
                <c:pt idx="107">
                  <c:v>9.2189999999999994</c:v>
                </c:pt>
                <c:pt idx="108">
                  <c:v>9.9529999999999994</c:v>
                </c:pt>
                <c:pt idx="109">
                  <c:v>10.512</c:v>
                </c:pt>
                <c:pt idx="110">
                  <c:v>10.837999999999999</c:v>
                </c:pt>
                <c:pt idx="111">
                  <c:v>11.131</c:v>
                </c:pt>
                <c:pt idx="112">
                  <c:v>11.372999999999999</c:v>
                </c:pt>
                <c:pt idx="113">
                  <c:v>10.669</c:v>
                </c:pt>
                <c:pt idx="114">
                  <c:v>10.496</c:v>
                </c:pt>
                <c:pt idx="115">
                  <c:v>10.666</c:v>
                </c:pt>
                <c:pt idx="116">
                  <c:v>10.872999999999999</c:v>
                </c:pt>
                <c:pt idx="117">
                  <c:v>10.878</c:v>
                </c:pt>
                <c:pt idx="118">
                  <c:v>10.861000000000001</c:v>
                </c:pt>
                <c:pt idx="119">
                  <c:v>12.048999999999999</c:v>
                </c:pt>
                <c:pt idx="120">
                  <c:v>13.073</c:v>
                </c:pt>
                <c:pt idx="121">
                  <c:v>13.15</c:v>
                </c:pt>
                <c:pt idx="122">
                  <c:v>12.32</c:v>
                </c:pt>
                <c:pt idx="123">
                  <c:v>11.516999999999999</c:v>
                </c:pt>
                <c:pt idx="124">
                  <c:v>12.157</c:v>
                </c:pt>
                <c:pt idx="125">
                  <c:v>12.819000000000001</c:v>
                </c:pt>
                <c:pt idx="126">
                  <c:v>13.15</c:v>
                </c:pt>
                <c:pt idx="127">
                  <c:v>13.236000000000001</c:v>
                </c:pt>
                <c:pt idx="128">
                  <c:v>12.414</c:v>
                </c:pt>
                <c:pt idx="129">
                  <c:v>10.135999999999999</c:v>
                </c:pt>
                <c:pt idx="130">
                  <c:v>9.0150000000000006</c:v>
                </c:pt>
                <c:pt idx="131">
                  <c:v>8.6999999999999993</c:v>
                </c:pt>
                <c:pt idx="132">
                  <c:v>8.9649999999999999</c:v>
                </c:pt>
                <c:pt idx="133">
                  <c:v>9.4760000000000009</c:v>
                </c:pt>
                <c:pt idx="134">
                  <c:v>9.9600000000000009</c:v>
                </c:pt>
                <c:pt idx="135">
                  <c:v>10.029999999999999</c:v>
                </c:pt>
                <c:pt idx="136">
                  <c:v>9.0579999999999998</c:v>
                </c:pt>
                <c:pt idx="137">
                  <c:v>8.5370000000000008</c:v>
                </c:pt>
                <c:pt idx="138">
                  <c:v>8.1809999999999992</c:v>
                </c:pt>
                <c:pt idx="139">
                  <c:v>8.9009999999999998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765376"/>
        <c:axId val="151767296"/>
      </c:scatterChart>
      <c:valAx>
        <c:axId val="151765376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51767296"/>
        <c:crosses val="autoZero"/>
        <c:crossBetween val="midCat"/>
      </c:valAx>
      <c:valAx>
        <c:axId val="1517672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17653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data'!$D$10:$D$200</c:f>
              <c:numCache>
                <c:formatCode>General</c:formatCode>
                <c:ptCount val="191"/>
                <c:pt idx="0">
                  <c:v>6.4492000000000003</c:v>
                </c:pt>
                <c:pt idx="1">
                  <c:v>5.4768999999999997</c:v>
                </c:pt>
                <c:pt idx="2">
                  <c:v>5.0704000000000002</c:v>
                </c:pt>
                <c:pt idx="3">
                  <c:v>5.1817000000000002</c:v>
                </c:pt>
                <c:pt idx="4">
                  <c:v>5.5403000000000002</c:v>
                </c:pt>
                <c:pt idx="5">
                  <c:v>5.2297000000000002</c:v>
                </c:pt>
                <c:pt idx="6">
                  <c:v>5.0449000000000002</c:v>
                </c:pt>
                <c:pt idx="7">
                  <c:v>5.1844000000000001</c:v>
                </c:pt>
                <c:pt idx="8">
                  <c:v>6.5606999999999998</c:v>
                </c:pt>
                <c:pt idx="9">
                  <c:v>8.02</c:v>
                </c:pt>
                <c:pt idx="10">
                  <c:v>7.5895999999999999</c:v>
                </c:pt>
                <c:pt idx="11">
                  <c:v>3.9885000000000002</c:v>
                </c:pt>
                <c:pt idx="12">
                  <c:v>1.8193999999999999</c:v>
                </c:pt>
                <c:pt idx="13">
                  <c:v>1.5414000000000001</c:v>
                </c:pt>
                <c:pt idx="14">
                  <c:v>1.7432000000000001</c:v>
                </c:pt>
                <c:pt idx="15">
                  <c:v>2.0247999999999999</c:v>
                </c:pt>
                <c:pt idx="16">
                  <c:v>2.3224</c:v>
                </c:pt>
                <c:pt idx="17">
                  <c:v>2.6684999999999999</c:v>
                </c:pt>
                <c:pt idx="18">
                  <c:v>2.7565</c:v>
                </c:pt>
                <c:pt idx="19">
                  <c:v>2.6894</c:v>
                </c:pt>
                <c:pt idx="20">
                  <c:v>2.7290000000000001</c:v>
                </c:pt>
                <c:pt idx="21">
                  <c:v>2.7204999999999999</c:v>
                </c:pt>
                <c:pt idx="22">
                  <c:v>2.4988000000000001</c:v>
                </c:pt>
                <c:pt idx="23">
                  <c:v>2.2477999999999998</c:v>
                </c:pt>
                <c:pt idx="24">
                  <c:v>2.5306000000000002</c:v>
                </c:pt>
                <c:pt idx="25">
                  <c:v>2.1812</c:v>
                </c:pt>
                <c:pt idx="26">
                  <c:v>2.2198000000000002</c:v>
                </c:pt>
                <c:pt idx="27">
                  <c:v>2.5236999999999998</c:v>
                </c:pt>
                <c:pt idx="28">
                  <c:v>2.6705000000000001</c:v>
                </c:pt>
                <c:pt idx="29">
                  <c:v>2.6023999999999998</c:v>
                </c:pt>
                <c:pt idx="30">
                  <c:v>4.3278999999999996</c:v>
                </c:pt>
                <c:pt idx="31">
                  <c:v>7.2507000000000001</c:v>
                </c:pt>
                <c:pt idx="32">
                  <c:v>8.5531000000000006</c:v>
                </c:pt>
                <c:pt idx="33">
                  <c:v>8.0191999999999997</c:v>
                </c:pt>
                <c:pt idx="34">
                  <c:v>6.8337000000000003</c:v>
                </c:pt>
                <c:pt idx="35">
                  <c:v>6.5465999999999998</c:v>
                </c:pt>
                <c:pt idx="36">
                  <c:v>5.8682999999999996</c:v>
                </c:pt>
                <c:pt idx="37">
                  <c:v>5.0016999999999996</c:v>
                </c:pt>
                <c:pt idx="38">
                  <c:v>5.3106999999999998</c:v>
                </c:pt>
                <c:pt idx="39">
                  <c:v>6.7007000000000003</c:v>
                </c:pt>
                <c:pt idx="40">
                  <c:v>8.4496000000000002</c:v>
                </c:pt>
                <c:pt idx="41">
                  <c:v>9.6875999999999998</c:v>
                </c:pt>
                <c:pt idx="42">
                  <c:v>10.109299999999999</c:v>
                </c:pt>
                <c:pt idx="43">
                  <c:v>10.1783</c:v>
                </c:pt>
                <c:pt idx="44">
                  <c:v>10.124000000000001</c:v>
                </c:pt>
                <c:pt idx="45">
                  <c:v>10.0054</c:v>
                </c:pt>
                <c:pt idx="46">
                  <c:v>9.6331000000000007</c:v>
                </c:pt>
                <c:pt idx="47">
                  <c:v>8.5327000000000002</c:v>
                </c:pt>
                <c:pt idx="48">
                  <c:v>8.4476999999999993</c:v>
                </c:pt>
                <c:pt idx="49">
                  <c:v>8.516</c:v>
                </c:pt>
                <c:pt idx="50">
                  <c:v>8.0070999999999994</c:v>
                </c:pt>
                <c:pt idx="51">
                  <c:v>6.7934999999999999</c:v>
                </c:pt>
                <c:pt idx="52">
                  <c:v>5.4080000000000004</c:v>
                </c:pt>
                <c:pt idx="53">
                  <c:v>5.0213999999999999</c:v>
                </c:pt>
                <c:pt idx="54">
                  <c:v>4.8918999999999997</c:v>
                </c:pt>
                <c:pt idx="55">
                  <c:v>4.7534000000000001</c:v>
                </c:pt>
                <c:pt idx="56">
                  <c:v>4.5678000000000001</c:v>
                </c:pt>
                <c:pt idx="57">
                  <c:v>4.3803000000000001</c:v>
                </c:pt>
                <c:pt idx="58">
                  <c:v>4.2946</c:v>
                </c:pt>
                <c:pt idx="59">
                  <c:v>4.4419000000000004</c:v>
                </c:pt>
                <c:pt idx="60">
                  <c:v>4.5426000000000002</c:v>
                </c:pt>
                <c:pt idx="61">
                  <c:v>4.3939000000000004</c:v>
                </c:pt>
                <c:pt idx="62">
                  <c:v>4.4175000000000004</c:v>
                </c:pt>
                <c:pt idx="63">
                  <c:v>4.4302999999999999</c:v>
                </c:pt>
                <c:pt idx="64">
                  <c:v>4.3017000000000003</c:v>
                </c:pt>
                <c:pt idx="65">
                  <c:v>4.4326999999999996</c:v>
                </c:pt>
                <c:pt idx="66">
                  <c:v>4.1731999999999996</c:v>
                </c:pt>
                <c:pt idx="67">
                  <c:v>4.1317000000000004</c:v>
                </c:pt>
                <c:pt idx="68">
                  <c:v>4.9122000000000003</c:v>
                </c:pt>
                <c:pt idx="69">
                  <c:v>5.5833000000000004</c:v>
                </c:pt>
                <c:pt idx="70">
                  <c:v>5.4848999999999997</c:v>
                </c:pt>
                <c:pt idx="71">
                  <c:v>5.5552000000000001</c:v>
                </c:pt>
                <c:pt idx="72">
                  <c:v>8.3048000000000002</c:v>
                </c:pt>
                <c:pt idx="73">
                  <c:v>9.4705999999999992</c:v>
                </c:pt>
                <c:pt idx="74">
                  <c:v>8.5500000000000007</c:v>
                </c:pt>
                <c:pt idx="75">
                  <c:v>6.1363000000000003</c:v>
                </c:pt>
                <c:pt idx="76">
                  <c:v>3.5139999999999998</c:v>
                </c:pt>
                <c:pt idx="77">
                  <c:v>2.3325999999999998</c:v>
                </c:pt>
                <c:pt idx="78">
                  <c:v>1.7033</c:v>
                </c:pt>
                <c:pt idx="79">
                  <c:v>1.5939000000000001</c:v>
                </c:pt>
                <c:pt idx="80">
                  <c:v>1.8280000000000001</c:v>
                </c:pt>
                <c:pt idx="81">
                  <c:v>2.1286</c:v>
                </c:pt>
                <c:pt idx="82">
                  <c:v>2.2877999999999998</c:v>
                </c:pt>
                <c:pt idx="83">
                  <c:v>2.2313999999999998</c:v>
                </c:pt>
                <c:pt idx="84">
                  <c:v>2.2770999999999999</c:v>
                </c:pt>
                <c:pt idx="85">
                  <c:v>2.1206</c:v>
                </c:pt>
                <c:pt idx="86">
                  <c:v>4.5442</c:v>
                </c:pt>
                <c:pt idx="87">
                  <c:v>7.8368000000000002</c:v>
                </c:pt>
                <c:pt idx="88">
                  <c:v>9.5525000000000002</c:v>
                </c:pt>
                <c:pt idx="89">
                  <c:v>9.9527999999999999</c:v>
                </c:pt>
                <c:pt idx="90">
                  <c:v>9.9428000000000001</c:v>
                </c:pt>
                <c:pt idx="91">
                  <c:v>9.6072000000000006</c:v>
                </c:pt>
                <c:pt idx="92">
                  <c:v>8.9566999999999997</c:v>
                </c:pt>
                <c:pt idx="93">
                  <c:v>8.4128000000000007</c:v>
                </c:pt>
                <c:pt idx="94">
                  <c:v>8.5518999999999998</c:v>
                </c:pt>
                <c:pt idx="95">
                  <c:v>9.7161000000000008</c:v>
                </c:pt>
                <c:pt idx="96">
                  <c:v>10.0617</c:v>
                </c:pt>
                <c:pt idx="97">
                  <c:v>10.112</c:v>
                </c:pt>
                <c:pt idx="98">
                  <c:v>10.090199999999999</c:v>
                </c:pt>
                <c:pt idx="99">
                  <c:v>9.8834</c:v>
                </c:pt>
                <c:pt idx="100">
                  <c:v>9.2256</c:v>
                </c:pt>
                <c:pt idx="101">
                  <c:v>8.0021000000000004</c:v>
                </c:pt>
                <c:pt idx="102">
                  <c:v>7.1002000000000001</c:v>
                </c:pt>
                <c:pt idx="103">
                  <c:v>8.3152000000000008</c:v>
                </c:pt>
                <c:pt idx="104">
                  <c:v>9.4001999999999999</c:v>
                </c:pt>
                <c:pt idx="105">
                  <c:v>9.9102999999999994</c:v>
                </c:pt>
                <c:pt idx="106">
                  <c:v>10.029</c:v>
                </c:pt>
                <c:pt idx="107">
                  <c:v>9.6930999999999994</c:v>
                </c:pt>
                <c:pt idx="108">
                  <c:v>7.2979000000000003</c:v>
                </c:pt>
                <c:pt idx="109">
                  <c:v>5.6131000000000002</c:v>
                </c:pt>
                <c:pt idx="110">
                  <c:v>4.6035000000000004</c:v>
                </c:pt>
                <c:pt idx="111">
                  <c:v>4.2611999999999997</c:v>
                </c:pt>
                <c:pt idx="112">
                  <c:v>4.2760999999999996</c:v>
                </c:pt>
                <c:pt idx="113">
                  <c:v>4.1601999999999997</c:v>
                </c:pt>
                <c:pt idx="114">
                  <c:v>4.1853999999999996</c:v>
                </c:pt>
                <c:pt idx="115">
                  <c:v>4.3465999999999996</c:v>
                </c:pt>
                <c:pt idx="116">
                  <c:v>4.6273</c:v>
                </c:pt>
                <c:pt idx="117">
                  <c:v>4.2842000000000002</c:v>
                </c:pt>
                <c:pt idx="118">
                  <c:v>2.9729999999999999</c:v>
                </c:pt>
                <c:pt idx="119">
                  <c:v>2.1101000000000001</c:v>
                </c:pt>
                <c:pt idx="120">
                  <c:v>1.7786</c:v>
                </c:pt>
                <c:pt idx="121">
                  <c:v>1.7033</c:v>
                </c:pt>
                <c:pt idx="122">
                  <c:v>1.6141000000000001</c:v>
                </c:pt>
                <c:pt idx="123">
                  <c:v>1.4488000000000001</c:v>
                </c:pt>
                <c:pt idx="124">
                  <c:v>1.3258000000000001</c:v>
                </c:pt>
                <c:pt idx="125">
                  <c:v>1.4922</c:v>
                </c:pt>
                <c:pt idx="126">
                  <c:v>1.8552999999999999</c:v>
                </c:pt>
                <c:pt idx="127">
                  <c:v>1.8995</c:v>
                </c:pt>
                <c:pt idx="128">
                  <c:v>2.2555999999999998</c:v>
                </c:pt>
                <c:pt idx="129">
                  <c:v>4.4279000000000002</c:v>
                </c:pt>
                <c:pt idx="130">
                  <c:v>8.2126999999999999</c:v>
                </c:pt>
                <c:pt idx="131">
                  <c:v>8.7697000000000003</c:v>
                </c:pt>
                <c:pt idx="132">
                  <c:v>7.6154999999999999</c:v>
                </c:pt>
                <c:pt idx="133">
                  <c:v>6.6439000000000004</c:v>
                </c:pt>
                <c:pt idx="134">
                  <c:v>7.2329999999999997</c:v>
                </c:pt>
                <c:pt idx="135">
                  <c:v>8.6073000000000004</c:v>
                </c:pt>
                <c:pt idx="136">
                  <c:v>9.3633000000000006</c:v>
                </c:pt>
                <c:pt idx="137">
                  <c:v>8.4412000000000003</c:v>
                </c:pt>
                <c:pt idx="138">
                  <c:v>7.6398999999999999</c:v>
                </c:pt>
                <c:pt idx="139">
                  <c:v>6.8239999999999998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data'!$D$10:$D$200</c:f>
              <c:numCache>
                <c:formatCode>General</c:formatCode>
                <c:ptCount val="191"/>
                <c:pt idx="0">
                  <c:v>6.8239999999999998</c:v>
                </c:pt>
                <c:pt idx="1">
                  <c:v>5.9737</c:v>
                </c:pt>
                <c:pt idx="2">
                  <c:v>5.2663000000000002</c:v>
                </c:pt>
                <c:pt idx="3">
                  <c:v>4.8678999999999997</c:v>
                </c:pt>
                <c:pt idx="4">
                  <c:v>4.6014999999999997</c:v>
                </c:pt>
                <c:pt idx="5">
                  <c:v>4.8272000000000004</c:v>
                </c:pt>
                <c:pt idx="6">
                  <c:v>4.7754000000000003</c:v>
                </c:pt>
                <c:pt idx="7">
                  <c:v>4.9743000000000004</c:v>
                </c:pt>
                <c:pt idx="8">
                  <c:v>5.4732000000000003</c:v>
                </c:pt>
                <c:pt idx="9">
                  <c:v>5.4297000000000004</c:v>
                </c:pt>
                <c:pt idx="10">
                  <c:v>2.9599000000000002</c:v>
                </c:pt>
                <c:pt idx="11">
                  <c:v>1.8855</c:v>
                </c:pt>
                <c:pt idx="12">
                  <c:v>1.4853000000000001</c:v>
                </c:pt>
                <c:pt idx="13">
                  <c:v>1.4071</c:v>
                </c:pt>
                <c:pt idx="14">
                  <c:v>1.431</c:v>
                </c:pt>
                <c:pt idx="15">
                  <c:v>1.5014000000000001</c:v>
                </c:pt>
                <c:pt idx="16">
                  <c:v>1.6887000000000001</c:v>
                </c:pt>
                <c:pt idx="17">
                  <c:v>1.9060999999999999</c:v>
                </c:pt>
                <c:pt idx="18">
                  <c:v>2.0289000000000001</c:v>
                </c:pt>
                <c:pt idx="19">
                  <c:v>2.1598999999999999</c:v>
                </c:pt>
                <c:pt idx="20">
                  <c:v>2.2583000000000002</c:v>
                </c:pt>
                <c:pt idx="21">
                  <c:v>2.1976</c:v>
                </c:pt>
                <c:pt idx="22">
                  <c:v>1.9016999999999999</c:v>
                </c:pt>
                <c:pt idx="23">
                  <c:v>1.7386999999999999</c:v>
                </c:pt>
                <c:pt idx="24">
                  <c:v>1.5754999999999999</c:v>
                </c:pt>
                <c:pt idx="25">
                  <c:v>1.5801000000000001</c:v>
                </c:pt>
                <c:pt idx="26">
                  <c:v>1.8092999999999999</c:v>
                </c:pt>
                <c:pt idx="27">
                  <c:v>2.3079000000000001</c:v>
                </c:pt>
                <c:pt idx="28">
                  <c:v>3.1707000000000001</c:v>
                </c:pt>
                <c:pt idx="29">
                  <c:v>6.8014000000000001</c:v>
                </c:pt>
                <c:pt idx="30">
                  <c:v>8.8641000000000005</c:v>
                </c:pt>
                <c:pt idx="31">
                  <c:v>9.6370000000000005</c:v>
                </c:pt>
                <c:pt idx="32">
                  <c:v>9.8130000000000006</c:v>
                </c:pt>
                <c:pt idx="33">
                  <c:v>9.4911999999999992</c:v>
                </c:pt>
                <c:pt idx="34">
                  <c:v>7.9218000000000002</c:v>
                </c:pt>
                <c:pt idx="35">
                  <c:v>5.8715000000000002</c:v>
                </c:pt>
                <c:pt idx="36">
                  <c:v>4.8955000000000002</c:v>
                </c:pt>
                <c:pt idx="37">
                  <c:v>5.5415999999999999</c:v>
                </c:pt>
                <c:pt idx="38">
                  <c:v>7.4508999999999999</c:v>
                </c:pt>
                <c:pt idx="39">
                  <c:v>9.4413</c:v>
                </c:pt>
                <c:pt idx="40">
                  <c:v>10.2821</c:v>
                </c:pt>
                <c:pt idx="41">
                  <c:v>9.2693999999999992</c:v>
                </c:pt>
                <c:pt idx="42">
                  <c:v>9.3011999999999997</c:v>
                </c:pt>
                <c:pt idx="43">
                  <c:v>9.7110000000000003</c:v>
                </c:pt>
                <c:pt idx="44">
                  <c:v>10.228400000000001</c:v>
                </c:pt>
                <c:pt idx="45">
                  <c:v>10.637700000000001</c:v>
                </c:pt>
                <c:pt idx="46">
                  <c:v>10.2651</c:v>
                </c:pt>
                <c:pt idx="47">
                  <c:v>10.1145</c:v>
                </c:pt>
                <c:pt idx="48">
                  <c:v>8.2296999999999993</c:v>
                </c:pt>
                <c:pt idx="49">
                  <c:v>4.5989000000000004</c:v>
                </c:pt>
                <c:pt idx="50">
                  <c:v>1.3924000000000001</c:v>
                </c:pt>
                <c:pt idx="51">
                  <c:v>0.43759999999999999</c:v>
                </c:pt>
                <c:pt idx="52">
                  <c:v>0.22339999999999999</c:v>
                </c:pt>
                <c:pt idx="53">
                  <c:v>0.1396</c:v>
                </c:pt>
                <c:pt idx="54">
                  <c:v>9.8500000000000004E-2</c:v>
                </c:pt>
                <c:pt idx="55">
                  <c:v>6.9900000000000004E-2</c:v>
                </c:pt>
                <c:pt idx="56">
                  <c:v>5.1999999999999998E-2</c:v>
                </c:pt>
                <c:pt idx="57">
                  <c:v>5.0200000000000002E-2</c:v>
                </c:pt>
                <c:pt idx="58">
                  <c:v>4.2000000000000003E-2</c:v>
                </c:pt>
                <c:pt idx="59">
                  <c:v>4.1200000000000001E-2</c:v>
                </c:pt>
                <c:pt idx="60">
                  <c:v>3.6499999999999998E-2</c:v>
                </c:pt>
                <c:pt idx="61">
                  <c:v>3.4000000000000002E-2</c:v>
                </c:pt>
                <c:pt idx="62">
                  <c:v>3.4299999999999997E-2</c:v>
                </c:pt>
                <c:pt idx="63">
                  <c:v>3.6600000000000001E-2</c:v>
                </c:pt>
                <c:pt idx="64">
                  <c:v>4.5699999999999998E-2</c:v>
                </c:pt>
                <c:pt idx="65">
                  <c:v>4.5999999999999999E-2</c:v>
                </c:pt>
                <c:pt idx="66">
                  <c:v>0.04</c:v>
                </c:pt>
                <c:pt idx="67">
                  <c:v>5.2200000000000003E-2</c:v>
                </c:pt>
                <c:pt idx="68">
                  <c:v>6.0400000000000002E-2</c:v>
                </c:pt>
                <c:pt idx="69">
                  <c:v>4.3999999999999997E-2</c:v>
                </c:pt>
                <c:pt idx="70">
                  <c:v>4.3999999999999997E-2</c:v>
                </c:pt>
                <c:pt idx="71">
                  <c:v>4.0800000000000003E-2</c:v>
                </c:pt>
                <c:pt idx="72">
                  <c:v>4.9000000000000002E-2</c:v>
                </c:pt>
                <c:pt idx="73">
                  <c:v>1.1052999999999999</c:v>
                </c:pt>
                <c:pt idx="74">
                  <c:v>2.0823999999999998</c:v>
                </c:pt>
                <c:pt idx="75">
                  <c:v>2.3315999999999999</c:v>
                </c:pt>
                <c:pt idx="76">
                  <c:v>5.7877999999999998</c:v>
                </c:pt>
                <c:pt idx="77">
                  <c:v>8.1641999999999992</c:v>
                </c:pt>
                <c:pt idx="78">
                  <c:v>8.8899000000000008</c:v>
                </c:pt>
                <c:pt idx="79">
                  <c:v>6.9564000000000004</c:v>
                </c:pt>
                <c:pt idx="80">
                  <c:v>3.9678</c:v>
                </c:pt>
                <c:pt idx="81">
                  <c:v>2.4634999999999998</c:v>
                </c:pt>
                <c:pt idx="82">
                  <c:v>2.2063000000000001</c:v>
                </c:pt>
                <c:pt idx="83">
                  <c:v>2.0255999999999998</c:v>
                </c:pt>
                <c:pt idx="84">
                  <c:v>1.9064000000000001</c:v>
                </c:pt>
                <c:pt idx="85">
                  <c:v>1.9402999999999999</c:v>
                </c:pt>
                <c:pt idx="86">
                  <c:v>2.0266999999999999</c:v>
                </c:pt>
                <c:pt idx="87">
                  <c:v>2.0194000000000001</c:v>
                </c:pt>
                <c:pt idx="88">
                  <c:v>1.9824999999999999</c:v>
                </c:pt>
                <c:pt idx="89">
                  <c:v>1.8178000000000001</c:v>
                </c:pt>
                <c:pt idx="90">
                  <c:v>1.5123</c:v>
                </c:pt>
                <c:pt idx="91">
                  <c:v>1.1721999999999999</c:v>
                </c:pt>
                <c:pt idx="92">
                  <c:v>0.97160000000000002</c:v>
                </c:pt>
                <c:pt idx="93">
                  <c:v>1.0074000000000001</c:v>
                </c:pt>
                <c:pt idx="94">
                  <c:v>1.0472999999999999</c:v>
                </c:pt>
                <c:pt idx="95">
                  <c:v>5.7287999999999997</c:v>
                </c:pt>
                <c:pt idx="96">
                  <c:v>8.25</c:v>
                </c:pt>
                <c:pt idx="97">
                  <c:v>8.7667000000000002</c:v>
                </c:pt>
                <c:pt idx="98">
                  <c:v>8.4146999999999998</c:v>
                </c:pt>
                <c:pt idx="99">
                  <c:v>8.2901000000000007</c:v>
                </c:pt>
                <c:pt idx="100">
                  <c:v>9.2795000000000005</c:v>
                </c:pt>
                <c:pt idx="101">
                  <c:v>8.2645999999999997</c:v>
                </c:pt>
                <c:pt idx="102">
                  <c:v>8.0246999999999993</c:v>
                </c:pt>
                <c:pt idx="103">
                  <c:v>8.6800999999999995</c:v>
                </c:pt>
                <c:pt idx="104">
                  <c:v>9.5564</c:v>
                </c:pt>
                <c:pt idx="105">
                  <c:v>9.8619000000000003</c:v>
                </c:pt>
                <c:pt idx="106">
                  <c:v>9.0911000000000008</c:v>
                </c:pt>
                <c:pt idx="107">
                  <c:v>7.3089000000000004</c:v>
                </c:pt>
                <c:pt idx="108">
                  <c:v>8.3744999999999994</c:v>
                </c:pt>
                <c:pt idx="109">
                  <c:v>9.3815000000000008</c:v>
                </c:pt>
                <c:pt idx="110">
                  <c:v>9.0484000000000009</c:v>
                </c:pt>
                <c:pt idx="111">
                  <c:v>7.6246999999999998</c:v>
                </c:pt>
                <c:pt idx="112">
                  <c:v>6.4466999999999999</c:v>
                </c:pt>
                <c:pt idx="113">
                  <c:v>6.1554000000000002</c:v>
                </c:pt>
                <c:pt idx="114">
                  <c:v>5.9728000000000003</c:v>
                </c:pt>
                <c:pt idx="115">
                  <c:v>6.1687000000000003</c:v>
                </c:pt>
                <c:pt idx="116">
                  <c:v>6.3258999999999999</c:v>
                </c:pt>
                <c:pt idx="117">
                  <c:v>5.9993999999999996</c:v>
                </c:pt>
                <c:pt idx="118">
                  <c:v>5.6974</c:v>
                </c:pt>
                <c:pt idx="119">
                  <c:v>6.6940999999999997</c:v>
                </c:pt>
                <c:pt idx="120">
                  <c:v>5.1971999999999996</c:v>
                </c:pt>
                <c:pt idx="121">
                  <c:v>3.2871000000000001</c:v>
                </c:pt>
                <c:pt idx="122">
                  <c:v>1.907</c:v>
                </c:pt>
                <c:pt idx="123">
                  <c:v>1.2272000000000001</c:v>
                </c:pt>
                <c:pt idx="124">
                  <c:v>1.4446000000000001</c:v>
                </c:pt>
                <c:pt idx="125">
                  <c:v>1.6317999999999999</c:v>
                </c:pt>
                <c:pt idx="126">
                  <c:v>1.6756</c:v>
                </c:pt>
                <c:pt idx="127">
                  <c:v>1.5547</c:v>
                </c:pt>
                <c:pt idx="128">
                  <c:v>1.4939</c:v>
                </c:pt>
                <c:pt idx="129">
                  <c:v>1.6998</c:v>
                </c:pt>
                <c:pt idx="130">
                  <c:v>1.7885</c:v>
                </c:pt>
                <c:pt idx="131">
                  <c:v>1.7174</c:v>
                </c:pt>
                <c:pt idx="132">
                  <c:v>4.7834000000000003</c:v>
                </c:pt>
                <c:pt idx="133">
                  <c:v>7.4641000000000002</c:v>
                </c:pt>
                <c:pt idx="134">
                  <c:v>8.4396000000000004</c:v>
                </c:pt>
                <c:pt idx="135">
                  <c:v>8.0940999999999992</c:v>
                </c:pt>
                <c:pt idx="136">
                  <c:v>7.3718000000000004</c:v>
                </c:pt>
                <c:pt idx="137">
                  <c:v>8.1510999999999996</c:v>
                </c:pt>
                <c:pt idx="138">
                  <c:v>9.2309999999999999</c:v>
                </c:pt>
                <c:pt idx="139">
                  <c:v>9.8320000000000007</c:v>
                </c:pt>
                <c:pt idx="140">
                  <c:v>9.7675000000000001</c:v>
                </c:pt>
                <c:pt idx="141">
                  <c:v>9.2635000000000005</c:v>
                </c:pt>
                <c:pt idx="142">
                  <c:v>8.3680000000000003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data'!$D$10:$D$199</c:f>
              <c:numCache>
                <c:formatCode>General</c:formatCode>
                <c:ptCount val="190"/>
                <c:pt idx="0">
                  <c:v>8.3680000000000003</c:v>
                </c:pt>
                <c:pt idx="1">
                  <c:v>7.8234000000000004</c:v>
                </c:pt>
                <c:pt idx="2">
                  <c:v>6.9500999999999999</c:v>
                </c:pt>
                <c:pt idx="3">
                  <c:v>6.3688000000000002</c:v>
                </c:pt>
                <c:pt idx="4">
                  <c:v>6.2263999999999999</c:v>
                </c:pt>
                <c:pt idx="5">
                  <c:v>6.1994999999999996</c:v>
                </c:pt>
                <c:pt idx="6">
                  <c:v>5.8010000000000002</c:v>
                </c:pt>
                <c:pt idx="7">
                  <c:v>5.6219999999999999</c:v>
                </c:pt>
                <c:pt idx="8">
                  <c:v>6.4421999999999997</c:v>
                </c:pt>
                <c:pt idx="9">
                  <c:v>6.4348999999999998</c:v>
                </c:pt>
                <c:pt idx="10">
                  <c:v>4.8007</c:v>
                </c:pt>
                <c:pt idx="11">
                  <c:v>2.1400999999999999</c:v>
                </c:pt>
                <c:pt idx="12">
                  <c:v>1.5214000000000001</c:v>
                </c:pt>
                <c:pt idx="13">
                  <c:v>1.4152</c:v>
                </c:pt>
                <c:pt idx="14">
                  <c:v>1.5022</c:v>
                </c:pt>
                <c:pt idx="15">
                  <c:v>1.4823</c:v>
                </c:pt>
                <c:pt idx="16">
                  <c:v>1.3126</c:v>
                </c:pt>
                <c:pt idx="17">
                  <c:v>1.2370000000000001</c:v>
                </c:pt>
                <c:pt idx="18">
                  <c:v>1.679</c:v>
                </c:pt>
                <c:pt idx="19">
                  <c:v>1.6371</c:v>
                </c:pt>
                <c:pt idx="20">
                  <c:v>1.4670000000000001</c:v>
                </c:pt>
                <c:pt idx="21">
                  <c:v>1.2376</c:v>
                </c:pt>
                <c:pt idx="22">
                  <c:v>1.0894999999999999</c:v>
                </c:pt>
                <c:pt idx="23">
                  <c:v>1.1813</c:v>
                </c:pt>
                <c:pt idx="24">
                  <c:v>1.4913000000000001</c:v>
                </c:pt>
                <c:pt idx="25">
                  <c:v>1.4557</c:v>
                </c:pt>
                <c:pt idx="26">
                  <c:v>1.5553999999999999</c:v>
                </c:pt>
                <c:pt idx="27">
                  <c:v>1.7935000000000001</c:v>
                </c:pt>
                <c:pt idx="28">
                  <c:v>1.8037000000000001</c:v>
                </c:pt>
                <c:pt idx="29">
                  <c:v>2.0024999999999999</c:v>
                </c:pt>
                <c:pt idx="30">
                  <c:v>5.3737000000000004</c:v>
                </c:pt>
                <c:pt idx="31">
                  <c:v>7.8925999999999998</c:v>
                </c:pt>
                <c:pt idx="32">
                  <c:v>8.2812999999999999</c:v>
                </c:pt>
                <c:pt idx="33">
                  <c:v>8.4672999999999998</c:v>
                </c:pt>
                <c:pt idx="34">
                  <c:v>8.7268000000000008</c:v>
                </c:pt>
                <c:pt idx="35">
                  <c:v>8.1339000000000006</c:v>
                </c:pt>
                <c:pt idx="36">
                  <c:v>6.4489000000000001</c:v>
                </c:pt>
                <c:pt idx="37">
                  <c:v>8.0530000000000008</c:v>
                </c:pt>
                <c:pt idx="38">
                  <c:v>9.0714000000000006</c:v>
                </c:pt>
                <c:pt idx="39">
                  <c:v>8.6716999999999995</c:v>
                </c:pt>
                <c:pt idx="40">
                  <c:v>7.7915000000000001</c:v>
                </c:pt>
                <c:pt idx="41">
                  <c:v>7.8993000000000002</c:v>
                </c:pt>
                <c:pt idx="42">
                  <c:v>9.2228999999999992</c:v>
                </c:pt>
                <c:pt idx="43">
                  <c:v>9.9159000000000006</c:v>
                </c:pt>
                <c:pt idx="44">
                  <c:v>10.0839</c:v>
                </c:pt>
                <c:pt idx="45">
                  <c:v>10.160500000000001</c:v>
                </c:pt>
                <c:pt idx="46">
                  <c:v>9.7565000000000008</c:v>
                </c:pt>
                <c:pt idx="47">
                  <c:v>8.7620000000000005</c:v>
                </c:pt>
                <c:pt idx="48">
                  <c:v>9.8005999999999993</c:v>
                </c:pt>
                <c:pt idx="49">
                  <c:v>9.8656000000000006</c:v>
                </c:pt>
                <c:pt idx="50">
                  <c:v>9.5512999999999995</c:v>
                </c:pt>
                <c:pt idx="51">
                  <c:v>8.4971999999999994</c:v>
                </c:pt>
                <c:pt idx="52">
                  <c:v>7.1283000000000003</c:v>
                </c:pt>
                <c:pt idx="53">
                  <c:v>6.3487</c:v>
                </c:pt>
                <c:pt idx="54">
                  <c:v>6.3320999999999996</c:v>
                </c:pt>
                <c:pt idx="55">
                  <c:v>6.3834999999999997</c:v>
                </c:pt>
                <c:pt idx="56">
                  <c:v>5.9076000000000004</c:v>
                </c:pt>
                <c:pt idx="57">
                  <c:v>5.5709999999999997</c:v>
                </c:pt>
                <c:pt idx="58">
                  <c:v>5.5978000000000003</c:v>
                </c:pt>
                <c:pt idx="59">
                  <c:v>5.9124999999999996</c:v>
                </c:pt>
                <c:pt idx="60">
                  <c:v>6.5316999999999998</c:v>
                </c:pt>
                <c:pt idx="61">
                  <c:v>6.2766000000000002</c:v>
                </c:pt>
                <c:pt idx="62">
                  <c:v>6.3419999999999996</c:v>
                </c:pt>
                <c:pt idx="63">
                  <c:v>6.2720000000000002</c:v>
                </c:pt>
                <c:pt idx="64">
                  <c:v>6.1675000000000004</c:v>
                </c:pt>
                <c:pt idx="65">
                  <c:v>6.3369</c:v>
                </c:pt>
                <c:pt idx="66">
                  <c:v>6.3019999999999996</c:v>
                </c:pt>
                <c:pt idx="67">
                  <c:v>6.3453999999999997</c:v>
                </c:pt>
                <c:pt idx="68">
                  <c:v>6.3056000000000001</c:v>
                </c:pt>
                <c:pt idx="69">
                  <c:v>6.4378000000000002</c:v>
                </c:pt>
                <c:pt idx="70">
                  <c:v>5.6375000000000002</c:v>
                </c:pt>
                <c:pt idx="71">
                  <c:v>2.9554</c:v>
                </c:pt>
                <c:pt idx="72">
                  <c:v>1.9064000000000001</c:v>
                </c:pt>
                <c:pt idx="73">
                  <c:v>4.0174000000000003</c:v>
                </c:pt>
                <c:pt idx="74">
                  <c:v>7.0709999999999997</c:v>
                </c:pt>
                <c:pt idx="75">
                  <c:v>7.9108999999999998</c:v>
                </c:pt>
                <c:pt idx="76">
                  <c:v>6.1388999999999996</c:v>
                </c:pt>
                <c:pt idx="77">
                  <c:v>3.2303000000000002</c:v>
                </c:pt>
                <c:pt idx="78">
                  <c:v>1.9218999999999999</c:v>
                </c:pt>
                <c:pt idx="79">
                  <c:v>1.2213000000000001</c:v>
                </c:pt>
                <c:pt idx="80">
                  <c:v>1.2387999999999999</c:v>
                </c:pt>
                <c:pt idx="81">
                  <c:v>1.411</c:v>
                </c:pt>
                <c:pt idx="82">
                  <c:v>1.5265</c:v>
                </c:pt>
                <c:pt idx="83">
                  <c:v>1.6174999999999999</c:v>
                </c:pt>
                <c:pt idx="84">
                  <c:v>1.6264000000000001</c:v>
                </c:pt>
                <c:pt idx="85">
                  <c:v>1.5753999999999999</c:v>
                </c:pt>
                <c:pt idx="86">
                  <c:v>1.5632999999999999</c:v>
                </c:pt>
                <c:pt idx="87">
                  <c:v>1.5392999999999999</c:v>
                </c:pt>
                <c:pt idx="88">
                  <c:v>1.4826999999999999</c:v>
                </c:pt>
                <c:pt idx="89">
                  <c:v>1.3824000000000001</c:v>
                </c:pt>
                <c:pt idx="90">
                  <c:v>1.1843999999999999</c:v>
                </c:pt>
                <c:pt idx="91">
                  <c:v>3.1762999999999999</c:v>
                </c:pt>
                <c:pt idx="92">
                  <c:v>6.9028</c:v>
                </c:pt>
                <c:pt idx="93">
                  <c:v>9.1734000000000009</c:v>
                </c:pt>
                <c:pt idx="94">
                  <c:v>9.6354000000000006</c:v>
                </c:pt>
                <c:pt idx="95">
                  <c:v>9.9199000000000002</c:v>
                </c:pt>
                <c:pt idx="96">
                  <c:v>10.017899999999999</c:v>
                </c:pt>
                <c:pt idx="97">
                  <c:v>10.073399999999999</c:v>
                </c:pt>
                <c:pt idx="98">
                  <c:v>9.6146999999999991</c:v>
                </c:pt>
                <c:pt idx="99">
                  <c:v>9.1791999999999998</c:v>
                </c:pt>
                <c:pt idx="100">
                  <c:v>9.2236999999999991</c:v>
                </c:pt>
                <c:pt idx="101">
                  <c:v>9.7498000000000005</c:v>
                </c:pt>
                <c:pt idx="102">
                  <c:v>9.4481000000000002</c:v>
                </c:pt>
                <c:pt idx="103">
                  <c:v>8.5025999999999993</c:v>
                </c:pt>
                <c:pt idx="104">
                  <c:v>6.2491000000000003</c:v>
                </c:pt>
                <c:pt idx="105">
                  <c:v>6.6432000000000002</c:v>
                </c:pt>
                <c:pt idx="106">
                  <c:v>8.7459000000000007</c:v>
                </c:pt>
                <c:pt idx="107">
                  <c:v>9.0414999999999992</c:v>
                </c:pt>
                <c:pt idx="108">
                  <c:v>7.4318999999999997</c:v>
                </c:pt>
                <c:pt idx="109">
                  <c:v>6.7782999999999998</c:v>
                </c:pt>
                <c:pt idx="110">
                  <c:v>6.1311999999999998</c:v>
                </c:pt>
                <c:pt idx="111">
                  <c:v>5.6687000000000003</c:v>
                </c:pt>
                <c:pt idx="112">
                  <c:v>5.6043000000000003</c:v>
                </c:pt>
                <c:pt idx="113">
                  <c:v>6.0549999999999997</c:v>
                </c:pt>
                <c:pt idx="114">
                  <c:v>6.7958999999999996</c:v>
                </c:pt>
                <c:pt idx="115">
                  <c:v>6.2508999999999997</c:v>
                </c:pt>
                <c:pt idx="116">
                  <c:v>5.9538000000000002</c:v>
                </c:pt>
                <c:pt idx="117">
                  <c:v>6.1124999999999998</c:v>
                </c:pt>
                <c:pt idx="118">
                  <c:v>6.0372000000000003</c:v>
                </c:pt>
                <c:pt idx="119">
                  <c:v>4.6597999999999997</c:v>
                </c:pt>
                <c:pt idx="120">
                  <c:v>2.3216999999999999</c:v>
                </c:pt>
                <c:pt idx="121">
                  <c:v>1.4020999999999999</c:v>
                </c:pt>
                <c:pt idx="122">
                  <c:v>1.3759999999999999</c:v>
                </c:pt>
                <c:pt idx="123">
                  <c:v>2.7282999999999999</c:v>
                </c:pt>
                <c:pt idx="124">
                  <c:v>3.9611000000000001</c:v>
                </c:pt>
                <c:pt idx="125">
                  <c:v>2.9354</c:v>
                </c:pt>
                <c:pt idx="126">
                  <c:v>2.3254000000000001</c:v>
                </c:pt>
                <c:pt idx="127">
                  <c:v>2.1200999999999999</c:v>
                </c:pt>
                <c:pt idx="128">
                  <c:v>2.8046000000000002</c:v>
                </c:pt>
                <c:pt idx="129">
                  <c:v>5.5354999999999999</c:v>
                </c:pt>
                <c:pt idx="130">
                  <c:v>8.7451000000000008</c:v>
                </c:pt>
                <c:pt idx="131">
                  <c:v>9.6575000000000006</c:v>
                </c:pt>
                <c:pt idx="132">
                  <c:v>9.3815000000000008</c:v>
                </c:pt>
                <c:pt idx="133">
                  <c:v>8.423</c:v>
                </c:pt>
                <c:pt idx="134">
                  <c:v>7.6124999999999998</c:v>
                </c:pt>
                <c:pt idx="135">
                  <c:v>7.6656000000000004</c:v>
                </c:pt>
                <c:pt idx="136">
                  <c:v>8.6494</c:v>
                </c:pt>
                <c:pt idx="137">
                  <c:v>9.8216000000000001</c:v>
                </c:pt>
                <c:pt idx="138">
                  <c:v>9.9403000000000006</c:v>
                </c:pt>
                <c:pt idx="139">
                  <c:v>9.0716000000000001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36096"/>
        <c:axId val="152038016"/>
      </c:scatterChart>
      <c:valAx>
        <c:axId val="152036096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52038016"/>
        <c:crossesAt val="-2"/>
        <c:crossBetween val="midCat"/>
      </c:valAx>
      <c:valAx>
        <c:axId val="1520380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(%)</a:t>
                </a:r>
              </a:p>
            </c:rich>
          </c:tx>
          <c:layout>
            <c:manualLayout>
              <c:xMode val="edge"/>
              <c:yMode val="edge"/>
              <c:x val="1.1714589989350403E-2"/>
              <c:y val="0.4380718483888957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20360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N0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data'!$F$10:$F$200</c:f>
              <c:numCache>
                <c:formatCode>General</c:formatCode>
                <c:ptCount val="191"/>
                <c:pt idx="0">
                  <c:v>298</c:v>
                </c:pt>
                <c:pt idx="1">
                  <c:v>262.39999999999998</c:v>
                </c:pt>
                <c:pt idx="2">
                  <c:v>247.5</c:v>
                </c:pt>
                <c:pt idx="3">
                  <c:v>240.2</c:v>
                </c:pt>
                <c:pt idx="4">
                  <c:v>261.3</c:v>
                </c:pt>
                <c:pt idx="5">
                  <c:v>300.10000000000002</c:v>
                </c:pt>
                <c:pt idx="6">
                  <c:v>328</c:v>
                </c:pt>
                <c:pt idx="7">
                  <c:v>344.2</c:v>
                </c:pt>
                <c:pt idx="8">
                  <c:v>360.7</c:v>
                </c:pt>
                <c:pt idx="9">
                  <c:v>376.6</c:v>
                </c:pt>
                <c:pt idx="10">
                  <c:v>372.1</c:v>
                </c:pt>
                <c:pt idx="11">
                  <c:v>345.1</c:v>
                </c:pt>
                <c:pt idx="12">
                  <c:v>331.5</c:v>
                </c:pt>
                <c:pt idx="13">
                  <c:v>338.8</c:v>
                </c:pt>
                <c:pt idx="14">
                  <c:v>396.2</c:v>
                </c:pt>
                <c:pt idx="15">
                  <c:v>522.9</c:v>
                </c:pt>
                <c:pt idx="16">
                  <c:v>563.29999999999995</c:v>
                </c:pt>
                <c:pt idx="17">
                  <c:v>592.6</c:v>
                </c:pt>
                <c:pt idx="18">
                  <c:v>607.70000000000005</c:v>
                </c:pt>
                <c:pt idx="19">
                  <c:v>623.79999999999995</c:v>
                </c:pt>
                <c:pt idx="20">
                  <c:v>637</c:v>
                </c:pt>
                <c:pt idx="21">
                  <c:v>639.20000000000005</c:v>
                </c:pt>
                <c:pt idx="22">
                  <c:v>619.1</c:v>
                </c:pt>
                <c:pt idx="23">
                  <c:v>580.6</c:v>
                </c:pt>
                <c:pt idx="24">
                  <c:v>530.6</c:v>
                </c:pt>
                <c:pt idx="25">
                  <c:v>491.5</c:v>
                </c:pt>
                <c:pt idx="26">
                  <c:v>474.4</c:v>
                </c:pt>
                <c:pt idx="27">
                  <c:v>424.2</c:v>
                </c:pt>
                <c:pt idx="28">
                  <c:v>381.1</c:v>
                </c:pt>
                <c:pt idx="29">
                  <c:v>362.7</c:v>
                </c:pt>
                <c:pt idx="30">
                  <c:v>377.9</c:v>
                </c:pt>
                <c:pt idx="31">
                  <c:v>414.2</c:v>
                </c:pt>
                <c:pt idx="32">
                  <c:v>436.8</c:v>
                </c:pt>
                <c:pt idx="33">
                  <c:v>463.3</c:v>
                </c:pt>
                <c:pt idx="34">
                  <c:v>465.1</c:v>
                </c:pt>
                <c:pt idx="35">
                  <c:v>445</c:v>
                </c:pt>
                <c:pt idx="36">
                  <c:v>398.8</c:v>
                </c:pt>
                <c:pt idx="37">
                  <c:v>346.5</c:v>
                </c:pt>
                <c:pt idx="38">
                  <c:v>322.89999999999998</c:v>
                </c:pt>
                <c:pt idx="39">
                  <c:v>309.60000000000002</c:v>
                </c:pt>
                <c:pt idx="40">
                  <c:v>321.89999999999998</c:v>
                </c:pt>
                <c:pt idx="41">
                  <c:v>327.3</c:v>
                </c:pt>
                <c:pt idx="42">
                  <c:v>319.5</c:v>
                </c:pt>
                <c:pt idx="43">
                  <c:v>305.8</c:v>
                </c:pt>
                <c:pt idx="44">
                  <c:v>288.8</c:v>
                </c:pt>
                <c:pt idx="45">
                  <c:v>229.7</c:v>
                </c:pt>
                <c:pt idx="46">
                  <c:v>178.5</c:v>
                </c:pt>
                <c:pt idx="47">
                  <c:v>142.1</c:v>
                </c:pt>
                <c:pt idx="48">
                  <c:v>112.3</c:v>
                </c:pt>
                <c:pt idx="49">
                  <c:v>101.7</c:v>
                </c:pt>
                <c:pt idx="50">
                  <c:v>101.2</c:v>
                </c:pt>
                <c:pt idx="51">
                  <c:v>100.2</c:v>
                </c:pt>
                <c:pt idx="52">
                  <c:v>102.1</c:v>
                </c:pt>
                <c:pt idx="53">
                  <c:v>118.7</c:v>
                </c:pt>
                <c:pt idx="54">
                  <c:v>160.30000000000001</c:v>
                </c:pt>
                <c:pt idx="55">
                  <c:v>199.4</c:v>
                </c:pt>
                <c:pt idx="56">
                  <c:v>224.3</c:v>
                </c:pt>
                <c:pt idx="57">
                  <c:v>307.5</c:v>
                </c:pt>
                <c:pt idx="58">
                  <c:v>376.9</c:v>
                </c:pt>
                <c:pt idx="59">
                  <c:v>432.8</c:v>
                </c:pt>
                <c:pt idx="60">
                  <c:v>468.2</c:v>
                </c:pt>
                <c:pt idx="61">
                  <c:v>502.4</c:v>
                </c:pt>
                <c:pt idx="62">
                  <c:v>522.70000000000005</c:v>
                </c:pt>
                <c:pt idx="63">
                  <c:v>538.5</c:v>
                </c:pt>
                <c:pt idx="64">
                  <c:v>552.70000000000005</c:v>
                </c:pt>
                <c:pt idx="65">
                  <c:v>554.20000000000005</c:v>
                </c:pt>
                <c:pt idx="66">
                  <c:v>554.4</c:v>
                </c:pt>
                <c:pt idx="67">
                  <c:v>554.6</c:v>
                </c:pt>
                <c:pt idx="68">
                  <c:v>554.70000000000005</c:v>
                </c:pt>
                <c:pt idx="69">
                  <c:v>555.4</c:v>
                </c:pt>
                <c:pt idx="70">
                  <c:v>556.4</c:v>
                </c:pt>
                <c:pt idx="71">
                  <c:v>520.5</c:v>
                </c:pt>
                <c:pt idx="72">
                  <c:v>513.4</c:v>
                </c:pt>
                <c:pt idx="73">
                  <c:v>536.29999999999995</c:v>
                </c:pt>
                <c:pt idx="74">
                  <c:v>521.4</c:v>
                </c:pt>
                <c:pt idx="75">
                  <c:v>419.4</c:v>
                </c:pt>
                <c:pt idx="76">
                  <c:v>368.1</c:v>
                </c:pt>
                <c:pt idx="77">
                  <c:v>350.9</c:v>
                </c:pt>
                <c:pt idx="78">
                  <c:v>371.3</c:v>
                </c:pt>
                <c:pt idx="79">
                  <c:v>381.8</c:v>
                </c:pt>
                <c:pt idx="80">
                  <c:v>372.1</c:v>
                </c:pt>
                <c:pt idx="81">
                  <c:v>340.3</c:v>
                </c:pt>
                <c:pt idx="82">
                  <c:v>335.7</c:v>
                </c:pt>
                <c:pt idx="83">
                  <c:v>352.1</c:v>
                </c:pt>
                <c:pt idx="84">
                  <c:v>370.8</c:v>
                </c:pt>
                <c:pt idx="85">
                  <c:v>379.4</c:v>
                </c:pt>
                <c:pt idx="86">
                  <c:v>391.6</c:v>
                </c:pt>
                <c:pt idx="87">
                  <c:v>480.5</c:v>
                </c:pt>
                <c:pt idx="88">
                  <c:v>539.9</c:v>
                </c:pt>
                <c:pt idx="89">
                  <c:v>552.70000000000005</c:v>
                </c:pt>
                <c:pt idx="90">
                  <c:v>533.6</c:v>
                </c:pt>
                <c:pt idx="91">
                  <c:v>460.5</c:v>
                </c:pt>
                <c:pt idx="92">
                  <c:v>403.5</c:v>
                </c:pt>
                <c:pt idx="93">
                  <c:v>270.7</c:v>
                </c:pt>
                <c:pt idx="94">
                  <c:v>202.6</c:v>
                </c:pt>
                <c:pt idx="95">
                  <c:v>166.1</c:v>
                </c:pt>
                <c:pt idx="96">
                  <c:v>139.19999999999999</c:v>
                </c:pt>
                <c:pt idx="97">
                  <c:v>123.3</c:v>
                </c:pt>
                <c:pt idx="98">
                  <c:v>117.6</c:v>
                </c:pt>
                <c:pt idx="99">
                  <c:v>101.5</c:v>
                </c:pt>
                <c:pt idx="100">
                  <c:v>95</c:v>
                </c:pt>
                <c:pt idx="101">
                  <c:v>89.6</c:v>
                </c:pt>
                <c:pt idx="102">
                  <c:v>82.5</c:v>
                </c:pt>
                <c:pt idx="103">
                  <c:v>81.7</c:v>
                </c:pt>
                <c:pt idx="104">
                  <c:v>85</c:v>
                </c:pt>
                <c:pt idx="105">
                  <c:v>101.2</c:v>
                </c:pt>
                <c:pt idx="106">
                  <c:v>108</c:v>
                </c:pt>
                <c:pt idx="107">
                  <c:v>111.5</c:v>
                </c:pt>
                <c:pt idx="108">
                  <c:v>112</c:v>
                </c:pt>
                <c:pt idx="109">
                  <c:v>104.5</c:v>
                </c:pt>
                <c:pt idx="110">
                  <c:v>104.4</c:v>
                </c:pt>
                <c:pt idx="111">
                  <c:v>135</c:v>
                </c:pt>
                <c:pt idx="112">
                  <c:v>208</c:v>
                </c:pt>
                <c:pt idx="113">
                  <c:v>272.39999999999998</c:v>
                </c:pt>
                <c:pt idx="114">
                  <c:v>363</c:v>
                </c:pt>
                <c:pt idx="115">
                  <c:v>430.5</c:v>
                </c:pt>
                <c:pt idx="116">
                  <c:v>457.5</c:v>
                </c:pt>
                <c:pt idx="117">
                  <c:v>510.2</c:v>
                </c:pt>
                <c:pt idx="118">
                  <c:v>527.79999999999995</c:v>
                </c:pt>
                <c:pt idx="119">
                  <c:v>523.20000000000005</c:v>
                </c:pt>
                <c:pt idx="120">
                  <c:v>514.5</c:v>
                </c:pt>
                <c:pt idx="121">
                  <c:v>505.9</c:v>
                </c:pt>
                <c:pt idx="122">
                  <c:v>501</c:v>
                </c:pt>
                <c:pt idx="123">
                  <c:v>501</c:v>
                </c:pt>
                <c:pt idx="124">
                  <c:v>535.5</c:v>
                </c:pt>
                <c:pt idx="125">
                  <c:v>579.4</c:v>
                </c:pt>
                <c:pt idx="126">
                  <c:v>628.79999999999995</c:v>
                </c:pt>
                <c:pt idx="127">
                  <c:v>669</c:v>
                </c:pt>
                <c:pt idx="128">
                  <c:v>695.7</c:v>
                </c:pt>
                <c:pt idx="129">
                  <c:v>732.5</c:v>
                </c:pt>
                <c:pt idx="130">
                  <c:v>768.2</c:v>
                </c:pt>
                <c:pt idx="131">
                  <c:v>767.4</c:v>
                </c:pt>
                <c:pt idx="132">
                  <c:v>690.3</c:v>
                </c:pt>
                <c:pt idx="133">
                  <c:v>561.70000000000005</c:v>
                </c:pt>
                <c:pt idx="134">
                  <c:v>521.1</c:v>
                </c:pt>
                <c:pt idx="135">
                  <c:v>417.5</c:v>
                </c:pt>
                <c:pt idx="136">
                  <c:v>331.7</c:v>
                </c:pt>
                <c:pt idx="137">
                  <c:v>267.7</c:v>
                </c:pt>
                <c:pt idx="138">
                  <c:v>237.1</c:v>
                </c:pt>
                <c:pt idx="139">
                  <c:v>209.4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data'!$F$10:$F$200</c:f>
              <c:numCache>
                <c:formatCode>General</c:formatCode>
                <c:ptCount val="191"/>
                <c:pt idx="0">
                  <c:v>209.4</c:v>
                </c:pt>
                <c:pt idx="1">
                  <c:v>195.2</c:v>
                </c:pt>
                <c:pt idx="2">
                  <c:v>179.5</c:v>
                </c:pt>
                <c:pt idx="3">
                  <c:v>185.6</c:v>
                </c:pt>
                <c:pt idx="4">
                  <c:v>222.6</c:v>
                </c:pt>
                <c:pt idx="5">
                  <c:v>260.5</c:v>
                </c:pt>
                <c:pt idx="6">
                  <c:v>315.8</c:v>
                </c:pt>
                <c:pt idx="7">
                  <c:v>343.6</c:v>
                </c:pt>
                <c:pt idx="8">
                  <c:v>396.9</c:v>
                </c:pt>
                <c:pt idx="9">
                  <c:v>430.5</c:v>
                </c:pt>
                <c:pt idx="10">
                  <c:v>434.6</c:v>
                </c:pt>
                <c:pt idx="11">
                  <c:v>423.7</c:v>
                </c:pt>
                <c:pt idx="12">
                  <c:v>431.8</c:v>
                </c:pt>
                <c:pt idx="13">
                  <c:v>453.6</c:v>
                </c:pt>
                <c:pt idx="14">
                  <c:v>526.9</c:v>
                </c:pt>
                <c:pt idx="15">
                  <c:v>570.4</c:v>
                </c:pt>
                <c:pt idx="16">
                  <c:v>608.29999999999995</c:v>
                </c:pt>
                <c:pt idx="17">
                  <c:v>660.8</c:v>
                </c:pt>
                <c:pt idx="18">
                  <c:v>704.2</c:v>
                </c:pt>
                <c:pt idx="19">
                  <c:v>722.2</c:v>
                </c:pt>
                <c:pt idx="20">
                  <c:v>751.7</c:v>
                </c:pt>
                <c:pt idx="21">
                  <c:v>764.3</c:v>
                </c:pt>
                <c:pt idx="22">
                  <c:v>745.8</c:v>
                </c:pt>
                <c:pt idx="23">
                  <c:v>700.1</c:v>
                </c:pt>
                <c:pt idx="24">
                  <c:v>678.8</c:v>
                </c:pt>
                <c:pt idx="25">
                  <c:v>660.9</c:v>
                </c:pt>
                <c:pt idx="26">
                  <c:v>584.20000000000005</c:v>
                </c:pt>
                <c:pt idx="27">
                  <c:v>505.9</c:v>
                </c:pt>
                <c:pt idx="28">
                  <c:v>465.9</c:v>
                </c:pt>
                <c:pt idx="29">
                  <c:v>429.3</c:v>
                </c:pt>
                <c:pt idx="30">
                  <c:v>424.8</c:v>
                </c:pt>
                <c:pt idx="31">
                  <c:v>415.3</c:v>
                </c:pt>
                <c:pt idx="32">
                  <c:v>391.7</c:v>
                </c:pt>
                <c:pt idx="33">
                  <c:v>357.9</c:v>
                </c:pt>
                <c:pt idx="34">
                  <c:v>300.7</c:v>
                </c:pt>
                <c:pt idx="35">
                  <c:v>231.1</c:v>
                </c:pt>
                <c:pt idx="36">
                  <c:v>191.6</c:v>
                </c:pt>
                <c:pt idx="37">
                  <c:v>187.7</c:v>
                </c:pt>
                <c:pt idx="38">
                  <c:v>223.8</c:v>
                </c:pt>
                <c:pt idx="39">
                  <c:v>269.5</c:v>
                </c:pt>
                <c:pt idx="40">
                  <c:v>285.10000000000002</c:v>
                </c:pt>
                <c:pt idx="41">
                  <c:v>302.3</c:v>
                </c:pt>
                <c:pt idx="42">
                  <c:v>291.8</c:v>
                </c:pt>
                <c:pt idx="43">
                  <c:v>266.8</c:v>
                </c:pt>
                <c:pt idx="44">
                  <c:v>225.6</c:v>
                </c:pt>
                <c:pt idx="45">
                  <c:v>170.1</c:v>
                </c:pt>
                <c:pt idx="46">
                  <c:v>138.30000000000001</c:v>
                </c:pt>
                <c:pt idx="47">
                  <c:v>112.7</c:v>
                </c:pt>
                <c:pt idx="48">
                  <c:v>93.7</c:v>
                </c:pt>
                <c:pt idx="49">
                  <c:v>87.4</c:v>
                </c:pt>
                <c:pt idx="50">
                  <c:v>80</c:v>
                </c:pt>
                <c:pt idx="51">
                  <c:v>82</c:v>
                </c:pt>
                <c:pt idx="52">
                  <c:v>103.8</c:v>
                </c:pt>
                <c:pt idx="53">
                  <c:v>123.9</c:v>
                </c:pt>
                <c:pt idx="54">
                  <c:v>141.30000000000001</c:v>
                </c:pt>
                <c:pt idx="55">
                  <c:v>150.9</c:v>
                </c:pt>
                <c:pt idx="56">
                  <c:v>162.30000000000001</c:v>
                </c:pt>
                <c:pt idx="57">
                  <c:v>175.5</c:v>
                </c:pt>
                <c:pt idx="58">
                  <c:v>195.1</c:v>
                </c:pt>
                <c:pt idx="59">
                  <c:v>235.6</c:v>
                </c:pt>
                <c:pt idx="60">
                  <c:v>321.10000000000002</c:v>
                </c:pt>
                <c:pt idx="61">
                  <c:v>377.1</c:v>
                </c:pt>
                <c:pt idx="62">
                  <c:v>400.9</c:v>
                </c:pt>
                <c:pt idx="63">
                  <c:v>367.8</c:v>
                </c:pt>
                <c:pt idx="64">
                  <c:v>318</c:v>
                </c:pt>
                <c:pt idx="65">
                  <c:v>273.8</c:v>
                </c:pt>
                <c:pt idx="66">
                  <c:v>244.2</c:v>
                </c:pt>
                <c:pt idx="67">
                  <c:v>229.7</c:v>
                </c:pt>
                <c:pt idx="68">
                  <c:v>219.9</c:v>
                </c:pt>
                <c:pt idx="69">
                  <c:v>256.39999999999998</c:v>
                </c:pt>
                <c:pt idx="70">
                  <c:v>368.7</c:v>
                </c:pt>
                <c:pt idx="71">
                  <c:v>492</c:v>
                </c:pt>
                <c:pt idx="72">
                  <c:v>545.5</c:v>
                </c:pt>
                <c:pt idx="73">
                  <c:v>526.5</c:v>
                </c:pt>
                <c:pt idx="74">
                  <c:v>459.5</c:v>
                </c:pt>
                <c:pt idx="75">
                  <c:v>390.4</c:v>
                </c:pt>
                <c:pt idx="76">
                  <c:v>345.7</c:v>
                </c:pt>
                <c:pt idx="77">
                  <c:v>311.8</c:v>
                </c:pt>
                <c:pt idx="78">
                  <c:v>283.10000000000002</c:v>
                </c:pt>
                <c:pt idx="79">
                  <c:v>260.5</c:v>
                </c:pt>
                <c:pt idx="80">
                  <c:v>226.3</c:v>
                </c:pt>
                <c:pt idx="81">
                  <c:v>212.5</c:v>
                </c:pt>
                <c:pt idx="82">
                  <c:v>233.9</c:v>
                </c:pt>
                <c:pt idx="83">
                  <c:v>267.39999999999998</c:v>
                </c:pt>
                <c:pt idx="84">
                  <c:v>280.60000000000002</c:v>
                </c:pt>
                <c:pt idx="85">
                  <c:v>283</c:v>
                </c:pt>
                <c:pt idx="86">
                  <c:v>306.2</c:v>
                </c:pt>
                <c:pt idx="87">
                  <c:v>347.7</c:v>
                </c:pt>
                <c:pt idx="88">
                  <c:v>385.5</c:v>
                </c:pt>
                <c:pt idx="89">
                  <c:v>436</c:v>
                </c:pt>
                <c:pt idx="90">
                  <c:v>482.7</c:v>
                </c:pt>
                <c:pt idx="91">
                  <c:v>511.6</c:v>
                </c:pt>
                <c:pt idx="92">
                  <c:v>570</c:v>
                </c:pt>
                <c:pt idx="93">
                  <c:v>666.3</c:v>
                </c:pt>
                <c:pt idx="94">
                  <c:v>754.9</c:v>
                </c:pt>
                <c:pt idx="95">
                  <c:v>804.9</c:v>
                </c:pt>
                <c:pt idx="96">
                  <c:v>864.6</c:v>
                </c:pt>
                <c:pt idx="97">
                  <c:v>879.9</c:v>
                </c:pt>
                <c:pt idx="98">
                  <c:v>824.6</c:v>
                </c:pt>
                <c:pt idx="99">
                  <c:v>682.5</c:v>
                </c:pt>
                <c:pt idx="100">
                  <c:v>541.29999999999995</c:v>
                </c:pt>
                <c:pt idx="101">
                  <c:v>381.5</c:v>
                </c:pt>
                <c:pt idx="102">
                  <c:v>273.7</c:v>
                </c:pt>
                <c:pt idx="103">
                  <c:v>235.2</c:v>
                </c:pt>
                <c:pt idx="104">
                  <c:v>207.7</c:v>
                </c:pt>
                <c:pt idx="105">
                  <c:v>176.5</c:v>
                </c:pt>
                <c:pt idx="106">
                  <c:v>152.5</c:v>
                </c:pt>
                <c:pt idx="107">
                  <c:v>139.30000000000001</c:v>
                </c:pt>
                <c:pt idx="108">
                  <c:v>131.30000000000001</c:v>
                </c:pt>
                <c:pt idx="109">
                  <c:v>130.30000000000001</c:v>
                </c:pt>
                <c:pt idx="110">
                  <c:v>140.1</c:v>
                </c:pt>
                <c:pt idx="111">
                  <c:v>169.5</c:v>
                </c:pt>
                <c:pt idx="112">
                  <c:v>181.2</c:v>
                </c:pt>
                <c:pt idx="113">
                  <c:v>178</c:v>
                </c:pt>
                <c:pt idx="114">
                  <c:v>174.1</c:v>
                </c:pt>
                <c:pt idx="115">
                  <c:v>174.5</c:v>
                </c:pt>
                <c:pt idx="116">
                  <c:v>186.8</c:v>
                </c:pt>
                <c:pt idx="117">
                  <c:v>207.9</c:v>
                </c:pt>
                <c:pt idx="118">
                  <c:v>222.5</c:v>
                </c:pt>
                <c:pt idx="119">
                  <c:v>233.6</c:v>
                </c:pt>
                <c:pt idx="120">
                  <c:v>246.9</c:v>
                </c:pt>
                <c:pt idx="121">
                  <c:v>250.1</c:v>
                </c:pt>
                <c:pt idx="122">
                  <c:v>258.3</c:v>
                </c:pt>
                <c:pt idx="123">
                  <c:v>291.8</c:v>
                </c:pt>
                <c:pt idx="124">
                  <c:v>324.89999999999998</c:v>
                </c:pt>
                <c:pt idx="125">
                  <c:v>341.4</c:v>
                </c:pt>
                <c:pt idx="126">
                  <c:v>362.1</c:v>
                </c:pt>
                <c:pt idx="127">
                  <c:v>386.2</c:v>
                </c:pt>
                <c:pt idx="128">
                  <c:v>430.2</c:v>
                </c:pt>
                <c:pt idx="129">
                  <c:v>510.9</c:v>
                </c:pt>
                <c:pt idx="130">
                  <c:v>553.70000000000005</c:v>
                </c:pt>
                <c:pt idx="131">
                  <c:v>566.20000000000005</c:v>
                </c:pt>
                <c:pt idx="132">
                  <c:v>580.4</c:v>
                </c:pt>
                <c:pt idx="133">
                  <c:v>610.29999999999995</c:v>
                </c:pt>
                <c:pt idx="134">
                  <c:v>623.6</c:v>
                </c:pt>
                <c:pt idx="135">
                  <c:v>581</c:v>
                </c:pt>
                <c:pt idx="136">
                  <c:v>499.9</c:v>
                </c:pt>
                <c:pt idx="137">
                  <c:v>423.2</c:v>
                </c:pt>
                <c:pt idx="138">
                  <c:v>360.6</c:v>
                </c:pt>
                <c:pt idx="139">
                  <c:v>300.10000000000002</c:v>
                </c:pt>
                <c:pt idx="140">
                  <c:v>258.39999999999998</c:v>
                </c:pt>
                <c:pt idx="141">
                  <c:v>193.9</c:v>
                </c:pt>
                <c:pt idx="142">
                  <c:v>161.4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data'!$F$10:$F$199</c:f>
              <c:numCache>
                <c:formatCode>General</c:formatCode>
                <c:ptCount val="190"/>
                <c:pt idx="0">
                  <c:v>161.4</c:v>
                </c:pt>
                <c:pt idx="1">
                  <c:v>134.4</c:v>
                </c:pt>
                <c:pt idx="2">
                  <c:v>122.9</c:v>
                </c:pt>
                <c:pt idx="3">
                  <c:v>118.8</c:v>
                </c:pt>
                <c:pt idx="4">
                  <c:v>121.2</c:v>
                </c:pt>
                <c:pt idx="5">
                  <c:v>149</c:v>
                </c:pt>
                <c:pt idx="6">
                  <c:v>167.9</c:v>
                </c:pt>
                <c:pt idx="7">
                  <c:v>187.4</c:v>
                </c:pt>
                <c:pt idx="8">
                  <c:v>210.8</c:v>
                </c:pt>
                <c:pt idx="9">
                  <c:v>225.7</c:v>
                </c:pt>
                <c:pt idx="10">
                  <c:v>236</c:v>
                </c:pt>
                <c:pt idx="11">
                  <c:v>241.4</c:v>
                </c:pt>
                <c:pt idx="12">
                  <c:v>249.4</c:v>
                </c:pt>
                <c:pt idx="13">
                  <c:v>300.5</c:v>
                </c:pt>
                <c:pt idx="14">
                  <c:v>367.3</c:v>
                </c:pt>
                <c:pt idx="15">
                  <c:v>398</c:v>
                </c:pt>
                <c:pt idx="16">
                  <c:v>437.5</c:v>
                </c:pt>
                <c:pt idx="17">
                  <c:v>495.8</c:v>
                </c:pt>
                <c:pt idx="18">
                  <c:v>536.6</c:v>
                </c:pt>
                <c:pt idx="19">
                  <c:v>550.4</c:v>
                </c:pt>
                <c:pt idx="20">
                  <c:v>563</c:v>
                </c:pt>
                <c:pt idx="21">
                  <c:v>568.1</c:v>
                </c:pt>
                <c:pt idx="22">
                  <c:v>561.29999999999995</c:v>
                </c:pt>
                <c:pt idx="23">
                  <c:v>527.6</c:v>
                </c:pt>
                <c:pt idx="24">
                  <c:v>495.7</c:v>
                </c:pt>
                <c:pt idx="25">
                  <c:v>472.4</c:v>
                </c:pt>
                <c:pt idx="26">
                  <c:v>442.9</c:v>
                </c:pt>
                <c:pt idx="27">
                  <c:v>405</c:v>
                </c:pt>
                <c:pt idx="28">
                  <c:v>389.7</c:v>
                </c:pt>
                <c:pt idx="29">
                  <c:v>379.9</c:v>
                </c:pt>
                <c:pt idx="30">
                  <c:v>393.9</c:v>
                </c:pt>
                <c:pt idx="31">
                  <c:v>441.6</c:v>
                </c:pt>
                <c:pt idx="32">
                  <c:v>502.7</c:v>
                </c:pt>
                <c:pt idx="33">
                  <c:v>509.7</c:v>
                </c:pt>
                <c:pt idx="34">
                  <c:v>488.6</c:v>
                </c:pt>
                <c:pt idx="35">
                  <c:v>400.5</c:v>
                </c:pt>
                <c:pt idx="36">
                  <c:v>319.8</c:v>
                </c:pt>
                <c:pt idx="37">
                  <c:v>262.3</c:v>
                </c:pt>
                <c:pt idx="38">
                  <c:v>233.9</c:v>
                </c:pt>
                <c:pt idx="39">
                  <c:v>216.1</c:v>
                </c:pt>
                <c:pt idx="40">
                  <c:v>204</c:v>
                </c:pt>
                <c:pt idx="41">
                  <c:v>185.8</c:v>
                </c:pt>
                <c:pt idx="42">
                  <c:v>182.2</c:v>
                </c:pt>
                <c:pt idx="43">
                  <c:v>175.2</c:v>
                </c:pt>
                <c:pt idx="44">
                  <c:v>160.1</c:v>
                </c:pt>
                <c:pt idx="45">
                  <c:v>146.30000000000001</c:v>
                </c:pt>
                <c:pt idx="46">
                  <c:v>137.1</c:v>
                </c:pt>
                <c:pt idx="47">
                  <c:v>121.6</c:v>
                </c:pt>
                <c:pt idx="48">
                  <c:v>111.4</c:v>
                </c:pt>
                <c:pt idx="49">
                  <c:v>107.1</c:v>
                </c:pt>
                <c:pt idx="50">
                  <c:v>106.3</c:v>
                </c:pt>
                <c:pt idx="51">
                  <c:v>101</c:v>
                </c:pt>
                <c:pt idx="52">
                  <c:v>100.7</c:v>
                </c:pt>
                <c:pt idx="53">
                  <c:v>100.7</c:v>
                </c:pt>
                <c:pt idx="54">
                  <c:v>110.1</c:v>
                </c:pt>
                <c:pt idx="55">
                  <c:v>132.5</c:v>
                </c:pt>
                <c:pt idx="56">
                  <c:v>153.6</c:v>
                </c:pt>
                <c:pt idx="57">
                  <c:v>174.4</c:v>
                </c:pt>
                <c:pt idx="58">
                  <c:v>206.3</c:v>
                </c:pt>
                <c:pt idx="59">
                  <c:v>242</c:v>
                </c:pt>
                <c:pt idx="60">
                  <c:v>265.5</c:v>
                </c:pt>
                <c:pt idx="61">
                  <c:v>277.3</c:v>
                </c:pt>
                <c:pt idx="62">
                  <c:v>282.10000000000002</c:v>
                </c:pt>
                <c:pt idx="63">
                  <c:v>282.8</c:v>
                </c:pt>
                <c:pt idx="64">
                  <c:v>277.3</c:v>
                </c:pt>
                <c:pt idx="65">
                  <c:v>254</c:v>
                </c:pt>
                <c:pt idx="66">
                  <c:v>245.4</c:v>
                </c:pt>
                <c:pt idx="67">
                  <c:v>238.4</c:v>
                </c:pt>
                <c:pt idx="68">
                  <c:v>234</c:v>
                </c:pt>
                <c:pt idx="69">
                  <c:v>232.7</c:v>
                </c:pt>
                <c:pt idx="70">
                  <c:v>232</c:v>
                </c:pt>
                <c:pt idx="71">
                  <c:v>231.5</c:v>
                </c:pt>
                <c:pt idx="72">
                  <c:v>237.7</c:v>
                </c:pt>
                <c:pt idx="73">
                  <c:v>260.39999999999998</c:v>
                </c:pt>
                <c:pt idx="74">
                  <c:v>276.60000000000002</c:v>
                </c:pt>
                <c:pt idx="75">
                  <c:v>303.5</c:v>
                </c:pt>
                <c:pt idx="76">
                  <c:v>304.8</c:v>
                </c:pt>
                <c:pt idx="77">
                  <c:v>273.2</c:v>
                </c:pt>
                <c:pt idx="78">
                  <c:v>272.60000000000002</c:v>
                </c:pt>
                <c:pt idx="79">
                  <c:v>312.10000000000002</c:v>
                </c:pt>
                <c:pt idx="80">
                  <c:v>337.3</c:v>
                </c:pt>
                <c:pt idx="81">
                  <c:v>344.3</c:v>
                </c:pt>
                <c:pt idx="82">
                  <c:v>344.1</c:v>
                </c:pt>
                <c:pt idx="83">
                  <c:v>342.6</c:v>
                </c:pt>
                <c:pt idx="84">
                  <c:v>350.2</c:v>
                </c:pt>
                <c:pt idx="85">
                  <c:v>382.4</c:v>
                </c:pt>
                <c:pt idx="86">
                  <c:v>431.7</c:v>
                </c:pt>
                <c:pt idx="87">
                  <c:v>485</c:v>
                </c:pt>
                <c:pt idx="88">
                  <c:v>539.1</c:v>
                </c:pt>
                <c:pt idx="89">
                  <c:v>638.6</c:v>
                </c:pt>
                <c:pt idx="90">
                  <c:v>713</c:v>
                </c:pt>
                <c:pt idx="91">
                  <c:v>794.3</c:v>
                </c:pt>
                <c:pt idx="92">
                  <c:v>872.1</c:v>
                </c:pt>
                <c:pt idx="93">
                  <c:v>900.6</c:v>
                </c:pt>
                <c:pt idx="94">
                  <c:v>887.1</c:v>
                </c:pt>
                <c:pt idx="95">
                  <c:v>710.3</c:v>
                </c:pt>
                <c:pt idx="96">
                  <c:v>583.29999999999995</c:v>
                </c:pt>
                <c:pt idx="97">
                  <c:v>447.6</c:v>
                </c:pt>
                <c:pt idx="98">
                  <c:v>320</c:v>
                </c:pt>
                <c:pt idx="99">
                  <c:v>231.2</c:v>
                </c:pt>
                <c:pt idx="100">
                  <c:v>200.7</c:v>
                </c:pt>
                <c:pt idx="101">
                  <c:v>153.1</c:v>
                </c:pt>
                <c:pt idx="102">
                  <c:v>130.6</c:v>
                </c:pt>
                <c:pt idx="103">
                  <c:v>112.1</c:v>
                </c:pt>
                <c:pt idx="104">
                  <c:v>108.6</c:v>
                </c:pt>
                <c:pt idx="105">
                  <c:v>108.5</c:v>
                </c:pt>
                <c:pt idx="106">
                  <c:v>114.5</c:v>
                </c:pt>
                <c:pt idx="107">
                  <c:v>171.7</c:v>
                </c:pt>
                <c:pt idx="108">
                  <c:v>196.8</c:v>
                </c:pt>
                <c:pt idx="109">
                  <c:v>217.2</c:v>
                </c:pt>
                <c:pt idx="110">
                  <c:v>225.9</c:v>
                </c:pt>
                <c:pt idx="111">
                  <c:v>228.5</c:v>
                </c:pt>
                <c:pt idx="112">
                  <c:v>228.9</c:v>
                </c:pt>
                <c:pt idx="113">
                  <c:v>233.7</c:v>
                </c:pt>
                <c:pt idx="114">
                  <c:v>255.9</c:v>
                </c:pt>
                <c:pt idx="115">
                  <c:v>280.60000000000002</c:v>
                </c:pt>
                <c:pt idx="116">
                  <c:v>287.10000000000002</c:v>
                </c:pt>
                <c:pt idx="117">
                  <c:v>290.8</c:v>
                </c:pt>
                <c:pt idx="118">
                  <c:v>292.3</c:v>
                </c:pt>
                <c:pt idx="119">
                  <c:v>293.8</c:v>
                </c:pt>
                <c:pt idx="120">
                  <c:v>282</c:v>
                </c:pt>
                <c:pt idx="121">
                  <c:v>256.89999999999998</c:v>
                </c:pt>
                <c:pt idx="122">
                  <c:v>249</c:v>
                </c:pt>
                <c:pt idx="123">
                  <c:v>246.1</c:v>
                </c:pt>
                <c:pt idx="124">
                  <c:v>243.4</c:v>
                </c:pt>
                <c:pt idx="125">
                  <c:v>246.5</c:v>
                </c:pt>
                <c:pt idx="126">
                  <c:v>269.7</c:v>
                </c:pt>
                <c:pt idx="127">
                  <c:v>294.60000000000002</c:v>
                </c:pt>
                <c:pt idx="128">
                  <c:v>307.2</c:v>
                </c:pt>
                <c:pt idx="129">
                  <c:v>342.1</c:v>
                </c:pt>
                <c:pt idx="130">
                  <c:v>369.4</c:v>
                </c:pt>
                <c:pt idx="131">
                  <c:v>435.3</c:v>
                </c:pt>
                <c:pt idx="132">
                  <c:v>436.3</c:v>
                </c:pt>
                <c:pt idx="133">
                  <c:v>406.5</c:v>
                </c:pt>
                <c:pt idx="134">
                  <c:v>336.1</c:v>
                </c:pt>
                <c:pt idx="135">
                  <c:v>271.89999999999998</c:v>
                </c:pt>
                <c:pt idx="136">
                  <c:v>248.7</c:v>
                </c:pt>
                <c:pt idx="137">
                  <c:v>202.1</c:v>
                </c:pt>
                <c:pt idx="138">
                  <c:v>176.3</c:v>
                </c:pt>
                <c:pt idx="139">
                  <c:v>160.69999999999999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268800"/>
        <c:axId val="154270720"/>
      </c:scatterChart>
      <c:valAx>
        <c:axId val="154268800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54270720"/>
        <c:crosses val="autoZero"/>
        <c:crossBetween val="midCat"/>
      </c:valAx>
      <c:valAx>
        <c:axId val="1542707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(ppm)</a:t>
                </a:r>
              </a:p>
            </c:rich>
          </c:tx>
          <c:layout>
            <c:manualLayout>
              <c:xMode val="edge"/>
              <c:yMode val="edge"/>
              <c:x val="1.1714589989350406E-2"/>
              <c:y val="0.438071848388895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42688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data'!$H$10:$H$200</c:f>
              <c:numCache>
                <c:formatCode>General</c:formatCode>
                <c:ptCount val="191"/>
                <c:pt idx="0">
                  <c:v>3630.8</c:v>
                </c:pt>
                <c:pt idx="1">
                  <c:v>3533.9</c:v>
                </c:pt>
                <c:pt idx="2">
                  <c:v>3448.4</c:v>
                </c:pt>
                <c:pt idx="3">
                  <c:v>3312</c:v>
                </c:pt>
                <c:pt idx="4">
                  <c:v>3294</c:v>
                </c:pt>
                <c:pt idx="5">
                  <c:v>3238.8</c:v>
                </c:pt>
                <c:pt idx="6">
                  <c:v>3173.7</c:v>
                </c:pt>
                <c:pt idx="7">
                  <c:v>3136.7</c:v>
                </c:pt>
                <c:pt idx="8">
                  <c:v>3095.7</c:v>
                </c:pt>
                <c:pt idx="9">
                  <c:v>3233.4</c:v>
                </c:pt>
                <c:pt idx="10">
                  <c:v>3404.6</c:v>
                </c:pt>
                <c:pt idx="11">
                  <c:v>3335.6</c:v>
                </c:pt>
                <c:pt idx="12">
                  <c:v>3043.7</c:v>
                </c:pt>
                <c:pt idx="13">
                  <c:v>2792.6</c:v>
                </c:pt>
                <c:pt idx="14">
                  <c:v>2739.7</c:v>
                </c:pt>
                <c:pt idx="15">
                  <c:v>2768.5</c:v>
                </c:pt>
                <c:pt idx="16">
                  <c:v>2824.6</c:v>
                </c:pt>
                <c:pt idx="17">
                  <c:v>2861.5</c:v>
                </c:pt>
                <c:pt idx="18">
                  <c:v>2872.5</c:v>
                </c:pt>
                <c:pt idx="19">
                  <c:v>2910.6</c:v>
                </c:pt>
                <c:pt idx="20">
                  <c:v>2890.5</c:v>
                </c:pt>
                <c:pt idx="21">
                  <c:v>2879.2</c:v>
                </c:pt>
                <c:pt idx="22">
                  <c:v>2894.5</c:v>
                </c:pt>
                <c:pt idx="23">
                  <c:v>2802.9</c:v>
                </c:pt>
                <c:pt idx="24">
                  <c:v>2769.7</c:v>
                </c:pt>
                <c:pt idx="25">
                  <c:v>2770.4</c:v>
                </c:pt>
                <c:pt idx="26">
                  <c:v>2679.2</c:v>
                </c:pt>
                <c:pt idx="27">
                  <c:v>2727.2</c:v>
                </c:pt>
                <c:pt idx="28">
                  <c:v>2734.5</c:v>
                </c:pt>
                <c:pt idx="29">
                  <c:v>2766.8</c:v>
                </c:pt>
                <c:pt idx="30">
                  <c:v>2732.1</c:v>
                </c:pt>
                <c:pt idx="31">
                  <c:v>2768</c:v>
                </c:pt>
                <c:pt idx="32">
                  <c:v>3012</c:v>
                </c:pt>
                <c:pt idx="33">
                  <c:v>3087.8</c:v>
                </c:pt>
                <c:pt idx="34">
                  <c:v>3123.3</c:v>
                </c:pt>
                <c:pt idx="35">
                  <c:v>3152.9</c:v>
                </c:pt>
                <c:pt idx="36">
                  <c:v>3180.9</c:v>
                </c:pt>
                <c:pt idx="37">
                  <c:v>3258.8</c:v>
                </c:pt>
                <c:pt idx="38">
                  <c:v>3237.6</c:v>
                </c:pt>
                <c:pt idx="39">
                  <c:v>3266.6</c:v>
                </c:pt>
                <c:pt idx="40">
                  <c:v>3374.4</c:v>
                </c:pt>
                <c:pt idx="41">
                  <c:v>3472.1</c:v>
                </c:pt>
                <c:pt idx="42">
                  <c:v>3654.9</c:v>
                </c:pt>
                <c:pt idx="43">
                  <c:v>3733.9</c:v>
                </c:pt>
                <c:pt idx="44">
                  <c:v>3672.9</c:v>
                </c:pt>
                <c:pt idx="45">
                  <c:v>3542.6</c:v>
                </c:pt>
                <c:pt idx="46">
                  <c:v>3441.3</c:v>
                </c:pt>
                <c:pt idx="47">
                  <c:v>3333.6</c:v>
                </c:pt>
                <c:pt idx="48">
                  <c:v>3158</c:v>
                </c:pt>
                <c:pt idx="49">
                  <c:v>3057</c:v>
                </c:pt>
                <c:pt idx="50">
                  <c:v>3049.6</c:v>
                </c:pt>
                <c:pt idx="51">
                  <c:v>2989</c:v>
                </c:pt>
                <c:pt idx="52">
                  <c:v>2904.9</c:v>
                </c:pt>
                <c:pt idx="53">
                  <c:v>2776.8</c:v>
                </c:pt>
                <c:pt idx="54">
                  <c:v>2730.7</c:v>
                </c:pt>
                <c:pt idx="55">
                  <c:v>2706.8</c:v>
                </c:pt>
                <c:pt idx="56">
                  <c:v>2634.4</c:v>
                </c:pt>
                <c:pt idx="57">
                  <c:v>2649.4</c:v>
                </c:pt>
                <c:pt idx="58">
                  <c:v>2655.6</c:v>
                </c:pt>
                <c:pt idx="59">
                  <c:v>2686.5</c:v>
                </c:pt>
                <c:pt idx="60">
                  <c:v>2864.5</c:v>
                </c:pt>
                <c:pt idx="61">
                  <c:v>3077.5</c:v>
                </c:pt>
                <c:pt idx="62">
                  <c:v>3420</c:v>
                </c:pt>
                <c:pt idx="63">
                  <c:v>3676.1</c:v>
                </c:pt>
                <c:pt idx="64">
                  <c:v>3773.1</c:v>
                </c:pt>
                <c:pt idx="65">
                  <c:v>3820.5</c:v>
                </c:pt>
                <c:pt idx="66">
                  <c:v>3767.6</c:v>
                </c:pt>
                <c:pt idx="67">
                  <c:v>3743.1</c:v>
                </c:pt>
                <c:pt idx="68">
                  <c:v>3725.1</c:v>
                </c:pt>
                <c:pt idx="69">
                  <c:v>3637.5</c:v>
                </c:pt>
                <c:pt idx="70">
                  <c:v>3580.7</c:v>
                </c:pt>
                <c:pt idx="71">
                  <c:v>3638.2</c:v>
                </c:pt>
                <c:pt idx="72">
                  <c:v>4389.8</c:v>
                </c:pt>
                <c:pt idx="73">
                  <c:v>4297.3</c:v>
                </c:pt>
                <c:pt idx="74">
                  <c:v>3952.3</c:v>
                </c:pt>
                <c:pt idx="75">
                  <c:v>3602.3</c:v>
                </c:pt>
                <c:pt idx="76">
                  <c:v>3193.3</c:v>
                </c:pt>
                <c:pt idx="77">
                  <c:v>2859.5</c:v>
                </c:pt>
                <c:pt idx="78">
                  <c:v>2644.7</c:v>
                </c:pt>
                <c:pt idx="79">
                  <c:v>2455.5</c:v>
                </c:pt>
                <c:pt idx="80">
                  <c:v>2382.5</c:v>
                </c:pt>
                <c:pt idx="81">
                  <c:v>2326.6999999999998</c:v>
                </c:pt>
                <c:pt idx="82">
                  <c:v>2298.6999999999998</c:v>
                </c:pt>
                <c:pt idx="83">
                  <c:v>2306.1</c:v>
                </c:pt>
                <c:pt idx="84">
                  <c:v>2263.5</c:v>
                </c:pt>
                <c:pt idx="85">
                  <c:v>2266.1999999999998</c:v>
                </c:pt>
                <c:pt idx="86">
                  <c:v>2495.8000000000002</c:v>
                </c:pt>
                <c:pt idx="87">
                  <c:v>7344.2</c:v>
                </c:pt>
                <c:pt idx="88">
                  <c:v>10087.200000000001</c:v>
                </c:pt>
                <c:pt idx="89">
                  <c:v>7548.9</c:v>
                </c:pt>
                <c:pt idx="90">
                  <c:v>5565.6</c:v>
                </c:pt>
                <c:pt idx="91">
                  <c:v>4289.8999999999996</c:v>
                </c:pt>
                <c:pt idx="92">
                  <c:v>3591.6</c:v>
                </c:pt>
                <c:pt idx="93">
                  <c:v>3280.4</c:v>
                </c:pt>
                <c:pt idx="94">
                  <c:v>3099.3</c:v>
                </c:pt>
                <c:pt idx="95">
                  <c:v>3525.4</c:v>
                </c:pt>
                <c:pt idx="96">
                  <c:v>4910.8</c:v>
                </c:pt>
                <c:pt idx="97">
                  <c:v>4549.7</c:v>
                </c:pt>
                <c:pt idx="98">
                  <c:v>3880.5</c:v>
                </c:pt>
                <c:pt idx="99">
                  <c:v>3406.1</c:v>
                </c:pt>
                <c:pt idx="100">
                  <c:v>3217.7</c:v>
                </c:pt>
                <c:pt idx="101">
                  <c:v>3060.7</c:v>
                </c:pt>
                <c:pt idx="102">
                  <c:v>2881</c:v>
                </c:pt>
                <c:pt idx="103">
                  <c:v>2846.8</c:v>
                </c:pt>
                <c:pt idx="104">
                  <c:v>3149.3</c:v>
                </c:pt>
                <c:pt idx="105">
                  <c:v>3261</c:v>
                </c:pt>
                <c:pt idx="106">
                  <c:v>3200.4</c:v>
                </c:pt>
                <c:pt idx="107">
                  <c:v>3749.9</c:v>
                </c:pt>
                <c:pt idx="108">
                  <c:v>3727.3</c:v>
                </c:pt>
                <c:pt idx="109">
                  <c:v>3168.3</c:v>
                </c:pt>
                <c:pt idx="110">
                  <c:v>2788.6</c:v>
                </c:pt>
                <c:pt idx="111">
                  <c:v>2585.5</c:v>
                </c:pt>
                <c:pt idx="112">
                  <c:v>2445.3000000000002</c:v>
                </c:pt>
                <c:pt idx="113">
                  <c:v>2379.1999999999998</c:v>
                </c:pt>
                <c:pt idx="114">
                  <c:v>2310.9</c:v>
                </c:pt>
                <c:pt idx="115">
                  <c:v>2365.5</c:v>
                </c:pt>
                <c:pt idx="116">
                  <c:v>2594.8000000000002</c:v>
                </c:pt>
                <c:pt idx="117">
                  <c:v>3864.3</c:v>
                </c:pt>
                <c:pt idx="118">
                  <c:v>4221.5</c:v>
                </c:pt>
                <c:pt idx="119">
                  <c:v>3421.8</c:v>
                </c:pt>
                <c:pt idx="120">
                  <c:v>2927.6</c:v>
                </c:pt>
                <c:pt idx="121">
                  <c:v>2648.5</c:v>
                </c:pt>
                <c:pt idx="122">
                  <c:v>2474.6</c:v>
                </c:pt>
                <c:pt idx="123">
                  <c:v>2446.6</c:v>
                </c:pt>
                <c:pt idx="124">
                  <c:v>2292.8000000000002</c:v>
                </c:pt>
                <c:pt idx="125">
                  <c:v>2170</c:v>
                </c:pt>
                <c:pt idx="126">
                  <c:v>2135.5</c:v>
                </c:pt>
                <c:pt idx="127">
                  <c:v>2122.1</c:v>
                </c:pt>
                <c:pt idx="128">
                  <c:v>2146.6999999999998</c:v>
                </c:pt>
                <c:pt idx="129">
                  <c:v>2512.1999999999998</c:v>
                </c:pt>
                <c:pt idx="130">
                  <c:v>7503.8</c:v>
                </c:pt>
                <c:pt idx="131">
                  <c:v>9532</c:v>
                </c:pt>
                <c:pt idx="132">
                  <c:v>6806.3</c:v>
                </c:pt>
                <c:pt idx="133">
                  <c:v>4856.8</c:v>
                </c:pt>
                <c:pt idx="134">
                  <c:v>3804.5</c:v>
                </c:pt>
                <c:pt idx="135">
                  <c:v>3278.5</c:v>
                </c:pt>
                <c:pt idx="136">
                  <c:v>3181.7</c:v>
                </c:pt>
                <c:pt idx="137">
                  <c:v>3020</c:v>
                </c:pt>
                <c:pt idx="138">
                  <c:v>2801.1</c:v>
                </c:pt>
                <c:pt idx="139">
                  <c:v>2647.3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data'!$H$10:$H$200</c:f>
              <c:numCache>
                <c:formatCode>General</c:formatCode>
                <c:ptCount val="191"/>
                <c:pt idx="0">
                  <c:v>2647.3</c:v>
                </c:pt>
                <c:pt idx="1">
                  <c:v>2469.1</c:v>
                </c:pt>
                <c:pt idx="2">
                  <c:v>2345.6</c:v>
                </c:pt>
                <c:pt idx="3">
                  <c:v>2284.8000000000002</c:v>
                </c:pt>
                <c:pt idx="4">
                  <c:v>2297.1999999999998</c:v>
                </c:pt>
                <c:pt idx="5">
                  <c:v>2277.9</c:v>
                </c:pt>
                <c:pt idx="6">
                  <c:v>2273.1999999999998</c:v>
                </c:pt>
                <c:pt idx="7">
                  <c:v>2292</c:v>
                </c:pt>
                <c:pt idx="8">
                  <c:v>2224</c:v>
                </c:pt>
                <c:pt idx="9">
                  <c:v>2256.6999999999998</c:v>
                </c:pt>
                <c:pt idx="10">
                  <c:v>2232.1</c:v>
                </c:pt>
                <c:pt idx="11">
                  <c:v>1996.5</c:v>
                </c:pt>
                <c:pt idx="12">
                  <c:v>1836</c:v>
                </c:pt>
                <c:pt idx="13">
                  <c:v>1699.9</c:v>
                </c:pt>
                <c:pt idx="14">
                  <c:v>1656.2</c:v>
                </c:pt>
                <c:pt idx="15">
                  <c:v>1673.4</c:v>
                </c:pt>
                <c:pt idx="16">
                  <c:v>1699.6</c:v>
                </c:pt>
                <c:pt idx="17">
                  <c:v>1772.8</c:v>
                </c:pt>
                <c:pt idx="18">
                  <c:v>1825.9</c:v>
                </c:pt>
                <c:pt idx="19">
                  <c:v>1893.7</c:v>
                </c:pt>
                <c:pt idx="20">
                  <c:v>1958.2</c:v>
                </c:pt>
                <c:pt idx="21">
                  <c:v>1933.7</c:v>
                </c:pt>
                <c:pt idx="22">
                  <c:v>1936</c:v>
                </c:pt>
                <c:pt idx="23">
                  <c:v>1931.4</c:v>
                </c:pt>
                <c:pt idx="24">
                  <c:v>1913.5</c:v>
                </c:pt>
                <c:pt idx="25">
                  <c:v>1873.4</c:v>
                </c:pt>
                <c:pt idx="26">
                  <c:v>1828.1</c:v>
                </c:pt>
                <c:pt idx="27">
                  <c:v>1873.2</c:v>
                </c:pt>
                <c:pt idx="28">
                  <c:v>1974</c:v>
                </c:pt>
                <c:pt idx="29">
                  <c:v>3436.5</c:v>
                </c:pt>
                <c:pt idx="30">
                  <c:v>4436.6000000000004</c:v>
                </c:pt>
                <c:pt idx="31">
                  <c:v>3774.4</c:v>
                </c:pt>
                <c:pt idx="32">
                  <c:v>3201.7</c:v>
                </c:pt>
                <c:pt idx="33">
                  <c:v>2920.4</c:v>
                </c:pt>
                <c:pt idx="34">
                  <c:v>2743.2</c:v>
                </c:pt>
                <c:pt idx="35">
                  <c:v>2660.1</c:v>
                </c:pt>
                <c:pt idx="36">
                  <c:v>2532.8000000000002</c:v>
                </c:pt>
                <c:pt idx="37">
                  <c:v>2494.6</c:v>
                </c:pt>
                <c:pt idx="38">
                  <c:v>2504.6</c:v>
                </c:pt>
                <c:pt idx="39">
                  <c:v>2793.8</c:v>
                </c:pt>
                <c:pt idx="40">
                  <c:v>7278.8</c:v>
                </c:pt>
                <c:pt idx="41">
                  <c:v>12626.1</c:v>
                </c:pt>
                <c:pt idx="42">
                  <c:v>9831</c:v>
                </c:pt>
                <c:pt idx="43">
                  <c:v>6726.2</c:v>
                </c:pt>
                <c:pt idx="44">
                  <c:v>8115.1</c:v>
                </c:pt>
                <c:pt idx="45">
                  <c:v>17634.8</c:v>
                </c:pt>
                <c:pt idx="46">
                  <c:v>20069.8</c:v>
                </c:pt>
                <c:pt idx="47">
                  <c:v>13864.3</c:v>
                </c:pt>
                <c:pt idx="48">
                  <c:v>8470.5</c:v>
                </c:pt>
                <c:pt idx="49">
                  <c:v>5744.6</c:v>
                </c:pt>
                <c:pt idx="50">
                  <c:v>4043</c:v>
                </c:pt>
                <c:pt idx="51">
                  <c:v>2947.1</c:v>
                </c:pt>
                <c:pt idx="52">
                  <c:v>2472.5</c:v>
                </c:pt>
                <c:pt idx="53">
                  <c:v>2254.8000000000002</c:v>
                </c:pt>
                <c:pt idx="54">
                  <c:v>2025.8</c:v>
                </c:pt>
                <c:pt idx="55">
                  <c:v>1916.5</c:v>
                </c:pt>
                <c:pt idx="56">
                  <c:v>1774.9</c:v>
                </c:pt>
                <c:pt idx="57">
                  <c:v>1644.1</c:v>
                </c:pt>
                <c:pt idx="58">
                  <c:v>1575.8</c:v>
                </c:pt>
                <c:pt idx="59">
                  <c:v>1496.8</c:v>
                </c:pt>
                <c:pt idx="60">
                  <c:v>1486.5</c:v>
                </c:pt>
                <c:pt idx="61">
                  <c:v>1494.2</c:v>
                </c:pt>
                <c:pt idx="62">
                  <c:v>1566.7</c:v>
                </c:pt>
                <c:pt idx="63">
                  <c:v>1793.7</c:v>
                </c:pt>
                <c:pt idx="64">
                  <c:v>1959.8</c:v>
                </c:pt>
                <c:pt idx="65">
                  <c:v>2192.6999999999998</c:v>
                </c:pt>
                <c:pt idx="66">
                  <c:v>2314.1</c:v>
                </c:pt>
                <c:pt idx="67">
                  <c:v>2386.4</c:v>
                </c:pt>
                <c:pt idx="68">
                  <c:v>2429.3000000000002</c:v>
                </c:pt>
                <c:pt idx="69">
                  <c:v>2336.6999999999998</c:v>
                </c:pt>
                <c:pt idx="70">
                  <c:v>2276.1</c:v>
                </c:pt>
                <c:pt idx="71">
                  <c:v>2153.5</c:v>
                </c:pt>
                <c:pt idx="72">
                  <c:v>2089.6999999999998</c:v>
                </c:pt>
                <c:pt idx="73">
                  <c:v>2062.8000000000002</c:v>
                </c:pt>
                <c:pt idx="74">
                  <c:v>2388.6</c:v>
                </c:pt>
                <c:pt idx="75">
                  <c:v>2502.6999999999998</c:v>
                </c:pt>
                <c:pt idx="76">
                  <c:v>2480.4</c:v>
                </c:pt>
                <c:pt idx="77">
                  <c:v>2697</c:v>
                </c:pt>
                <c:pt idx="78">
                  <c:v>3110</c:v>
                </c:pt>
                <c:pt idx="79">
                  <c:v>3446.4</c:v>
                </c:pt>
                <c:pt idx="80">
                  <c:v>3348.1</c:v>
                </c:pt>
                <c:pt idx="81">
                  <c:v>3058.3</c:v>
                </c:pt>
                <c:pt idx="82">
                  <c:v>2812.8</c:v>
                </c:pt>
                <c:pt idx="83">
                  <c:v>2729.8</c:v>
                </c:pt>
                <c:pt idx="84">
                  <c:v>2638.4</c:v>
                </c:pt>
                <c:pt idx="85">
                  <c:v>2573.1999999999998</c:v>
                </c:pt>
                <c:pt idx="86">
                  <c:v>2518.9</c:v>
                </c:pt>
                <c:pt idx="87">
                  <c:v>2449.6999999999998</c:v>
                </c:pt>
                <c:pt idx="88">
                  <c:v>2402.3000000000002</c:v>
                </c:pt>
                <c:pt idx="89">
                  <c:v>2337.6999999999998</c:v>
                </c:pt>
                <c:pt idx="90">
                  <c:v>2281.9</c:v>
                </c:pt>
                <c:pt idx="91">
                  <c:v>2210</c:v>
                </c:pt>
                <c:pt idx="92">
                  <c:v>2019.6</c:v>
                </c:pt>
                <c:pt idx="93">
                  <c:v>1918.3</c:v>
                </c:pt>
                <c:pt idx="94">
                  <c:v>1853.7</c:v>
                </c:pt>
                <c:pt idx="95">
                  <c:v>3454.4</c:v>
                </c:pt>
                <c:pt idx="96">
                  <c:v>11494.7</c:v>
                </c:pt>
                <c:pt idx="97">
                  <c:v>10897.8</c:v>
                </c:pt>
                <c:pt idx="98">
                  <c:v>7248.3</c:v>
                </c:pt>
                <c:pt idx="99">
                  <c:v>4997.8999999999996</c:v>
                </c:pt>
                <c:pt idx="100">
                  <c:v>3928.3</c:v>
                </c:pt>
                <c:pt idx="101">
                  <c:v>3463.4</c:v>
                </c:pt>
                <c:pt idx="102">
                  <c:v>3132.1</c:v>
                </c:pt>
                <c:pt idx="103">
                  <c:v>3500</c:v>
                </c:pt>
                <c:pt idx="104">
                  <c:v>3886.1</c:v>
                </c:pt>
                <c:pt idx="105">
                  <c:v>3506.7</c:v>
                </c:pt>
                <c:pt idx="106">
                  <c:v>3218.4</c:v>
                </c:pt>
                <c:pt idx="107">
                  <c:v>2894.8</c:v>
                </c:pt>
                <c:pt idx="108">
                  <c:v>3289.2</c:v>
                </c:pt>
                <c:pt idx="109">
                  <c:v>3471.4</c:v>
                </c:pt>
                <c:pt idx="110">
                  <c:v>3320.2</c:v>
                </c:pt>
                <c:pt idx="111">
                  <c:v>3205.6</c:v>
                </c:pt>
                <c:pt idx="112">
                  <c:v>2724</c:v>
                </c:pt>
                <c:pt idx="113">
                  <c:v>2436.5</c:v>
                </c:pt>
                <c:pt idx="114">
                  <c:v>2263.1999999999998</c:v>
                </c:pt>
                <c:pt idx="115">
                  <c:v>2085.9</c:v>
                </c:pt>
                <c:pt idx="116">
                  <c:v>2070.6999999999998</c:v>
                </c:pt>
                <c:pt idx="117">
                  <c:v>2053.1</c:v>
                </c:pt>
                <c:pt idx="118">
                  <c:v>2045.4</c:v>
                </c:pt>
                <c:pt idx="119">
                  <c:v>2172</c:v>
                </c:pt>
                <c:pt idx="120">
                  <c:v>2881.5</c:v>
                </c:pt>
                <c:pt idx="121">
                  <c:v>2867.1</c:v>
                </c:pt>
                <c:pt idx="122">
                  <c:v>2348.1</c:v>
                </c:pt>
                <c:pt idx="123">
                  <c:v>1941.1</c:v>
                </c:pt>
                <c:pt idx="124">
                  <c:v>1714.6</c:v>
                </c:pt>
                <c:pt idx="125">
                  <c:v>1594.9</c:v>
                </c:pt>
                <c:pt idx="126">
                  <c:v>1603.9</c:v>
                </c:pt>
                <c:pt idx="127">
                  <c:v>1603.9</c:v>
                </c:pt>
                <c:pt idx="128">
                  <c:v>1613.9</c:v>
                </c:pt>
                <c:pt idx="129">
                  <c:v>1611.5</c:v>
                </c:pt>
                <c:pt idx="130">
                  <c:v>1583.7</c:v>
                </c:pt>
                <c:pt idx="131">
                  <c:v>1616.1</c:v>
                </c:pt>
                <c:pt idx="132">
                  <c:v>1848.6</c:v>
                </c:pt>
                <c:pt idx="133">
                  <c:v>4845.3999999999996</c:v>
                </c:pt>
                <c:pt idx="134">
                  <c:v>5184</c:v>
                </c:pt>
                <c:pt idx="135">
                  <c:v>3938.6</c:v>
                </c:pt>
                <c:pt idx="136">
                  <c:v>3232.1</c:v>
                </c:pt>
                <c:pt idx="137">
                  <c:v>2832.7</c:v>
                </c:pt>
                <c:pt idx="138">
                  <c:v>2708.5</c:v>
                </c:pt>
                <c:pt idx="139">
                  <c:v>2713.9</c:v>
                </c:pt>
                <c:pt idx="140">
                  <c:v>2661.8</c:v>
                </c:pt>
                <c:pt idx="141">
                  <c:v>2655.6</c:v>
                </c:pt>
                <c:pt idx="142">
                  <c:v>2624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data'!$H$10:$H$199</c:f>
              <c:numCache>
                <c:formatCode>General</c:formatCode>
                <c:ptCount val="190"/>
                <c:pt idx="0">
                  <c:v>2624</c:v>
                </c:pt>
                <c:pt idx="1">
                  <c:v>2551.1</c:v>
                </c:pt>
                <c:pt idx="2">
                  <c:v>2513.1999999999998</c:v>
                </c:pt>
                <c:pt idx="3">
                  <c:v>2308.5</c:v>
                </c:pt>
                <c:pt idx="4">
                  <c:v>2170.4</c:v>
                </c:pt>
                <c:pt idx="5">
                  <c:v>2125</c:v>
                </c:pt>
                <c:pt idx="6">
                  <c:v>2052.4</c:v>
                </c:pt>
                <c:pt idx="7">
                  <c:v>2030.3</c:v>
                </c:pt>
                <c:pt idx="8">
                  <c:v>1968.5</c:v>
                </c:pt>
                <c:pt idx="9">
                  <c:v>2096.9</c:v>
                </c:pt>
                <c:pt idx="10">
                  <c:v>2273.4</c:v>
                </c:pt>
                <c:pt idx="11">
                  <c:v>2040.8</c:v>
                </c:pt>
                <c:pt idx="12">
                  <c:v>1789.2</c:v>
                </c:pt>
                <c:pt idx="13">
                  <c:v>1651.9</c:v>
                </c:pt>
                <c:pt idx="14">
                  <c:v>1617.6</c:v>
                </c:pt>
                <c:pt idx="15">
                  <c:v>1625.8</c:v>
                </c:pt>
                <c:pt idx="16">
                  <c:v>1582.8</c:v>
                </c:pt>
                <c:pt idx="17">
                  <c:v>1545.4</c:v>
                </c:pt>
                <c:pt idx="18">
                  <c:v>1492.6</c:v>
                </c:pt>
                <c:pt idx="19">
                  <c:v>1506.8</c:v>
                </c:pt>
                <c:pt idx="20">
                  <c:v>1524.3</c:v>
                </c:pt>
                <c:pt idx="21">
                  <c:v>1465</c:v>
                </c:pt>
                <c:pt idx="22">
                  <c:v>1427.8</c:v>
                </c:pt>
                <c:pt idx="23">
                  <c:v>1377.6</c:v>
                </c:pt>
                <c:pt idx="24">
                  <c:v>1342.5</c:v>
                </c:pt>
                <c:pt idx="25">
                  <c:v>1350.3</c:v>
                </c:pt>
                <c:pt idx="26">
                  <c:v>1298.2</c:v>
                </c:pt>
                <c:pt idx="27">
                  <c:v>1362.1</c:v>
                </c:pt>
                <c:pt idx="28">
                  <c:v>1415</c:v>
                </c:pt>
                <c:pt idx="29">
                  <c:v>1412.6</c:v>
                </c:pt>
                <c:pt idx="30">
                  <c:v>2138</c:v>
                </c:pt>
                <c:pt idx="31">
                  <c:v>7057.1</c:v>
                </c:pt>
                <c:pt idx="32">
                  <c:v>7161.8</c:v>
                </c:pt>
                <c:pt idx="33">
                  <c:v>5051.7</c:v>
                </c:pt>
                <c:pt idx="34">
                  <c:v>3505.5</c:v>
                </c:pt>
                <c:pt idx="35">
                  <c:v>2956.8</c:v>
                </c:pt>
                <c:pt idx="36">
                  <c:v>2588.1999999999998</c:v>
                </c:pt>
                <c:pt idx="37">
                  <c:v>2379.6</c:v>
                </c:pt>
                <c:pt idx="38">
                  <c:v>2365.1</c:v>
                </c:pt>
                <c:pt idx="39">
                  <c:v>2347.3000000000002</c:v>
                </c:pt>
                <c:pt idx="40">
                  <c:v>2337.1</c:v>
                </c:pt>
                <c:pt idx="41">
                  <c:v>2197.9</c:v>
                </c:pt>
                <c:pt idx="42">
                  <c:v>2218.8000000000002</c:v>
                </c:pt>
                <c:pt idx="43">
                  <c:v>2301.9</c:v>
                </c:pt>
                <c:pt idx="44">
                  <c:v>2495.1999999999998</c:v>
                </c:pt>
                <c:pt idx="45">
                  <c:v>2565.4</c:v>
                </c:pt>
                <c:pt idx="46">
                  <c:v>2454.6</c:v>
                </c:pt>
                <c:pt idx="47">
                  <c:v>2437.9</c:v>
                </c:pt>
                <c:pt idx="48">
                  <c:v>6199.3</c:v>
                </c:pt>
                <c:pt idx="49">
                  <c:v>15436.6</c:v>
                </c:pt>
                <c:pt idx="50">
                  <c:v>12623.2</c:v>
                </c:pt>
                <c:pt idx="51">
                  <c:v>7658.7</c:v>
                </c:pt>
                <c:pt idx="52">
                  <c:v>4852.7</c:v>
                </c:pt>
                <c:pt idx="53">
                  <c:v>3516</c:v>
                </c:pt>
                <c:pt idx="54">
                  <c:v>2869.3</c:v>
                </c:pt>
                <c:pt idx="55">
                  <c:v>2547.3000000000002</c:v>
                </c:pt>
                <c:pt idx="56">
                  <c:v>2373.1999999999998</c:v>
                </c:pt>
                <c:pt idx="57">
                  <c:v>2246.6</c:v>
                </c:pt>
                <c:pt idx="58">
                  <c:v>2173.4</c:v>
                </c:pt>
                <c:pt idx="59">
                  <c:v>2102.4</c:v>
                </c:pt>
                <c:pt idx="60">
                  <c:v>2149</c:v>
                </c:pt>
                <c:pt idx="61">
                  <c:v>2184.5</c:v>
                </c:pt>
                <c:pt idx="62">
                  <c:v>2199.6999999999998</c:v>
                </c:pt>
                <c:pt idx="63">
                  <c:v>2257.3000000000002</c:v>
                </c:pt>
                <c:pt idx="64">
                  <c:v>2222.4</c:v>
                </c:pt>
                <c:pt idx="65">
                  <c:v>2221.4</c:v>
                </c:pt>
                <c:pt idx="66">
                  <c:v>2201.6</c:v>
                </c:pt>
                <c:pt idx="67">
                  <c:v>2177.6</c:v>
                </c:pt>
                <c:pt idx="68">
                  <c:v>2232.4</c:v>
                </c:pt>
                <c:pt idx="69">
                  <c:v>2164.3000000000002</c:v>
                </c:pt>
                <c:pt idx="70">
                  <c:v>2337.6</c:v>
                </c:pt>
                <c:pt idx="71">
                  <c:v>2276.8000000000002</c:v>
                </c:pt>
                <c:pt idx="72">
                  <c:v>1938.4</c:v>
                </c:pt>
                <c:pt idx="73">
                  <c:v>1979.7</c:v>
                </c:pt>
                <c:pt idx="74">
                  <c:v>3581.9</c:v>
                </c:pt>
                <c:pt idx="75">
                  <c:v>3782.9</c:v>
                </c:pt>
                <c:pt idx="76">
                  <c:v>3162.6</c:v>
                </c:pt>
                <c:pt idx="77">
                  <c:v>2497.8000000000002</c:v>
                </c:pt>
                <c:pt idx="78">
                  <c:v>2088.3000000000002</c:v>
                </c:pt>
                <c:pt idx="79">
                  <c:v>1786.9</c:v>
                </c:pt>
                <c:pt idx="80">
                  <c:v>1590.3</c:v>
                </c:pt>
                <c:pt idx="81">
                  <c:v>1498.4</c:v>
                </c:pt>
                <c:pt idx="82">
                  <c:v>1414.4</c:v>
                </c:pt>
                <c:pt idx="83">
                  <c:v>1417</c:v>
                </c:pt>
                <c:pt idx="84">
                  <c:v>1411.8</c:v>
                </c:pt>
                <c:pt idx="85">
                  <c:v>1409.5</c:v>
                </c:pt>
                <c:pt idx="86">
                  <c:v>1406.9</c:v>
                </c:pt>
                <c:pt idx="87">
                  <c:v>1374.1</c:v>
                </c:pt>
                <c:pt idx="88">
                  <c:v>1401.8</c:v>
                </c:pt>
                <c:pt idx="89">
                  <c:v>1348.2</c:v>
                </c:pt>
                <c:pt idx="90">
                  <c:v>1291.5</c:v>
                </c:pt>
                <c:pt idx="91">
                  <c:v>1348</c:v>
                </c:pt>
                <c:pt idx="92">
                  <c:v>5358.6</c:v>
                </c:pt>
                <c:pt idx="93">
                  <c:v>10869.9</c:v>
                </c:pt>
                <c:pt idx="94">
                  <c:v>8911.7999999999993</c:v>
                </c:pt>
                <c:pt idx="95">
                  <c:v>6185.8</c:v>
                </c:pt>
                <c:pt idx="96">
                  <c:v>4238.5</c:v>
                </c:pt>
                <c:pt idx="97">
                  <c:v>3388.5</c:v>
                </c:pt>
                <c:pt idx="98">
                  <c:v>3042.5</c:v>
                </c:pt>
                <c:pt idx="99">
                  <c:v>2773.8</c:v>
                </c:pt>
                <c:pt idx="100">
                  <c:v>2792.1</c:v>
                </c:pt>
                <c:pt idx="101">
                  <c:v>3094.1</c:v>
                </c:pt>
                <c:pt idx="102">
                  <c:v>2866.9</c:v>
                </c:pt>
                <c:pt idx="103">
                  <c:v>2591.5</c:v>
                </c:pt>
                <c:pt idx="104">
                  <c:v>2314.3000000000002</c:v>
                </c:pt>
                <c:pt idx="105">
                  <c:v>2339.8000000000002</c:v>
                </c:pt>
                <c:pt idx="106">
                  <c:v>3583.1</c:v>
                </c:pt>
                <c:pt idx="107">
                  <c:v>3399.8</c:v>
                </c:pt>
                <c:pt idx="108">
                  <c:v>2759.8</c:v>
                </c:pt>
                <c:pt idx="109">
                  <c:v>2358.9</c:v>
                </c:pt>
                <c:pt idx="110">
                  <c:v>2141.6999999999998</c:v>
                </c:pt>
                <c:pt idx="111">
                  <c:v>2091.1</c:v>
                </c:pt>
                <c:pt idx="112">
                  <c:v>2018.3</c:v>
                </c:pt>
                <c:pt idx="113">
                  <c:v>1975.4</c:v>
                </c:pt>
                <c:pt idx="114">
                  <c:v>2011.6</c:v>
                </c:pt>
                <c:pt idx="115">
                  <c:v>1950.1</c:v>
                </c:pt>
                <c:pt idx="116">
                  <c:v>1928.5</c:v>
                </c:pt>
                <c:pt idx="117">
                  <c:v>1914.7</c:v>
                </c:pt>
                <c:pt idx="118">
                  <c:v>2770.9</c:v>
                </c:pt>
                <c:pt idx="119">
                  <c:v>4882.3999999999996</c:v>
                </c:pt>
                <c:pt idx="120">
                  <c:v>3994.7</c:v>
                </c:pt>
                <c:pt idx="121">
                  <c:v>2693.3</c:v>
                </c:pt>
                <c:pt idx="122">
                  <c:v>1982.5</c:v>
                </c:pt>
                <c:pt idx="123">
                  <c:v>2164.1999999999998</c:v>
                </c:pt>
                <c:pt idx="124">
                  <c:v>2484.1</c:v>
                </c:pt>
                <c:pt idx="125">
                  <c:v>2238.3000000000002</c:v>
                </c:pt>
                <c:pt idx="126">
                  <c:v>2036.9</c:v>
                </c:pt>
                <c:pt idx="127">
                  <c:v>1876.3</c:v>
                </c:pt>
                <c:pt idx="128">
                  <c:v>1789.8</c:v>
                </c:pt>
                <c:pt idx="129">
                  <c:v>2555.8000000000002</c:v>
                </c:pt>
                <c:pt idx="130">
                  <c:v>5911.9</c:v>
                </c:pt>
                <c:pt idx="131">
                  <c:v>5549.5</c:v>
                </c:pt>
                <c:pt idx="132">
                  <c:v>4024.5</c:v>
                </c:pt>
                <c:pt idx="133">
                  <c:v>3085.1</c:v>
                </c:pt>
                <c:pt idx="134">
                  <c:v>2640.4</c:v>
                </c:pt>
                <c:pt idx="135">
                  <c:v>2352.3000000000002</c:v>
                </c:pt>
                <c:pt idx="136">
                  <c:v>2293</c:v>
                </c:pt>
                <c:pt idx="137">
                  <c:v>2410.6</c:v>
                </c:pt>
                <c:pt idx="138">
                  <c:v>2517.9</c:v>
                </c:pt>
                <c:pt idx="139">
                  <c:v>4266.8999999999996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322432"/>
        <c:axId val="154324352"/>
      </c:scatterChart>
      <c:valAx>
        <c:axId val="154322432"/>
        <c:scaling>
          <c:orientation val="minMax"/>
          <c:max val="16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54324352"/>
        <c:crossesAt val="-10"/>
        <c:crossBetween val="midCat"/>
      </c:valAx>
      <c:valAx>
        <c:axId val="154324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(ppm)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43224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O2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data'!$J$10:$J$200</c:f>
              <c:numCache>
                <c:formatCode>General</c:formatCode>
                <c:ptCount val="191"/>
                <c:pt idx="0">
                  <c:v>0.1</c:v>
                </c:pt>
                <c:pt idx="1">
                  <c:v>0.1</c:v>
                </c:pt>
                <c:pt idx="2">
                  <c:v>0.04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0.1</c:v>
                </c:pt>
                <c:pt idx="90">
                  <c:v>0.1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0.1</c:v>
                </c:pt>
                <c:pt idx="96">
                  <c:v>0.1</c:v>
                </c:pt>
                <c:pt idx="97">
                  <c:v>0.09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0.1</c:v>
                </c:pt>
                <c:pt idx="133">
                  <c:v>0.19</c:v>
                </c:pt>
                <c:pt idx="134">
                  <c:v>0.2</c:v>
                </c:pt>
                <c:pt idx="135">
                  <c:v>0.3</c:v>
                </c:pt>
                <c:pt idx="136">
                  <c:v>0.3</c:v>
                </c:pt>
                <c:pt idx="137">
                  <c:v>0.2</c:v>
                </c:pt>
                <c:pt idx="138">
                  <c:v>0.1</c:v>
                </c:pt>
                <c:pt idx="139">
                  <c:v>0.1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data'!$J$10:$J$200</c:f>
              <c:numCache>
                <c:formatCode>General</c:formatCode>
                <c:ptCount val="191"/>
                <c:pt idx="0">
                  <c:v>0.1</c:v>
                </c:pt>
                <c:pt idx="1">
                  <c:v>0.05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0.05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0.15</c:v>
                </c:pt>
                <c:pt idx="44">
                  <c:v>0.2</c:v>
                </c:pt>
                <c:pt idx="45">
                  <c:v>0.3</c:v>
                </c:pt>
                <c:pt idx="46">
                  <c:v>0.3</c:v>
                </c:pt>
                <c:pt idx="47">
                  <c:v>0.4</c:v>
                </c:pt>
                <c:pt idx="48">
                  <c:v>0.5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0.69</c:v>
                </c:pt>
                <c:pt idx="53">
                  <c:v>1.25</c:v>
                </c:pt>
                <c:pt idx="54">
                  <c:v>1.98</c:v>
                </c:pt>
                <c:pt idx="55">
                  <c:v>2.85</c:v>
                </c:pt>
                <c:pt idx="56">
                  <c:v>3.5</c:v>
                </c:pt>
                <c:pt idx="57">
                  <c:v>3.85</c:v>
                </c:pt>
                <c:pt idx="58">
                  <c:v>4</c:v>
                </c:pt>
                <c:pt idx="59">
                  <c:v>4.0999999999999996</c:v>
                </c:pt>
                <c:pt idx="60">
                  <c:v>4.0999999999999996</c:v>
                </c:pt>
                <c:pt idx="61">
                  <c:v>3.95</c:v>
                </c:pt>
                <c:pt idx="62">
                  <c:v>3.81</c:v>
                </c:pt>
                <c:pt idx="63">
                  <c:v>3.8</c:v>
                </c:pt>
                <c:pt idx="64">
                  <c:v>3.8</c:v>
                </c:pt>
                <c:pt idx="65">
                  <c:v>3.8</c:v>
                </c:pt>
                <c:pt idx="66">
                  <c:v>3.9</c:v>
                </c:pt>
                <c:pt idx="67">
                  <c:v>4.1500000000000004</c:v>
                </c:pt>
                <c:pt idx="68">
                  <c:v>4.2</c:v>
                </c:pt>
                <c:pt idx="69">
                  <c:v>4.3</c:v>
                </c:pt>
                <c:pt idx="70">
                  <c:v>4.21</c:v>
                </c:pt>
                <c:pt idx="71">
                  <c:v>4.05</c:v>
                </c:pt>
                <c:pt idx="72">
                  <c:v>3.7</c:v>
                </c:pt>
                <c:pt idx="73">
                  <c:v>3.5</c:v>
                </c:pt>
                <c:pt idx="74">
                  <c:v>3.4</c:v>
                </c:pt>
                <c:pt idx="75">
                  <c:v>3.4</c:v>
                </c:pt>
                <c:pt idx="76">
                  <c:v>3.4</c:v>
                </c:pt>
                <c:pt idx="77">
                  <c:v>3.25</c:v>
                </c:pt>
                <c:pt idx="78">
                  <c:v>3</c:v>
                </c:pt>
                <c:pt idx="79">
                  <c:v>2.5</c:v>
                </c:pt>
                <c:pt idx="80">
                  <c:v>2.02</c:v>
                </c:pt>
                <c:pt idx="81">
                  <c:v>1.51</c:v>
                </c:pt>
                <c:pt idx="82">
                  <c:v>1.1200000000000001</c:v>
                </c:pt>
                <c:pt idx="83">
                  <c:v>0.85</c:v>
                </c:pt>
                <c:pt idx="84">
                  <c:v>0.61</c:v>
                </c:pt>
                <c:pt idx="85">
                  <c:v>0.4</c:v>
                </c:pt>
                <c:pt idx="86">
                  <c:v>0.3</c:v>
                </c:pt>
                <c:pt idx="87">
                  <c:v>0.2</c:v>
                </c:pt>
                <c:pt idx="88">
                  <c:v>0.2</c:v>
                </c:pt>
                <c:pt idx="89">
                  <c:v>0.15</c:v>
                </c:pt>
                <c:pt idx="90">
                  <c:v>0.1</c:v>
                </c:pt>
                <c:pt idx="91">
                  <c:v>0.1</c:v>
                </c:pt>
                <c:pt idx="92">
                  <c:v>0.1</c:v>
                </c:pt>
                <c:pt idx="93">
                  <c:v>0.1</c:v>
                </c:pt>
                <c:pt idx="94">
                  <c:v>0.1</c:v>
                </c:pt>
                <c:pt idx="95">
                  <c:v>0.1</c:v>
                </c:pt>
                <c:pt idx="96">
                  <c:v>0.1</c:v>
                </c:pt>
                <c:pt idx="97">
                  <c:v>0.1</c:v>
                </c:pt>
                <c:pt idx="98">
                  <c:v>0.19</c:v>
                </c:pt>
                <c:pt idx="99">
                  <c:v>0.3</c:v>
                </c:pt>
                <c:pt idx="100">
                  <c:v>0.39</c:v>
                </c:pt>
                <c:pt idx="101">
                  <c:v>0.4</c:v>
                </c:pt>
                <c:pt idx="102">
                  <c:v>0.31</c:v>
                </c:pt>
                <c:pt idx="103">
                  <c:v>0.2</c:v>
                </c:pt>
                <c:pt idx="104">
                  <c:v>0.2</c:v>
                </c:pt>
                <c:pt idx="105">
                  <c:v>0.1</c:v>
                </c:pt>
                <c:pt idx="106">
                  <c:v>0.1</c:v>
                </c:pt>
                <c:pt idx="107">
                  <c:v>0.1</c:v>
                </c:pt>
                <c:pt idx="108">
                  <c:v>0.1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0.04</c:v>
                </c:pt>
                <c:pt idx="136">
                  <c:v>0.1</c:v>
                </c:pt>
                <c:pt idx="137">
                  <c:v>0.1</c:v>
                </c:pt>
                <c:pt idx="138">
                  <c:v>0.1</c:v>
                </c:pt>
                <c:pt idx="139">
                  <c:v>0.1</c:v>
                </c:pt>
                <c:pt idx="140">
                  <c:v>0.1</c:v>
                </c:pt>
                <c:pt idx="141">
                  <c:v>0.1</c:v>
                </c:pt>
                <c:pt idx="142">
                  <c:v>0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data'!$J$10:$J$199</c:f>
              <c:numCache>
                <c:formatCode>General</c:formatCode>
                <c:ptCount val="1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0.1</c:v>
                </c:pt>
                <c:pt idx="34">
                  <c:v>0.1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0.11</c:v>
                </c:pt>
                <c:pt idx="39">
                  <c:v>0.1</c:v>
                </c:pt>
                <c:pt idx="40">
                  <c:v>0.1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0.14000000000000001</c:v>
                </c:pt>
                <c:pt idx="52">
                  <c:v>0.3</c:v>
                </c:pt>
                <c:pt idx="53">
                  <c:v>0.4</c:v>
                </c:pt>
                <c:pt idx="54">
                  <c:v>0.4</c:v>
                </c:pt>
                <c:pt idx="55">
                  <c:v>0.3</c:v>
                </c:pt>
                <c:pt idx="56">
                  <c:v>0.2</c:v>
                </c:pt>
                <c:pt idx="57">
                  <c:v>0.1</c:v>
                </c:pt>
                <c:pt idx="58">
                  <c:v>0.1</c:v>
                </c:pt>
                <c:pt idx="59">
                  <c:v>0.06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0.09</c:v>
                </c:pt>
                <c:pt idx="95">
                  <c:v>0.2</c:v>
                </c:pt>
                <c:pt idx="96">
                  <c:v>0.28000000000000003</c:v>
                </c:pt>
                <c:pt idx="97">
                  <c:v>0.3</c:v>
                </c:pt>
                <c:pt idx="98">
                  <c:v>0.3</c:v>
                </c:pt>
                <c:pt idx="99">
                  <c:v>0.26</c:v>
                </c:pt>
                <c:pt idx="100">
                  <c:v>0.2</c:v>
                </c:pt>
                <c:pt idx="101">
                  <c:v>0.1</c:v>
                </c:pt>
                <c:pt idx="102">
                  <c:v>0.1</c:v>
                </c:pt>
                <c:pt idx="103">
                  <c:v>0.1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0.09</c:v>
                </c:pt>
                <c:pt idx="125">
                  <c:v>0.34</c:v>
                </c:pt>
                <c:pt idx="126">
                  <c:v>0.48</c:v>
                </c:pt>
                <c:pt idx="127">
                  <c:v>0.5</c:v>
                </c:pt>
                <c:pt idx="128">
                  <c:v>0.5</c:v>
                </c:pt>
                <c:pt idx="129">
                  <c:v>0.6</c:v>
                </c:pt>
                <c:pt idx="130">
                  <c:v>0.52</c:v>
                </c:pt>
                <c:pt idx="131">
                  <c:v>0.36</c:v>
                </c:pt>
                <c:pt idx="132">
                  <c:v>0.3</c:v>
                </c:pt>
                <c:pt idx="133">
                  <c:v>0.3</c:v>
                </c:pt>
                <c:pt idx="134">
                  <c:v>0.22</c:v>
                </c:pt>
                <c:pt idx="135">
                  <c:v>0.2</c:v>
                </c:pt>
                <c:pt idx="136">
                  <c:v>0.2</c:v>
                </c:pt>
                <c:pt idx="137">
                  <c:v>0.1</c:v>
                </c:pt>
                <c:pt idx="138">
                  <c:v>0.1</c:v>
                </c:pt>
                <c:pt idx="139">
                  <c:v>0.06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76256"/>
        <c:axId val="149778432"/>
      </c:scatterChart>
      <c:valAx>
        <c:axId val="149776256"/>
        <c:scaling>
          <c:orientation val="minMax"/>
          <c:max val="16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49778432"/>
        <c:crossesAt val="-0.5"/>
        <c:crossBetween val="midCat"/>
      </c:valAx>
      <c:valAx>
        <c:axId val="1497784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O2 (%)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497762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Fuel Flow (L/hr)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data'!$BU$10:$BU$200</c:f>
              <c:numCache>
                <c:formatCode>General</c:formatCode>
                <c:ptCount val="191"/>
                <c:pt idx="0">
                  <c:v>16.443334</c:v>
                </c:pt>
                <c:pt idx="1">
                  <c:v>17.811809</c:v>
                </c:pt>
                <c:pt idx="2">
                  <c:v>19.375810000000001</c:v>
                </c:pt>
                <c:pt idx="3">
                  <c:v>19.083756999999999</c:v>
                </c:pt>
                <c:pt idx="4">
                  <c:v>19.289717</c:v>
                </c:pt>
                <c:pt idx="5">
                  <c:v>23.59685</c:v>
                </c:pt>
                <c:pt idx="6">
                  <c:v>23.237182000000001</c:v>
                </c:pt>
                <c:pt idx="7">
                  <c:v>19.957805</c:v>
                </c:pt>
                <c:pt idx="8">
                  <c:v>15.703684000000001</c:v>
                </c:pt>
                <c:pt idx="9">
                  <c:v>14.127221</c:v>
                </c:pt>
                <c:pt idx="10">
                  <c:v>14.810273</c:v>
                </c:pt>
                <c:pt idx="11">
                  <c:v>11.816558000000001</c:v>
                </c:pt>
                <c:pt idx="12">
                  <c:v>9.9127299999999998</c:v>
                </c:pt>
                <c:pt idx="13">
                  <c:v>9.1683389999999996</c:v>
                </c:pt>
                <c:pt idx="14">
                  <c:v>8.7280730000000002</c:v>
                </c:pt>
                <c:pt idx="15">
                  <c:v>7.7579529999999997</c:v>
                </c:pt>
                <c:pt idx="16">
                  <c:v>7.2831570000000001</c:v>
                </c:pt>
                <c:pt idx="17">
                  <c:v>6.8068210000000002</c:v>
                </c:pt>
                <c:pt idx="18">
                  <c:v>7.5554399999999999</c:v>
                </c:pt>
                <c:pt idx="19">
                  <c:v>7.1186930000000004</c:v>
                </c:pt>
                <c:pt idx="20">
                  <c:v>6.2059759999999997</c:v>
                </c:pt>
                <c:pt idx="21">
                  <c:v>5.743595</c:v>
                </c:pt>
                <c:pt idx="22">
                  <c:v>5.0539199999999997</c:v>
                </c:pt>
                <c:pt idx="23">
                  <c:v>4.0434530000000004</c:v>
                </c:pt>
                <c:pt idx="24">
                  <c:v>4.806025</c:v>
                </c:pt>
                <c:pt idx="25">
                  <c:v>3.8056770000000002</c:v>
                </c:pt>
                <c:pt idx="26">
                  <c:v>3.5345179999999998</c:v>
                </c:pt>
                <c:pt idx="27">
                  <c:v>4.7777029999999998</c:v>
                </c:pt>
                <c:pt idx="28">
                  <c:v>6.2835169999999998</c:v>
                </c:pt>
                <c:pt idx="29">
                  <c:v>8.3319899999999993</c:v>
                </c:pt>
                <c:pt idx="30">
                  <c:v>7.9833160000000003</c:v>
                </c:pt>
                <c:pt idx="31">
                  <c:v>11.733421999999999</c:v>
                </c:pt>
                <c:pt idx="32">
                  <c:v>15.278814000000001</c:v>
                </c:pt>
                <c:pt idx="33">
                  <c:v>16.481335000000001</c:v>
                </c:pt>
                <c:pt idx="34">
                  <c:v>17.019741</c:v>
                </c:pt>
                <c:pt idx="35">
                  <c:v>16.484462000000001</c:v>
                </c:pt>
                <c:pt idx="36">
                  <c:v>16.162889</c:v>
                </c:pt>
                <c:pt idx="37">
                  <c:v>15.851409</c:v>
                </c:pt>
                <c:pt idx="38">
                  <c:v>16.771090000000001</c:v>
                </c:pt>
                <c:pt idx="39">
                  <c:v>14.222674</c:v>
                </c:pt>
                <c:pt idx="40">
                  <c:v>15.282333</c:v>
                </c:pt>
                <c:pt idx="41">
                  <c:v>16.963946</c:v>
                </c:pt>
                <c:pt idx="42">
                  <c:v>16.5823</c:v>
                </c:pt>
                <c:pt idx="43">
                  <c:v>15.556620000000001</c:v>
                </c:pt>
                <c:pt idx="44">
                  <c:v>15.377395</c:v>
                </c:pt>
                <c:pt idx="45">
                  <c:v>15.029845</c:v>
                </c:pt>
                <c:pt idx="46">
                  <c:v>15.854879</c:v>
                </c:pt>
                <c:pt idx="47">
                  <c:v>15.128768000000001</c:v>
                </c:pt>
                <c:pt idx="48">
                  <c:v>17.010014999999999</c:v>
                </c:pt>
                <c:pt idx="49">
                  <c:v>17.003074999999999</c:v>
                </c:pt>
                <c:pt idx="50">
                  <c:v>17.450305</c:v>
                </c:pt>
                <c:pt idx="51">
                  <c:v>15.644301</c:v>
                </c:pt>
                <c:pt idx="52">
                  <c:v>16.160543000000001</c:v>
                </c:pt>
                <c:pt idx="53">
                  <c:v>17.022062999999999</c:v>
                </c:pt>
                <c:pt idx="54">
                  <c:v>17.301359999999999</c:v>
                </c:pt>
                <c:pt idx="55">
                  <c:v>17.027512999999999</c:v>
                </c:pt>
                <c:pt idx="56">
                  <c:v>16.216041000000001</c:v>
                </c:pt>
                <c:pt idx="57">
                  <c:v>18.065073999999999</c:v>
                </c:pt>
                <c:pt idx="58">
                  <c:v>18.651195000000001</c:v>
                </c:pt>
                <c:pt idx="59">
                  <c:v>19.057365000000001</c:v>
                </c:pt>
                <c:pt idx="60">
                  <c:v>19.984817</c:v>
                </c:pt>
                <c:pt idx="61">
                  <c:v>20.602743</c:v>
                </c:pt>
                <c:pt idx="62">
                  <c:v>20.908798000000001</c:v>
                </c:pt>
                <c:pt idx="63">
                  <c:v>21.049607000000002</c:v>
                </c:pt>
                <c:pt idx="64">
                  <c:v>22.302492999999998</c:v>
                </c:pt>
                <c:pt idx="65">
                  <c:v>21.607809</c:v>
                </c:pt>
                <c:pt idx="66">
                  <c:v>20.712541000000002</c:v>
                </c:pt>
                <c:pt idx="67">
                  <c:v>20.323471000000001</c:v>
                </c:pt>
                <c:pt idx="68">
                  <c:v>19.173760000000001</c:v>
                </c:pt>
                <c:pt idx="69">
                  <c:v>15.150933</c:v>
                </c:pt>
                <c:pt idx="70">
                  <c:v>12.007781</c:v>
                </c:pt>
                <c:pt idx="71">
                  <c:v>10.757559000000001</c:v>
                </c:pt>
                <c:pt idx="72">
                  <c:v>13.10505</c:v>
                </c:pt>
                <c:pt idx="73">
                  <c:v>12.889621999999999</c:v>
                </c:pt>
                <c:pt idx="74">
                  <c:v>12.890573</c:v>
                </c:pt>
                <c:pt idx="75">
                  <c:v>11.921639000000001</c:v>
                </c:pt>
                <c:pt idx="76">
                  <c:v>8.8987929999999995</c:v>
                </c:pt>
                <c:pt idx="77">
                  <c:v>6.6024260000000004</c:v>
                </c:pt>
                <c:pt idx="78">
                  <c:v>4.537261</c:v>
                </c:pt>
                <c:pt idx="79">
                  <c:v>3.9138850000000001</c:v>
                </c:pt>
                <c:pt idx="80">
                  <c:v>4.2878040000000004</c:v>
                </c:pt>
                <c:pt idx="81">
                  <c:v>4.5205469999999996</c:v>
                </c:pt>
                <c:pt idx="82">
                  <c:v>5.9320810000000002</c:v>
                </c:pt>
                <c:pt idx="83">
                  <c:v>6.6884949999999996</c:v>
                </c:pt>
                <c:pt idx="84">
                  <c:v>6.0865020000000003</c:v>
                </c:pt>
                <c:pt idx="85">
                  <c:v>6.9898829999999998</c:v>
                </c:pt>
                <c:pt idx="86">
                  <c:v>7.6477649999999997</c:v>
                </c:pt>
                <c:pt idx="87">
                  <c:v>14.805116999999999</c:v>
                </c:pt>
                <c:pt idx="88">
                  <c:v>15.942170000000001</c:v>
                </c:pt>
                <c:pt idx="89">
                  <c:v>15.701936999999999</c:v>
                </c:pt>
                <c:pt idx="90">
                  <c:v>15.451129999999999</c:v>
                </c:pt>
                <c:pt idx="91">
                  <c:v>14.609373</c:v>
                </c:pt>
                <c:pt idx="92">
                  <c:v>15.15279</c:v>
                </c:pt>
                <c:pt idx="93">
                  <c:v>17.489063000000002</c:v>
                </c:pt>
                <c:pt idx="94">
                  <c:v>16.492234</c:v>
                </c:pt>
                <c:pt idx="95">
                  <c:v>16.150475</c:v>
                </c:pt>
                <c:pt idx="96">
                  <c:v>13.995355999999999</c:v>
                </c:pt>
                <c:pt idx="97">
                  <c:v>14.133013</c:v>
                </c:pt>
                <c:pt idx="98">
                  <c:v>13.707507</c:v>
                </c:pt>
                <c:pt idx="99">
                  <c:v>14.126806</c:v>
                </c:pt>
                <c:pt idx="100">
                  <c:v>15.008877999999999</c:v>
                </c:pt>
                <c:pt idx="101">
                  <c:v>15.916168000000001</c:v>
                </c:pt>
                <c:pt idx="102">
                  <c:v>15.710991</c:v>
                </c:pt>
                <c:pt idx="103">
                  <c:v>16.261787999999999</c:v>
                </c:pt>
                <c:pt idx="104">
                  <c:v>14.385965000000001</c:v>
                </c:pt>
                <c:pt idx="105">
                  <c:v>16.383168999999999</c:v>
                </c:pt>
                <c:pt idx="106">
                  <c:v>15.712555</c:v>
                </c:pt>
                <c:pt idx="107">
                  <c:v>15.204010999999999</c:v>
                </c:pt>
                <c:pt idx="108">
                  <c:v>17.199307999999998</c:v>
                </c:pt>
                <c:pt idx="109">
                  <c:v>16.707895000000001</c:v>
                </c:pt>
                <c:pt idx="110">
                  <c:v>17.041074999999999</c:v>
                </c:pt>
                <c:pt idx="111">
                  <c:v>17.980941999999999</c:v>
                </c:pt>
                <c:pt idx="112">
                  <c:v>18.300193</c:v>
                </c:pt>
                <c:pt idx="113">
                  <c:v>19.224150000000002</c:v>
                </c:pt>
                <c:pt idx="114">
                  <c:v>19.674509</c:v>
                </c:pt>
                <c:pt idx="115">
                  <c:v>20.297079</c:v>
                </c:pt>
                <c:pt idx="116">
                  <c:v>18.098144000000001</c:v>
                </c:pt>
                <c:pt idx="117">
                  <c:v>11.536553</c:v>
                </c:pt>
                <c:pt idx="118">
                  <c:v>8.7315919999999991</c:v>
                </c:pt>
                <c:pt idx="119">
                  <c:v>7.0260020000000001</c:v>
                </c:pt>
                <c:pt idx="120">
                  <c:v>5.7940329999999998</c:v>
                </c:pt>
                <c:pt idx="121">
                  <c:v>5.815734</c:v>
                </c:pt>
                <c:pt idx="122">
                  <c:v>8.3366330000000008</c:v>
                </c:pt>
                <c:pt idx="123">
                  <c:v>8.9130889999999994</c:v>
                </c:pt>
                <c:pt idx="124">
                  <c:v>9.1785639999999997</c:v>
                </c:pt>
                <c:pt idx="125">
                  <c:v>8.5090199999999996</c:v>
                </c:pt>
                <c:pt idx="126">
                  <c:v>7.5531420000000002</c:v>
                </c:pt>
                <c:pt idx="127">
                  <c:v>5.7649530000000002</c:v>
                </c:pt>
                <c:pt idx="128">
                  <c:v>6.952248</c:v>
                </c:pt>
                <c:pt idx="129">
                  <c:v>8.6962309999999992</c:v>
                </c:pt>
                <c:pt idx="130">
                  <c:v>13.442482</c:v>
                </c:pt>
                <c:pt idx="131">
                  <c:v>16.041826</c:v>
                </c:pt>
                <c:pt idx="132">
                  <c:v>17.262943</c:v>
                </c:pt>
                <c:pt idx="133">
                  <c:v>17.442167999999999</c:v>
                </c:pt>
                <c:pt idx="134">
                  <c:v>16.979028</c:v>
                </c:pt>
                <c:pt idx="135">
                  <c:v>14.969360999999999</c:v>
                </c:pt>
                <c:pt idx="136">
                  <c:v>15.305622</c:v>
                </c:pt>
                <c:pt idx="137">
                  <c:v>14.755606999999999</c:v>
                </c:pt>
                <c:pt idx="138">
                  <c:v>13.57447</c:v>
                </c:pt>
                <c:pt idx="139">
                  <c:v>14.952232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data'!$BU$10:$BU$200</c:f>
              <c:numCache>
                <c:formatCode>General</c:formatCode>
                <c:ptCount val="191"/>
                <c:pt idx="0">
                  <c:v>14.952232</c:v>
                </c:pt>
                <c:pt idx="1">
                  <c:v>16.369195000000001</c:v>
                </c:pt>
                <c:pt idx="2">
                  <c:v>17.162782</c:v>
                </c:pt>
                <c:pt idx="3">
                  <c:v>19.876950000000001</c:v>
                </c:pt>
                <c:pt idx="4">
                  <c:v>18.850648</c:v>
                </c:pt>
                <c:pt idx="5">
                  <c:v>17.941793000000001</c:v>
                </c:pt>
                <c:pt idx="6">
                  <c:v>18.863403999999999</c:v>
                </c:pt>
                <c:pt idx="7">
                  <c:v>17.711003999999999</c:v>
                </c:pt>
                <c:pt idx="8">
                  <c:v>14.940281000000001</c:v>
                </c:pt>
                <c:pt idx="9">
                  <c:v>11.812671999999999</c:v>
                </c:pt>
                <c:pt idx="10">
                  <c:v>7.8282109999999996</c:v>
                </c:pt>
                <c:pt idx="11">
                  <c:v>7.9894980000000002</c:v>
                </c:pt>
                <c:pt idx="12">
                  <c:v>7.9608090000000002</c:v>
                </c:pt>
                <c:pt idx="13">
                  <c:v>7.9635220000000002</c:v>
                </c:pt>
                <c:pt idx="14">
                  <c:v>6.5799190000000003</c:v>
                </c:pt>
                <c:pt idx="15">
                  <c:v>6.6555289999999996</c:v>
                </c:pt>
                <c:pt idx="16">
                  <c:v>6.5892059999999999</c:v>
                </c:pt>
                <c:pt idx="17">
                  <c:v>5.8490580000000003</c:v>
                </c:pt>
                <c:pt idx="18">
                  <c:v>6.1694290000000001</c:v>
                </c:pt>
                <c:pt idx="19">
                  <c:v>7.2555909999999999</c:v>
                </c:pt>
                <c:pt idx="20">
                  <c:v>6.0178560000000001</c:v>
                </c:pt>
                <c:pt idx="21">
                  <c:v>4.9627679999999996</c:v>
                </c:pt>
                <c:pt idx="22">
                  <c:v>4.4119460000000004</c:v>
                </c:pt>
                <c:pt idx="23">
                  <c:v>4.4565440000000001</c:v>
                </c:pt>
                <c:pt idx="24">
                  <c:v>3.32003</c:v>
                </c:pt>
                <c:pt idx="25">
                  <c:v>3.7071200000000002</c:v>
                </c:pt>
                <c:pt idx="26">
                  <c:v>4.1078210000000004</c:v>
                </c:pt>
                <c:pt idx="27">
                  <c:v>4.389049</c:v>
                </c:pt>
                <c:pt idx="28">
                  <c:v>5.4258829999999998</c:v>
                </c:pt>
                <c:pt idx="29">
                  <c:v>10.691895000000001</c:v>
                </c:pt>
                <c:pt idx="30">
                  <c:v>13.570144000000001</c:v>
                </c:pt>
                <c:pt idx="31">
                  <c:v>15.373875999999999</c:v>
                </c:pt>
                <c:pt idx="32">
                  <c:v>16.401814999999999</c:v>
                </c:pt>
                <c:pt idx="33">
                  <c:v>17.521443000000001</c:v>
                </c:pt>
                <c:pt idx="34">
                  <c:v>17.284357</c:v>
                </c:pt>
                <c:pt idx="35">
                  <c:v>16.908428000000001</c:v>
                </c:pt>
                <c:pt idx="36">
                  <c:v>16.157855000000001</c:v>
                </c:pt>
                <c:pt idx="37">
                  <c:v>15.650093</c:v>
                </c:pt>
                <c:pt idx="38">
                  <c:v>16.337813000000001</c:v>
                </c:pt>
                <c:pt idx="39">
                  <c:v>15.273071</c:v>
                </c:pt>
                <c:pt idx="40">
                  <c:v>15.806395</c:v>
                </c:pt>
                <c:pt idx="41">
                  <c:v>16.826172</c:v>
                </c:pt>
                <c:pt idx="42">
                  <c:v>16.362275</c:v>
                </c:pt>
                <c:pt idx="43">
                  <c:v>14.803334</c:v>
                </c:pt>
                <c:pt idx="44">
                  <c:v>15.890558</c:v>
                </c:pt>
                <c:pt idx="45">
                  <c:v>17.743922000000001</c:v>
                </c:pt>
                <c:pt idx="46">
                  <c:v>18.690020000000001</c:v>
                </c:pt>
                <c:pt idx="47">
                  <c:v>16.680378000000001</c:v>
                </c:pt>
                <c:pt idx="48">
                  <c:v>15.690439</c:v>
                </c:pt>
                <c:pt idx="49">
                  <c:v>15.975135999999999</c:v>
                </c:pt>
                <c:pt idx="50">
                  <c:v>14.132279</c:v>
                </c:pt>
                <c:pt idx="51">
                  <c:v>12.810699</c:v>
                </c:pt>
                <c:pt idx="52">
                  <c:v>14.472009999999999</c:v>
                </c:pt>
                <c:pt idx="53">
                  <c:v>14.885149999999999</c:v>
                </c:pt>
                <c:pt idx="54">
                  <c:v>16.080241000000001</c:v>
                </c:pt>
                <c:pt idx="55">
                  <c:v>14.928234</c:v>
                </c:pt>
                <c:pt idx="56">
                  <c:v>15.781176</c:v>
                </c:pt>
                <c:pt idx="57">
                  <c:v>15.186562</c:v>
                </c:pt>
                <c:pt idx="58">
                  <c:v>16.955323</c:v>
                </c:pt>
                <c:pt idx="59">
                  <c:v>18.337803000000001</c:v>
                </c:pt>
                <c:pt idx="60">
                  <c:v>17.880503000000001</c:v>
                </c:pt>
                <c:pt idx="61">
                  <c:v>18.025174</c:v>
                </c:pt>
                <c:pt idx="62">
                  <c:v>17.781970999999999</c:v>
                </c:pt>
                <c:pt idx="63">
                  <c:v>16.653594999999999</c:v>
                </c:pt>
                <c:pt idx="64">
                  <c:v>17.049994999999999</c:v>
                </c:pt>
                <c:pt idx="65">
                  <c:v>14.37861</c:v>
                </c:pt>
                <c:pt idx="66">
                  <c:v>12.46354</c:v>
                </c:pt>
                <c:pt idx="67">
                  <c:v>12.413859</c:v>
                </c:pt>
                <c:pt idx="68">
                  <c:v>14.825702</c:v>
                </c:pt>
                <c:pt idx="69">
                  <c:v>17.436755999999999</c:v>
                </c:pt>
                <c:pt idx="70">
                  <c:v>20.219465</c:v>
                </c:pt>
                <c:pt idx="71">
                  <c:v>18.229641999999998</c:v>
                </c:pt>
                <c:pt idx="72">
                  <c:v>17.909583999999999</c:v>
                </c:pt>
                <c:pt idx="73">
                  <c:v>14.733931</c:v>
                </c:pt>
                <c:pt idx="74">
                  <c:v>9.6207019999999996</c:v>
                </c:pt>
                <c:pt idx="75">
                  <c:v>6.4267200000000004</c:v>
                </c:pt>
                <c:pt idx="76">
                  <c:v>10.07128</c:v>
                </c:pt>
                <c:pt idx="77">
                  <c:v>13.748170999999999</c:v>
                </c:pt>
                <c:pt idx="78">
                  <c:v>16.395582999999998</c:v>
                </c:pt>
                <c:pt idx="79">
                  <c:v>12.555132</c:v>
                </c:pt>
                <c:pt idx="80">
                  <c:v>8.2805009999999992</c:v>
                </c:pt>
                <c:pt idx="81">
                  <c:v>6.530653</c:v>
                </c:pt>
                <c:pt idx="82">
                  <c:v>5.3297210000000002</c:v>
                </c:pt>
                <c:pt idx="83">
                  <c:v>4.9460769999999998</c:v>
                </c:pt>
                <c:pt idx="84">
                  <c:v>5.3808150000000001</c:v>
                </c:pt>
                <c:pt idx="85">
                  <c:v>5.4708930000000002</c:v>
                </c:pt>
                <c:pt idx="86">
                  <c:v>6.0073480000000004</c:v>
                </c:pt>
                <c:pt idx="87">
                  <c:v>6.9169609999999997</c:v>
                </c:pt>
                <c:pt idx="88">
                  <c:v>7.3366749999999996</c:v>
                </c:pt>
                <c:pt idx="89">
                  <c:v>7.5081290000000003</c:v>
                </c:pt>
                <c:pt idx="90">
                  <c:v>7.7614239999999999</c:v>
                </c:pt>
                <c:pt idx="91">
                  <c:v>8.9262610000000002</c:v>
                </c:pt>
                <c:pt idx="92">
                  <c:v>9.2614219999999996</c:v>
                </c:pt>
                <c:pt idx="93">
                  <c:v>8.9662410000000001</c:v>
                </c:pt>
                <c:pt idx="94">
                  <c:v>8.3223369999999992</c:v>
                </c:pt>
                <c:pt idx="95">
                  <c:v>10.816844</c:v>
                </c:pt>
                <c:pt idx="96">
                  <c:v>16.312519999999999</c:v>
                </c:pt>
                <c:pt idx="97">
                  <c:v>16.332021000000001</c:v>
                </c:pt>
                <c:pt idx="98">
                  <c:v>18.295891999999998</c:v>
                </c:pt>
                <c:pt idx="99">
                  <c:v>16.954224</c:v>
                </c:pt>
                <c:pt idx="100">
                  <c:v>16.8005</c:v>
                </c:pt>
                <c:pt idx="101">
                  <c:v>17.047639</c:v>
                </c:pt>
                <c:pt idx="102">
                  <c:v>14.735079000000001</c:v>
                </c:pt>
                <c:pt idx="103">
                  <c:v>13.668334</c:v>
                </c:pt>
                <c:pt idx="104">
                  <c:v>13.349474000000001</c:v>
                </c:pt>
                <c:pt idx="105">
                  <c:v>13.574445000000001</c:v>
                </c:pt>
                <c:pt idx="106">
                  <c:v>14.059699999999999</c:v>
                </c:pt>
                <c:pt idx="107">
                  <c:v>10.156763</c:v>
                </c:pt>
                <c:pt idx="108">
                  <c:v>13.419608999999999</c:v>
                </c:pt>
                <c:pt idx="109">
                  <c:v>16.410319000000001</c:v>
                </c:pt>
                <c:pt idx="110">
                  <c:v>17.276139000000001</c:v>
                </c:pt>
                <c:pt idx="111">
                  <c:v>18.715997000000002</c:v>
                </c:pt>
                <c:pt idx="112">
                  <c:v>17.549253</c:v>
                </c:pt>
                <c:pt idx="113">
                  <c:v>19.569354000000001</c:v>
                </c:pt>
                <c:pt idx="114">
                  <c:v>21.364166000000001</c:v>
                </c:pt>
                <c:pt idx="115">
                  <c:v>20.404945999999999</c:v>
                </c:pt>
                <c:pt idx="116">
                  <c:v>22.557327000000001</c:v>
                </c:pt>
                <c:pt idx="117">
                  <c:v>22.172689999999999</c:v>
                </c:pt>
                <c:pt idx="118">
                  <c:v>16.605575000000002</c:v>
                </c:pt>
                <c:pt idx="119">
                  <c:v>14.424357000000001</c:v>
                </c:pt>
                <c:pt idx="120">
                  <c:v>10.233178000000001</c:v>
                </c:pt>
                <c:pt idx="121">
                  <c:v>7.7967599999999999</c:v>
                </c:pt>
                <c:pt idx="122">
                  <c:v>6.1827120000000004</c:v>
                </c:pt>
                <c:pt idx="123">
                  <c:v>4.6431500000000003</c:v>
                </c:pt>
                <c:pt idx="124">
                  <c:v>4.2556200000000004</c:v>
                </c:pt>
                <c:pt idx="125">
                  <c:v>6.1050740000000001</c:v>
                </c:pt>
                <c:pt idx="126">
                  <c:v>7.7862280000000004</c:v>
                </c:pt>
                <c:pt idx="127">
                  <c:v>8.012397</c:v>
                </c:pt>
                <c:pt idx="128">
                  <c:v>7.7808270000000004</c:v>
                </c:pt>
                <c:pt idx="129">
                  <c:v>6.6373230000000003</c:v>
                </c:pt>
                <c:pt idx="130">
                  <c:v>6.603942</c:v>
                </c:pt>
                <c:pt idx="131">
                  <c:v>6.1105479999999996</c:v>
                </c:pt>
                <c:pt idx="132">
                  <c:v>5.8868739999999997</c:v>
                </c:pt>
                <c:pt idx="133">
                  <c:v>12.541550000000001</c:v>
                </c:pt>
                <c:pt idx="134">
                  <c:v>17.034037000000001</c:v>
                </c:pt>
                <c:pt idx="135">
                  <c:v>18.143474999999999</c:v>
                </c:pt>
                <c:pt idx="136">
                  <c:v>18.678387000000001</c:v>
                </c:pt>
                <c:pt idx="137">
                  <c:v>16.140822</c:v>
                </c:pt>
                <c:pt idx="138">
                  <c:v>14.972832</c:v>
                </c:pt>
                <c:pt idx="139">
                  <c:v>16.756720000000001</c:v>
                </c:pt>
                <c:pt idx="140">
                  <c:v>16.926268</c:v>
                </c:pt>
                <c:pt idx="141">
                  <c:v>19.044143999999999</c:v>
                </c:pt>
                <c:pt idx="142">
                  <c:v>18.522476999999999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data'!$BU$10:$BU$199</c:f>
              <c:numCache>
                <c:formatCode>General</c:formatCode>
                <c:ptCount val="190"/>
                <c:pt idx="0">
                  <c:v>18.522476999999999</c:v>
                </c:pt>
                <c:pt idx="1">
                  <c:v>17.313407000000002</c:v>
                </c:pt>
                <c:pt idx="2">
                  <c:v>18.584499000000001</c:v>
                </c:pt>
                <c:pt idx="3">
                  <c:v>17.725739999999998</c:v>
                </c:pt>
                <c:pt idx="4">
                  <c:v>18.786597</c:v>
                </c:pt>
                <c:pt idx="5">
                  <c:v>20.478209</c:v>
                </c:pt>
                <c:pt idx="6">
                  <c:v>20.591892999999999</c:v>
                </c:pt>
                <c:pt idx="7">
                  <c:v>20.469705999999999</c:v>
                </c:pt>
                <c:pt idx="8">
                  <c:v>16.955421999999999</c:v>
                </c:pt>
                <c:pt idx="9">
                  <c:v>14.059424</c:v>
                </c:pt>
                <c:pt idx="10">
                  <c:v>11.043084</c:v>
                </c:pt>
                <c:pt idx="11">
                  <c:v>9.1187070000000006</c:v>
                </c:pt>
                <c:pt idx="12">
                  <c:v>7.7858850000000004</c:v>
                </c:pt>
                <c:pt idx="13">
                  <c:v>6.707141</c:v>
                </c:pt>
                <c:pt idx="14">
                  <c:v>7.5337149999999999</c:v>
                </c:pt>
                <c:pt idx="15">
                  <c:v>8.8040730000000007</c:v>
                </c:pt>
                <c:pt idx="16">
                  <c:v>7.3471830000000002</c:v>
                </c:pt>
                <c:pt idx="17">
                  <c:v>6.7059680000000004</c:v>
                </c:pt>
                <c:pt idx="18">
                  <c:v>6.4336609999999999</c:v>
                </c:pt>
                <c:pt idx="19">
                  <c:v>6.3172889999999997</c:v>
                </c:pt>
                <c:pt idx="20">
                  <c:v>5.5368529999999998</c:v>
                </c:pt>
                <c:pt idx="21">
                  <c:v>5.019781</c:v>
                </c:pt>
                <c:pt idx="22">
                  <c:v>4.491466</c:v>
                </c:pt>
                <c:pt idx="23">
                  <c:v>3.7405020000000002</c:v>
                </c:pt>
                <c:pt idx="24">
                  <c:v>3.598519</c:v>
                </c:pt>
                <c:pt idx="25">
                  <c:v>4.2103789999999996</c:v>
                </c:pt>
                <c:pt idx="26">
                  <c:v>4.1303530000000004</c:v>
                </c:pt>
                <c:pt idx="27">
                  <c:v>5.2148649999999996</c:v>
                </c:pt>
                <c:pt idx="28">
                  <c:v>6.5922850000000004</c:v>
                </c:pt>
                <c:pt idx="29">
                  <c:v>6.9398590000000002</c:v>
                </c:pt>
                <c:pt idx="30">
                  <c:v>8.8207400000000007</c:v>
                </c:pt>
                <c:pt idx="31">
                  <c:v>14.360232999999999</c:v>
                </c:pt>
                <c:pt idx="32">
                  <c:v>17.238872000000001</c:v>
                </c:pt>
                <c:pt idx="33">
                  <c:v>17.183447999999999</c:v>
                </c:pt>
                <c:pt idx="34">
                  <c:v>17.408028999999999</c:v>
                </c:pt>
                <c:pt idx="35">
                  <c:v>17.811052</c:v>
                </c:pt>
                <c:pt idx="36">
                  <c:v>17.586471</c:v>
                </c:pt>
                <c:pt idx="37">
                  <c:v>16.43676</c:v>
                </c:pt>
                <c:pt idx="38">
                  <c:v>16.872724999999999</c:v>
                </c:pt>
                <c:pt idx="39">
                  <c:v>16.916957</c:v>
                </c:pt>
                <c:pt idx="40">
                  <c:v>17.038754000000001</c:v>
                </c:pt>
                <c:pt idx="41">
                  <c:v>17.888566999999998</c:v>
                </c:pt>
                <c:pt idx="42">
                  <c:v>16.389295000000001</c:v>
                </c:pt>
                <c:pt idx="43">
                  <c:v>15.982516</c:v>
                </c:pt>
                <c:pt idx="44">
                  <c:v>14.826988999999999</c:v>
                </c:pt>
                <c:pt idx="45">
                  <c:v>14.257156</c:v>
                </c:pt>
                <c:pt idx="46">
                  <c:v>14.262188999999999</c:v>
                </c:pt>
                <c:pt idx="47">
                  <c:v>13.226137</c:v>
                </c:pt>
                <c:pt idx="48">
                  <c:v>14.908782</c:v>
                </c:pt>
                <c:pt idx="49">
                  <c:v>16.391722000000001</c:v>
                </c:pt>
                <c:pt idx="50">
                  <c:v>16.504624</c:v>
                </c:pt>
                <c:pt idx="51">
                  <c:v>17.711347</c:v>
                </c:pt>
                <c:pt idx="52">
                  <c:v>20.000309999999999</c:v>
                </c:pt>
                <c:pt idx="53">
                  <c:v>18.195502999999999</c:v>
                </c:pt>
                <c:pt idx="54">
                  <c:v>19.573630999999999</c:v>
                </c:pt>
                <c:pt idx="55">
                  <c:v>19.434801</c:v>
                </c:pt>
                <c:pt idx="56">
                  <c:v>19.634944999999998</c:v>
                </c:pt>
                <c:pt idx="57">
                  <c:v>20.354192000000001</c:v>
                </c:pt>
                <c:pt idx="58">
                  <c:v>20.091563000000001</c:v>
                </c:pt>
                <c:pt idx="59">
                  <c:v>20.03875</c:v>
                </c:pt>
                <c:pt idx="60">
                  <c:v>19.996082000000001</c:v>
                </c:pt>
                <c:pt idx="61">
                  <c:v>22.315275</c:v>
                </c:pt>
                <c:pt idx="62">
                  <c:v>23.293581</c:v>
                </c:pt>
                <c:pt idx="63">
                  <c:v>24.133375000000001</c:v>
                </c:pt>
                <c:pt idx="64">
                  <c:v>23.303307</c:v>
                </c:pt>
                <c:pt idx="65">
                  <c:v>22.953410999999999</c:v>
                </c:pt>
                <c:pt idx="66">
                  <c:v>24.565087999999999</c:v>
                </c:pt>
                <c:pt idx="67">
                  <c:v>23.972038999999999</c:v>
                </c:pt>
                <c:pt idx="68">
                  <c:v>23.25365</c:v>
                </c:pt>
                <c:pt idx="69">
                  <c:v>17.598593000000001</c:v>
                </c:pt>
                <c:pt idx="70">
                  <c:v>11.241739000000001</c:v>
                </c:pt>
                <c:pt idx="71">
                  <c:v>7.5120630000000004</c:v>
                </c:pt>
                <c:pt idx="72">
                  <c:v>4.8041429999999998</c:v>
                </c:pt>
                <c:pt idx="73">
                  <c:v>5.4524439999999998</c:v>
                </c:pt>
                <c:pt idx="74">
                  <c:v>10.651593999999999</c:v>
                </c:pt>
                <c:pt idx="75">
                  <c:v>13.115924</c:v>
                </c:pt>
                <c:pt idx="76">
                  <c:v>9.420534</c:v>
                </c:pt>
                <c:pt idx="77">
                  <c:v>7.0116560000000003</c:v>
                </c:pt>
                <c:pt idx="78">
                  <c:v>6.1260649999999996</c:v>
                </c:pt>
                <c:pt idx="79">
                  <c:v>4.5426859999999998</c:v>
                </c:pt>
                <c:pt idx="80">
                  <c:v>4.325437</c:v>
                </c:pt>
                <c:pt idx="81">
                  <c:v>5.0081230000000003</c:v>
                </c:pt>
                <c:pt idx="82">
                  <c:v>4.3820829999999997</c:v>
                </c:pt>
                <c:pt idx="83">
                  <c:v>5.2792570000000003</c:v>
                </c:pt>
                <c:pt idx="84">
                  <c:v>7.3238450000000004</c:v>
                </c:pt>
                <c:pt idx="85">
                  <c:v>8.4960869999999993</c:v>
                </c:pt>
                <c:pt idx="86">
                  <c:v>8.5624359999999999</c:v>
                </c:pt>
                <c:pt idx="87">
                  <c:v>8.1691140000000004</c:v>
                </c:pt>
                <c:pt idx="88">
                  <c:v>8.4332589999999996</c:v>
                </c:pt>
                <c:pt idx="89">
                  <c:v>8.7784870000000002</c:v>
                </c:pt>
                <c:pt idx="90">
                  <c:v>8.9712750000000003</c:v>
                </c:pt>
                <c:pt idx="91">
                  <c:v>8.2249780000000001</c:v>
                </c:pt>
                <c:pt idx="92">
                  <c:v>12.823340999999999</c:v>
                </c:pt>
                <c:pt idx="93">
                  <c:v>16.244284</c:v>
                </c:pt>
                <c:pt idx="94">
                  <c:v>18.882000999999999</c:v>
                </c:pt>
                <c:pt idx="95">
                  <c:v>17.863837</c:v>
                </c:pt>
                <c:pt idx="96">
                  <c:v>17.241633</c:v>
                </c:pt>
                <c:pt idx="97">
                  <c:v>15.558184000000001</c:v>
                </c:pt>
                <c:pt idx="98">
                  <c:v>14.852966</c:v>
                </c:pt>
                <c:pt idx="99">
                  <c:v>17.23809</c:v>
                </c:pt>
                <c:pt idx="100">
                  <c:v>12.496188999999999</c:v>
                </c:pt>
                <c:pt idx="101">
                  <c:v>13.461152999999999</c:v>
                </c:pt>
                <c:pt idx="102">
                  <c:v>14.157450000000001</c:v>
                </c:pt>
                <c:pt idx="103">
                  <c:v>14.201290999999999</c:v>
                </c:pt>
                <c:pt idx="104">
                  <c:v>12.448805</c:v>
                </c:pt>
                <c:pt idx="105">
                  <c:v>11.596963000000001</c:v>
                </c:pt>
                <c:pt idx="106">
                  <c:v>13.771459999999999</c:v>
                </c:pt>
                <c:pt idx="107">
                  <c:v>16.425837000000001</c:v>
                </c:pt>
                <c:pt idx="108">
                  <c:v>17.808443</c:v>
                </c:pt>
                <c:pt idx="109">
                  <c:v>18.174871</c:v>
                </c:pt>
                <c:pt idx="110">
                  <c:v>18.013932</c:v>
                </c:pt>
                <c:pt idx="111">
                  <c:v>18.498014999999999</c:v>
                </c:pt>
                <c:pt idx="112">
                  <c:v>18.828506999999998</c:v>
                </c:pt>
                <c:pt idx="113">
                  <c:v>16.775023999999998</c:v>
                </c:pt>
                <c:pt idx="114">
                  <c:v>18.390929</c:v>
                </c:pt>
                <c:pt idx="115">
                  <c:v>20.014288000000001</c:v>
                </c:pt>
                <c:pt idx="116">
                  <c:v>21.468515</c:v>
                </c:pt>
                <c:pt idx="117">
                  <c:v>21.03294</c:v>
                </c:pt>
                <c:pt idx="118">
                  <c:v>14.56409</c:v>
                </c:pt>
                <c:pt idx="119">
                  <c:v>8.7293190000000003</c:v>
                </c:pt>
                <c:pt idx="120">
                  <c:v>5.9887759999999997</c:v>
                </c:pt>
                <c:pt idx="121">
                  <c:v>4.8405800000000001</c:v>
                </c:pt>
                <c:pt idx="122">
                  <c:v>3.7777449999999999</c:v>
                </c:pt>
                <c:pt idx="123">
                  <c:v>7.6093000000000002</c:v>
                </c:pt>
                <c:pt idx="124">
                  <c:v>6.950431</c:v>
                </c:pt>
                <c:pt idx="125">
                  <c:v>5.532</c:v>
                </c:pt>
                <c:pt idx="126">
                  <c:v>5.2238090000000001</c:v>
                </c:pt>
                <c:pt idx="127">
                  <c:v>5.5038629999999999</c:v>
                </c:pt>
                <c:pt idx="128">
                  <c:v>5.3979749999999997</c:v>
                </c:pt>
                <c:pt idx="129">
                  <c:v>9.3656970000000008</c:v>
                </c:pt>
                <c:pt idx="130">
                  <c:v>14.874202</c:v>
                </c:pt>
                <c:pt idx="131">
                  <c:v>17.063167</c:v>
                </c:pt>
                <c:pt idx="132">
                  <c:v>18.23734</c:v>
                </c:pt>
                <c:pt idx="133">
                  <c:v>17.672979999999999</c:v>
                </c:pt>
                <c:pt idx="134">
                  <c:v>18.231914</c:v>
                </c:pt>
                <c:pt idx="135">
                  <c:v>16.877417000000001</c:v>
                </c:pt>
                <c:pt idx="136">
                  <c:v>15.108998</c:v>
                </c:pt>
                <c:pt idx="137">
                  <c:v>13.687738</c:v>
                </c:pt>
                <c:pt idx="138">
                  <c:v>13.513938</c:v>
                </c:pt>
                <c:pt idx="139">
                  <c:v>12.617913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072768"/>
        <c:axId val="155083136"/>
      </c:scatterChart>
      <c:valAx>
        <c:axId val="155072768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55083136"/>
        <c:crosses val="autoZero"/>
        <c:crossBetween val="midCat"/>
      </c:valAx>
      <c:valAx>
        <c:axId val="155083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Fuel</a:t>
                </a:r>
                <a:r>
                  <a:rPr lang="en-US" baseline="0"/>
                  <a:t> Flow</a:t>
                </a:r>
                <a:r>
                  <a:rPr lang="en-US"/>
                  <a:t> (L/hr)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50727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C02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data'!$BY$10:$BY$200</c:f>
              <c:numCache>
                <c:formatCode>General</c:formatCode>
                <c:ptCount val="191"/>
                <c:pt idx="0">
                  <c:v>18666.303081325121</c:v>
                </c:pt>
                <c:pt idx="1">
                  <c:v>21810.217542415143</c:v>
                </c:pt>
                <c:pt idx="2">
                  <c:v>24457.765858909952</c:v>
                </c:pt>
                <c:pt idx="3">
                  <c:v>23956.891337419827</c:v>
                </c:pt>
                <c:pt idx="4">
                  <c:v>23458.176141022519</c:v>
                </c:pt>
                <c:pt idx="5">
                  <c:v>29415.463848506948</c:v>
                </c:pt>
                <c:pt idx="6">
                  <c:v>29405.138529009218</c:v>
                </c:pt>
                <c:pt idx="7">
                  <c:v>24933.677083216393</c:v>
                </c:pt>
                <c:pt idx="8">
                  <c:v>17684.854824884504</c:v>
                </c:pt>
                <c:pt idx="9">
                  <c:v>13793.506920952077</c:v>
                </c:pt>
                <c:pt idx="10">
                  <c:v>15555.75807061695</c:v>
                </c:pt>
                <c:pt idx="11">
                  <c:v>16229.275277328017</c:v>
                </c:pt>
                <c:pt idx="12">
                  <c:v>15901.437225478216</c:v>
                </c:pt>
                <c:pt idx="13">
                  <c:v>15042.417408533118</c:v>
                </c:pt>
                <c:pt idx="14">
                  <c:v>14122.547341503308</c:v>
                </c:pt>
                <c:pt idx="15">
                  <c:v>12310.313533354889</c:v>
                </c:pt>
                <c:pt idx="16">
                  <c:v>11331.230073620824</c:v>
                </c:pt>
                <c:pt idx="17">
                  <c:v>10320.047179311694</c:v>
                </c:pt>
                <c:pt idx="18">
                  <c:v>11371.992410883455</c:v>
                </c:pt>
                <c:pt idx="19">
                  <c:v>10761.575179763728</c:v>
                </c:pt>
                <c:pt idx="20">
                  <c:v>9362.4912331045307</c:v>
                </c:pt>
                <c:pt idx="21">
                  <c:v>8670.6678267303396</c:v>
                </c:pt>
                <c:pt idx="22">
                  <c:v>7755.7146302439351</c:v>
                </c:pt>
                <c:pt idx="23">
                  <c:v>6311.2911795322498</c:v>
                </c:pt>
                <c:pt idx="24">
                  <c:v>7370.2963608333857</c:v>
                </c:pt>
                <c:pt idx="25">
                  <c:v>5969.8880301219569</c:v>
                </c:pt>
                <c:pt idx="26">
                  <c:v>5536.358972016792</c:v>
                </c:pt>
                <c:pt idx="27">
                  <c:v>7313.8906763147606</c:v>
                </c:pt>
                <c:pt idx="28">
                  <c:v>9526.2121551898326</c:v>
                </c:pt>
                <c:pt idx="29">
                  <c:v>12701.7801429264</c:v>
                </c:pt>
                <c:pt idx="30">
                  <c:v>10671.031276453523</c:v>
                </c:pt>
                <c:pt idx="31">
                  <c:v>12448.939111738526</c:v>
                </c:pt>
                <c:pt idx="32">
                  <c:v>14480.052956232306</c:v>
                </c:pt>
                <c:pt idx="33">
                  <c:v>16539.651774548725</c:v>
                </c:pt>
                <c:pt idx="34">
                  <c:v>18826.17521727733</c:v>
                </c:pt>
                <c:pt idx="35">
                  <c:v>18631.591278210817</c:v>
                </c:pt>
                <c:pt idx="36">
                  <c:v>19255.266383769354</c:v>
                </c:pt>
                <c:pt idx="37">
                  <c:v>20118.247657882999</c:v>
                </c:pt>
                <c:pt idx="38">
                  <c:v>20858.400978859067</c:v>
                </c:pt>
                <c:pt idx="39">
                  <c:v>15737.832579630427</c:v>
                </c:pt>
                <c:pt idx="40">
                  <c:v>14578.844149452074</c:v>
                </c:pt>
                <c:pt idx="41">
                  <c:v>14572.466415252768</c:v>
                </c:pt>
                <c:pt idx="42">
                  <c:v>13664.479400710041</c:v>
                </c:pt>
                <c:pt idx="43">
                  <c:v>12716.621573150978</c:v>
                </c:pt>
                <c:pt idx="44">
                  <c:v>12649.075303725729</c:v>
                </c:pt>
                <c:pt idx="45">
                  <c:v>12447.18488111413</c:v>
                </c:pt>
                <c:pt idx="46">
                  <c:v>13721.131156755473</c:v>
                </c:pt>
                <c:pt idx="47">
                  <c:v>14353.871208017461</c:v>
                </c:pt>
                <c:pt idx="48">
                  <c:v>16346.49013453959</c:v>
                </c:pt>
                <c:pt idx="49">
                  <c:v>16277.709816767428</c:v>
                </c:pt>
                <c:pt idx="50">
                  <c:v>17497.370053582636</c:v>
                </c:pt>
                <c:pt idx="51">
                  <c:v>17455.750176066238</c:v>
                </c:pt>
                <c:pt idx="52">
                  <c:v>19999.836142160853</c:v>
                </c:pt>
                <c:pt idx="53">
                  <c:v>21663.042444039187</c:v>
                </c:pt>
                <c:pt idx="54">
                  <c:v>22253.090548392</c:v>
                </c:pt>
                <c:pt idx="55">
                  <c:v>22147.197796405148</c:v>
                </c:pt>
                <c:pt idx="56">
                  <c:v>21387.631846843607</c:v>
                </c:pt>
                <c:pt idx="57">
                  <c:v>24242.612193209479</c:v>
                </c:pt>
                <c:pt idx="58">
                  <c:v>25153.003427198546</c:v>
                </c:pt>
                <c:pt idx="59">
                  <c:v>25356.130068003295</c:v>
                </c:pt>
                <c:pt idx="60">
                  <c:v>26339.45983986972</c:v>
                </c:pt>
                <c:pt idx="61">
                  <c:v>27389.064557885271</c:v>
                </c:pt>
                <c:pt idx="62">
                  <c:v>27750.665341383668</c:v>
                </c:pt>
                <c:pt idx="63">
                  <c:v>27875.133006525179</c:v>
                </c:pt>
                <c:pt idx="64">
                  <c:v>29766.896004915765</c:v>
                </c:pt>
                <c:pt idx="65">
                  <c:v>28603.030125427234</c:v>
                </c:pt>
                <c:pt idx="66">
                  <c:v>27906.989668053684</c:v>
                </c:pt>
                <c:pt idx="67">
                  <c:v>27431.936031269121</c:v>
                </c:pt>
                <c:pt idx="68">
                  <c:v>24456.941604094081</c:v>
                </c:pt>
                <c:pt idx="69">
                  <c:v>18077.621164648466</c:v>
                </c:pt>
                <c:pt idx="70">
                  <c:v>14957.349752613278</c:v>
                </c:pt>
                <c:pt idx="71">
                  <c:v>12869.052321217532</c:v>
                </c:pt>
                <c:pt idx="72">
                  <c:v>12596.479360287691</c:v>
                </c:pt>
                <c:pt idx="73">
                  <c:v>11287.547755060208</c:v>
                </c:pt>
                <c:pt idx="74">
                  <c:v>12236.48509293662</c:v>
                </c:pt>
                <c:pt idx="75">
                  <c:v>14004.483377824588</c:v>
                </c:pt>
                <c:pt idx="76">
                  <c:v>12666.561385824636</c:v>
                </c:pt>
                <c:pt idx="77">
                  <c:v>10252.883111099009</c:v>
                </c:pt>
                <c:pt idx="78">
                  <c:v>7376.3873140535552</c:v>
                </c:pt>
                <c:pt idx="79">
                  <c:v>6418.5151673423743</c:v>
                </c:pt>
                <c:pt idx="80">
                  <c:v>6910.7354666466745</c:v>
                </c:pt>
                <c:pt idx="81">
                  <c:v>7145.7282594819108</c:v>
                </c:pt>
                <c:pt idx="82">
                  <c:v>9281.5439816561302</c:v>
                </c:pt>
                <c:pt idx="83">
                  <c:v>10498.956148875501</c:v>
                </c:pt>
                <c:pt idx="84">
                  <c:v>9526.4965129045195</c:v>
                </c:pt>
                <c:pt idx="85">
                  <c:v>10989.886619807023</c:v>
                </c:pt>
                <c:pt idx="86">
                  <c:v>9993.0028281659725</c:v>
                </c:pt>
                <c:pt idx="87">
                  <c:v>13982.945858930234</c:v>
                </c:pt>
                <c:pt idx="88">
                  <c:v>13170.294019974761</c:v>
                </c:pt>
                <c:pt idx="89">
                  <c:v>12842.983892756591</c:v>
                </c:pt>
                <c:pt idx="90">
                  <c:v>12810.781934817242</c:v>
                </c:pt>
                <c:pt idx="91">
                  <c:v>12588.604073749437</c:v>
                </c:pt>
                <c:pt idx="92">
                  <c:v>13926.700624307226</c:v>
                </c:pt>
                <c:pt idx="93">
                  <c:v>16792.287075368418</c:v>
                </c:pt>
                <c:pt idx="94">
                  <c:v>15616.926010489487</c:v>
                </c:pt>
                <c:pt idx="95">
                  <c:v>13882.561380150046</c:v>
                </c:pt>
                <c:pt idx="96">
                  <c:v>11517.179598489958</c:v>
                </c:pt>
                <c:pt idx="97">
                  <c:v>11617.350242386072</c:v>
                </c:pt>
                <c:pt idx="98">
                  <c:v>11326.278712492342</c:v>
                </c:pt>
                <c:pt idx="99">
                  <c:v>11840.383895484936</c:v>
                </c:pt>
                <c:pt idx="100">
                  <c:v>13503.991354616703</c:v>
                </c:pt>
                <c:pt idx="101">
                  <c:v>16022.505863363731</c:v>
                </c:pt>
                <c:pt idx="102">
                  <c:v>16779.542332374171</c:v>
                </c:pt>
                <c:pt idx="103">
                  <c:v>15796.49726561424</c:v>
                </c:pt>
                <c:pt idx="104">
                  <c:v>12610.198717031808</c:v>
                </c:pt>
                <c:pt idx="105">
                  <c:v>13754.631041933921</c:v>
                </c:pt>
                <c:pt idx="106">
                  <c:v>12940.158958680042</c:v>
                </c:pt>
                <c:pt idx="107">
                  <c:v>13266.236332179424</c:v>
                </c:pt>
                <c:pt idx="108">
                  <c:v>18257.300267591985</c:v>
                </c:pt>
                <c:pt idx="109">
                  <c:v>20419.346395609889</c:v>
                </c:pt>
                <c:pt idx="110">
                  <c:v>22429.133003196213</c:v>
                </c:pt>
                <c:pt idx="111">
                  <c:v>24276.383705485434</c:v>
                </c:pt>
                <c:pt idx="112">
                  <c:v>24701.237827195011</c:v>
                </c:pt>
                <c:pt idx="113">
                  <c:v>26167.462754251836</c:v>
                </c:pt>
                <c:pt idx="114">
                  <c:v>26755.107100250927</c:v>
                </c:pt>
                <c:pt idx="115">
                  <c:v>27217.979388415912</c:v>
                </c:pt>
                <c:pt idx="116">
                  <c:v>23693.66581743355</c:v>
                </c:pt>
                <c:pt idx="117">
                  <c:v>15431.306875937502</c:v>
                </c:pt>
                <c:pt idx="118">
                  <c:v>12824.694786635846</c:v>
                </c:pt>
                <c:pt idx="119">
                  <c:v>11033.134537275557</c:v>
                </c:pt>
                <c:pt idx="120">
                  <c:v>9344.5961479197249</c:v>
                </c:pt>
                <c:pt idx="121">
                  <c:v>9444.8774032250403</c:v>
                </c:pt>
                <c:pt idx="122">
                  <c:v>13641.143550996194</c:v>
                </c:pt>
                <c:pt idx="123">
                  <c:v>14766.585896381514</c:v>
                </c:pt>
                <c:pt idx="124">
                  <c:v>15350.275685756234</c:v>
                </c:pt>
                <c:pt idx="125">
                  <c:v>14074.876331135571</c:v>
                </c:pt>
                <c:pt idx="126">
                  <c:v>12195.782584419871</c:v>
                </c:pt>
                <c:pt idx="127">
                  <c:v>9277.4468484851677</c:v>
                </c:pt>
                <c:pt idx="128">
                  <c:v>10858.840604781897</c:v>
                </c:pt>
                <c:pt idx="129">
                  <c:v>11203.1408126489</c:v>
                </c:pt>
                <c:pt idx="130">
                  <c:v>12546.541768392402</c:v>
                </c:pt>
                <c:pt idx="131">
                  <c:v>14395.532759741587</c:v>
                </c:pt>
                <c:pt idx="132">
                  <c:v>17444.350263635934</c:v>
                </c:pt>
                <c:pt idx="133">
                  <c:v>19315.865066676739</c:v>
                </c:pt>
                <c:pt idx="134">
                  <c:v>18050.176835410686</c:v>
                </c:pt>
                <c:pt idx="135">
                  <c:v>13939.582311201491</c:v>
                </c:pt>
                <c:pt idx="136">
                  <c:v>13662.740481696181</c:v>
                </c:pt>
                <c:pt idx="137">
                  <c:v>14304.029885695252</c:v>
                </c:pt>
                <c:pt idx="138">
                  <c:v>14112.510548988488</c:v>
                </c:pt>
                <c:pt idx="139">
                  <c:v>16618.125690791072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data'!$BY$10:$BY$200</c:f>
              <c:numCache>
                <c:formatCode>General</c:formatCode>
                <c:ptCount val="191"/>
                <c:pt idx="0">
                  <c:v>16618.125690791072</c:v>
                </c:pt>
                <c:pt idx="1">
                  <c:v>19532.729472343279</c:v>
                </c:pt>
                <c:pt idx="2">
                  <c:v>21566.513353451104</c:v>
                </c:pt>
                <c:pt idx="3">
                  <c:v>25713.008353580946</c:v>
                </c:pt>
                <c:pt idx="4">
                  <c:v>24878.655967213876</c:v>
                </c:pt>
                <c:pt idx="5">
                  <c:v>23318.027664638776</c:v>
                </c:pt>
                <c:pt idx="6">
                  <c:v>24551.248805762549</c:v>
                </c:pt>
                <c:pt idx="7">
                  <c:v>22762.165419706776</c:v>
                </c:pt>
                <c:pt idx="8">
                  <c:v>18249.462117738127</c:v>
                </c:pt>
                <c:pt idx="9">
                  <c:v>14784.050632508364</c:v>
                </c:pt>
                <c:pt idx="10">
                  <c:v>11648.6521964939</c:v>
                </c:pt>
                <c:pt idx="11">
                  <c:v>12873.989774851922</c:v>
                </c:pt>
                <c:pt idx="12">
                  <c:v>13212.139525189034</c:v>
                </c:pt>
                <c:pt idx="13">
                  <c:v>13300.151198001582</c:v>
                </c:pt>
                <c:pt idx="14">
                  <c:v>10975.809412553261</c:v>
                </c:pt>
                <c:pt idx="15">
                  <c:v>11047.216164480504</c:v>
                </c:pt>
                <c:pt idx="16">
                  <c:v>10799.941795689992</c:v>
                </c:pt>
                <c:pt idx="17">
                  <c:v>9435.5748553436242</c:v>
                </c:pt>
                <c:pt idx="18">
                  <c:v>9857.0544174779843</c:v>
                </c:pt>
                <c:pt idx="19">
                  <c:v>11485.452186321878</c:v>
                </c:pt>
                <c:pt idx="20">
                  <c:v>9439.9024064192636</c:v>
                </c:pt>
                <c:pt idx="21">
                  <c:v>7834.9052992521019</c:v>
                </c:pt>
                <c:pt idx="22">
                  <c:v>7112.3395927318197</c:v>
                </c:pt>
                <c:pt idx="23">
                  <c:v>7264.9609144670794</c:v>
                </c:pt>
                <c:pt idx="24">
                  <c:v>5470.834939352776</c:v>
                </c:pt>
                <c:pt idx="25">
                  <c:v>6108.6836935238571</c:v>
                </c:pt>
                <c:pt idx="26">
                  <c:v>6667.0810091636131</c:v>
                </c:pt>
                <c:pt idx="27">
                  <c:v>6876.9462483000752</c:v>
                </c:pt>
                <c:pt idx="28">
                  <c:v>7865.11380495511</c:v>
                </c:pt>
                <c:pt idx="29">
                  <c:v>11646.978261450135</c:v>
                </c:pt>
                <c:pt idx="30">
                  <c:v>12355.37763843143</c:v>
                </c:pt>
                <c:pt idx="31">
                  <c:v>13207.326604095641</c:v>
                </c:pt>
                <c:pt idx="32">
                  <c:v>13927.370000705036</c:v>
                </c:pt>
                <c:pt idx="33">
                  <c:v>15441.686476836207</c:v>
                </c:pt>
                <c:pt idx="34">
                  <c:v>17608.834726765072</c:v>
                </c:pt>
                <c:pt idx="35">
                  <c:v>20214.71185520678</c:v>
                </c:pt>
                <c:pt idx="36">
                  <c:v>20835.07228897946</c:v>
                </c:pt>
                <c:pt idx="37">
                  <c:v>19228.004090541734</c:v>
                </c:pt>
                <c:pt idx="38">
                  <c:v>16866.600276772428</c:v>
                </c:pt>
                <c:pt idx="39">
                  <c:v>12980.51209643059</c:v>
                </c:pt>
                <c:pt idx="40">
                  <c:v>12180.905806249246</c:v>
                </c:pt>
                <c:pt idx="41">
                  <c:v>13778.274714697311</c:v>
                </c:pt>
                <c:pt idx="42">
                  <c:v>14004.129531470458</c:v>
                </c:pt>
                <c:pt idx="43">
                  <c:v>12135.461558609297</c:v>
                </c:pt>
                <c:pt idx="44">
                  <c:v>11265.95466385452</c:v>
                </c:pt>
                <c:pt idx="45">
                  <c:v>12057.454697884825</c:v>
                </c:pt>
                <c:pt idx="46">
                  <c:v>13345.465746276941</c:v>
                </c:pt>
                <c:pt idx="47">
                  <c:v>12870.6328918862</c:v>
                </c:pt>
                <c:pt idx="48">
                  <c:v>14541.871855678304</c:v>
                </c:pt>
                <c:pt idx="49">
                  <c:v>19866.219681493611</c:v>
                </c:pt>
                <c:pt idx="50">
                  <c:v>22604.633813358047</c:v>
                </c:pt>
                <c:pt idx="51">
                  <c:v>22373.481008470859</c:v>
                </c:pt>
                <c:pt idx="52">
                  <c:v>25877.078114941629</c:v>
                </c:pt>
                <c:pt idx="53">
                  <c:v>26875.211670088109</c:v>
                </c:pt>
                <c:pt idx="54">
                  <c:v>29207.387169482918</c:v>
                </c:pt>
                <c:pt idx="55">
                  <c:v>27214.598222162458</c:v>
                </c:pt>
                <c:pt idx="56">
                  <c:v>28849.0463850452</c:v>
                </c:pt>
                <c:pt idx="57">
                  <c:v>27820.340655661628</c:v>
                </c:pt>
                <c:pt idx="58">
                  <c:v>31104.630116957909</c:v>
                </c:pt>
                <c:pt idx="59">
                  <c:v>33661.135049447374</c:v>
                </c:pt>
                <c:pt idx="60">
                  <c:v>32830.733901986547</c:v>
                </c:pt>
                <c:pt idx="61">
                  <c:v>33099.580727553162</c:v>
                </c:pt>
                <c:pt idx="62">
                  <c:v>32625.017916004595</c:v>
                </c:pt>
                <c:pt idx="63">
                  <c:v>30475.904163780608</c:v>
                </c:pt>
                <c:pt idx="64">
                  <c:v>31120.94885601936</c:v>
                </c:pt>
                <c:pt idx="65">
                  <c:v>26188.72519910421</c:v>
                </c:pt>
                <c:pt idx="66">
                  <c:v>22698.380946020832</c:v>
                </c:pt>
                <c:pt idx="67">
                  <c:v>22586.393396434021</c:v>
                </c:pt>
                <c:pt idx="68">
                  <c:v>26961.896649845876</c:v>
                </c:pt>
                <c:pt idx="69">
                  <c:v>31776.347399378086</c:v>
                </c:pt>
                <c:pt idx="70">
                  <c:v>36847.867495750834</c:v>
                </c:pt>
                <c:pt idx="71">
                  <c:v>33254.8690305809</c:v>
                </c:pt>
                <c:pt idx="72">
                  <c:v>32666.161236489083</c:v>
                </c:pt>
                <c:pt idx="73">
                  <c:v>24758.602083850572</c:v>
                </c:pt>
                <c:pt idx="74">
                  <c:v>15094.271970376582</c:v>
                </c:pt>
                <c:pt idx="75">
                  <c:v>9854.6573466354257</c:v>
                </c:pt>
                <c:pt idx="76">
                  <c:v>11963.919853494544</c:v>
                </c:pt>
                <c:pt idx="77">
                  <c:v>13520.807748719761</c:v>
                </c:pt>
                <c:pt idx="78">
                  <c:v>15422.083844770114</c:v>
                </c:pt>
                <c:pt idx="79">
                  <c:v>13908.45948634912</c:v>
                </c:pt>
                <c:pt idx="80">
                  <c:v>11441.950286929145</c:v>
                </c:pt>
                <c:pt idx="81">
                  <c:v>10015.604626344604</c:v>
                </c:pt>
                <c:pt idx="82">
                  <c:v>8347.5604166612284</c:v>
                </c:pt>
                <c:pt idx="83">
                  <c:v>7849.3318775051494</c:v>
                </c:pt>
                <c:pt idx="84">
                  <c:v>8613.411536604106</c:v>
                </c:pt>
                <c:pt idx="85">
                  <c:v>8741.56406778583</c:v>
                </c:pt>
                <c:pt idx="86">
                  <c:v>9549.4754237704565</c:v>
                </c:pt>
                <c:pt idx="87">
                  <c:v>11005.424811505698</c:v>
                </c:pt>
                <c:pt idx="88">
                  <c:v>11704.960552192566</c:v>
                </c:pt>
                <c:pt idx="89">
                  <c:v>12127.465201763103</c:v>
                </c:pt>
                <c:pt idx="90">
                  <c:v>12816.487832812649</c:v>
                </c:pt>
                <c:pt idx="91">
                  <c:v>15098.481434886804</c:v>
                </c:pt>
                <c:pt idx="92">
                  <c:v>15904.966625021958</c:v>
                </c:pt>
                <c:pt idx="93">
                  <c:v>15375.025481897155</c:v>
                </c:pt>
                <c:pt idx="94">
                  <c:v>14149.847364929519</c:v>
                </c:pt>
                <c:pt idx="95">
                  <c:v>12818.069855248694</c:v>
                </c:pt>
                <c:pt idx="96">
                  <c:v>14637.326263437641</c:v>
                </c:pt>
                <c:pt idx="97">
                  <c:v>14372.849579074911</c:v>
                </c:pt>
                <c:pt idx="98">
                  <c:v>17574.723772763205</c:v>
                </c:pt>
                <c:pt idx="99">
                  <c:v>16119.534851172752</c:v>
                </c:pt>
                <c:pt idx="100">
                  <c:v>15119.734130695</c:v>
                </c:pt>
                <c:pt idx="101">
                  <c:v>16606.479642204973</c:v>
                </c:pt>
                <c:pt idx="102">
                  <c:v>14726.760514494643</c:v>
                </c:pt>
                <c:pt idx="103">
                  <c:v>12735.588260634424</c:v>
                </c:pt>
                <c:pt idx="104">
                  <c:v>11539.84922340113</c:v>
                </c:pt>
                <c:pt idx="105">
                  <c:v>11433.515021882622</c:v>
                </c:pt>
                <c:pt idx="106">
                  <c:v>13294.40880113962</c:v>
                </c:pt>
                <c:pt idx="107">
                  <c:v>10733.952090448671</c:v>
                </c:pt>
                <c:pt idx="108">
                  <c:v>12880.840647430536</c:v>
                </c:pt>
                <c:pt idx="109">
                  <c:v>14513.694986697887</c:v>
                </c:pt>
                <c:pt idx="110">
                  <c:v>15665.179070519294</c:v>
                </c:pt>
                <c:pt idx="111">
                  <c:v>19375.679443059849</c:v>
                </c:pt>
                <c:pt idx="112">
                  <c:v>19984.929618197701</c:v>
                </c:pt>
                <c:pt idx="113">
                  <c:v>22909.287791800882</c:v>
                </c:pt>
                <c:pt idx="114">
                  <c:v>25310.94932684752</c:v>
                </c:pt>
                <c:pt idx="115">
                  <c:v>23842.135863494634</c:v>
                </c:pt>
                <c:pt idx="116">
                  <c:v>26002.899134372328</c:v>
                </c:pt>
                <c:pt idx="117">
                  <c:v>26400.3684252241</c:v>
                </c:pt>
                <c:pt idx="118">
                  <c:v>20019.056936728994</c:v>
                </c:pt>
                <c:pt idx="119">
                  <c:v>16387.762752261577</c:v>
                </c:pt>
                <c:pt idx="120">
                  <c:v>12869.247194721418</c:v>
                </c:pt>
                <c:pt idx="121">
                  <c:v>11328.986684098249</c:v>
                </c:pt>
                <c:pt idx="122">
                  <c:v>9935.3145361751722</c:v>
                </c:pt>
                <c:pt idx="123">
                  <c:v>7834.0353321053026</c:v>
                </c:pt>
                <c:pt idx="124">
                  <c:v>7087.6415936016256</c:v>
                </c:pt>
                <c:pt idx="125">
                  <c:v>10048.660329452017</c:v>
                </c:pt>
                <c:pt idx="126">
                  <c:v>12778.362986892396</c:v>
                </c:pt>
                <c:pt idx="127">
                  <c:v>13256.62168320506</c:v>
                </c:pt>
                <c:pt idx="128">
                  <c:v>12930.433627101012</c:v>
                </c:pt>
                <c:pt idx="129">
                  <c:v>10879.23244425827</c:v>
                </c:pt>
                <c:pt idx="130">
                  <c:v>10759.608358474037</c:v>
                </c:pt>
                <c:pt idx="131">
                  <c:v>9949.8503150302404</c:v>
                </c:pt>
                <c:pt idx="132">
                  <c:v>7671.6408814740216</c:v>
                </c:pt>
                <c:pt idx="133">
                  <c:v>12707.104941473042</c:v>
                </c:pt>
                <c:pt idx="134">
                  <c:v>16099.735585150902</c:v>
                </c:pt>
                <c:pt idx="135">
                  <c:v>17917.96217250984</c:v>
                </c:pt>
                <c:pt idx="136">
                  <c:v>19658.306633504832</c:v>
                </c:pt>
                <c:pt idx="137">
                  <c:v>15966.972121270455</c:v>
                </c:pt>
                <c:pt idx="138">
                  <c:v>13364.053795169686</c:v>
                </c:pt>
                <c:pt idx="139">
                  <c:v>14259.176475683778</c:v>
                </c:pt>
                <c:pt idx="140">
                  <c:v>14458.72629539097</c:v>
                </c:pt>
                <c:pt idx="141">
                  <c:v>17183.527379503634</c:v>
                </c:pt>
                <c:pt idx="142">
                  <c:v>17968.185359567589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data'!$BY$10:$BY$199</c:f>
              <c:numCache>
                <c:formatCode>General</c:formatCode>
                <c:ptCount val="190"/>
                <c:pt idx="0">
                  <c:v>17968.185359567589</c:v>
                </c:pt>
                <c:pt idx="1">
                  <c:v>17709.999563052959</c:v>
                </c:pt>
                <c:pt idx="2">
                  <c:v>20413.090010608455</c:v>
                </c:pt>
                <c:pt idx="3">
                  <c:v>20467.994299881706</c:v>
                </c:pt>
                <c:pt idx="4">
                  <c:v>21795.467738759948</c:v>
                </c:pt>
                <c:pt idx="5">
                  <c:v>23942.675734434608</c:v>
                </c:pt>
                <c:pt idx="6">
                  <c:v>24830.374540757133</c:v>
                </c:pt>
                <c:pt idx="7">
                  <c:v>25027.445196958091</c:v>
                </c:pt>
                <c:pt idx="8">
                  <c:v>19560.811992536994</c:v>
                </c:pt>
                <c:pt idx="9">
                  <c:v>15965.071984409171</c:v>
                </c:pt>
                <c:pt idx="10">
                  <c:v>14548.057514800899</c:v>
                </c:pt>
                <c:pt idx="11">
                  <c:v>14437.935961244586</c:v>
                </c:pt>
                <c:pt idx="12">
                  <c:v>12888.392396442228</c:v>
                </c:pt>
                <c:pt idx="13">
                  <c:v>11193.70933882522</c:v>
                </c:pt>
                <c:pt idx="14">
                  <c:v>12505.098945215079</c:v>
                </c:pt>
                <c:pt idx="15">
                  <c:v>14634.675417339628</c:v>
                </c:pt>
                <c:pt idx="16">
                  <c:v>12366.053305659872</c:v>
                </c:pt>
                <c:pt idx="17">
                  <c:v>11342.394628418066</c:v>
                </c:pt>
                <c:pt idx="18">
                  <c:v>10573.812830613469</c:v>
                </c:pt>
                <c:pt idx="19">
                  <c:v>10409.6040959116</c:v>
                </c:pt>
                <c:pt idx="20">
                  <c:v>9228.5708364820421</c:v>
                </c:pt>
                <c:pt idx="21">
                  <c:v>8505.5657186713197</c:v>
                </c:pt>
                <c:pt idx="22">
                  <c:v>7687.8359576594894</c:v>
                </c:pt>
                <c:pt idx="23">
                  <c:v>6365.8363621435037</c:v>
                </c:pt>
                <c:pt idx="24">
                  <c:v>5995.9094519024538</c:v>
                </c:pt>
                <c:pt idx="25">
                  <c:v>7029.7211489204792</c:v>
                </c:pt>
                <c:pt idx="26">
                  <c:v>6854.3162212863826</c:v>
                </c:pt>
                <c:pt idx="27">
                  <c:v>8503.6063821374937</c:v>
                </c:pt>
                <c:pt idx="28">
                  <c:v>10730.923453221048</c:v>
                </c:pt>
                <c:pt idx="29">
                  <c:v>11149.307707364869</c:v>
                </c:pt>
                <c:pt idx="30">
                  <c:v>10843.586566779526</c:v>
                </c:pt>
                <c:pt idx="31">
                  <c:v>13888.747456311681</c:v>
                </c:pt>
                <c:pt idx="32">
                  <c:v>16294.29352918611</c:v>
                </c:pt>
                <c:pt idx="33">
                  <c:v>16254.532005494832</c:v>
                </c:pt>
                <c:pt idx="34">
                  <c:v>16076.603493660967</c:v>
                </c:pt>
                <c:pt idx="35">
                  <c:v>17818.771331310061</c:v>
                </c:pt>
                <c:pt idx="36">
                  <c:v>19820.796316908574</c:v>
                </c:pt>
                <c:pt idx="37">
                  <c:v>16538.089140806882</c:v>
                </c:pt>
                <c:pt idx="38">
                  <c:v>15397.375819119745</c:v>
                </c:pt>
                <c:pt idx="39">
                  <c:v>16014.002189165092</c:v>
                </c:pt>
                <c:pt idx="40">
                  <c:v>17550.053022041277</c:v>
                </c:pt>
                <c:pt idx="41">
                  <c:v>18045.608486466699</c:v>
                </c:pt>
                <c:pt idx="42">
                  <c:v>14817.631614734664</c:v>
                </c:pt>
                <c:pt idx="43">
                  <c:v>13549.11227962777</c:v>
                </c:pt>
                <c:pt idx="44">
                  <c:v>12348.877465319023</c:v>
                </c:pt>
                <c:pt idx="45">
                  <c:v>11819.562342790317</c:v>
                </c:pt>
                <c:pt idx="46">
                  <c:v>12149.976822244707</c:v>
                </c:pt>
                <c:pt idx="47">
                  <c:v>12001.629610201206</c:v>
                </c:pt>
                <c:pt idx="48">
                  <c:v>11991.520504905708</c:v>
                </c:pt>
                <c:pt idx="49">
                  <c:v>12331.79118989842</c:v>
                </c:pt>
                <c:pt idx="50">
                  <c:v>13458.452306526518</c:v>
                </c:pt>
                <c:pt idx="51">
                  <c:v>16530.928304070458</c:v>
                </c:pt>
                <c:pt idx="52">
                  <c:v>21508.09940637356</c:v>
                </c:pt>
                <c:pt idx="53">
                  <c:v>20749.114291934868</c:v>
                </c:pt>
                <c:pt idx="54">
                  <c:v>22459.636637115324</c:v>
                </c:pt>
                <c:pt idx="55">
                  <c:v>22354.111258287896</c:v>
                </c:pt>
                <c:pt idx="56">
                  <c:v>23408.785980380249</c:v>
                </c:pt>
                <c:pt idx="57">
                  <c:v>24964.773643007029</c:v>
                </c:pt>
                <c:pt idx="58">
                  <c:v>24597.886814706308</c:v>
                </c:pt>
                <c:pt idx="59">
                  <c:v>23794.406565475754</c:v>
                </c:pt>
                <c:pt idx="60">
                  <c:v>22800.215882537614</c:v>
                </c:pt>
                <c:pt idx="61">
                  <c:v>25817.153715325756</c:v>
                </c:pt>
                <c:pt idx="62">
                  <c:v>26858.895072975411</c:v>
                </c:pt>
                <c:pt idx="63">
                  <c:v>27939.375872749428</c:v>
                </c:pt>
                <c:pt idx="64">
                  <c:v>27204.010399276664</c:v>
                </c:pt>
                <c:pt idx="65">
                  <c:v>26468.217632679549</c:v>
                </c:pt>
                <c:pt idx="66">
                  <c:v>28364.35947602626</c:v>
                </c:pt>
                <c:pt idx="67">
                  <c:v>27619.458409514664</c:v>
                </c:pt>
                <c:pt idx="68">
                  <c:v>26793.79234514682</c:v>
                </c:pt>
                <c:pt idx="69">
                  <c:v>20128.73887559701</c:v>
                </c:pt>
                <c:pt idx="70">
                  <c:v>13866.086629504509</c:v>
                </c:pt>
                <c:pt idx="71">
                  <c:v>11196.475999780252</c:v>
                </c:pt>
                <c:pt idx="72">
                  <c:v>7712.9213490657548</c:v>
                </c:pt>
                <c:pt idx="73">
                  <c:v>7501.433898787498</c:v>
                </c:pt>
                <c:pt idx="74">
                  <c:v>11383.464133266743</c:v>
                </c:pt>
                <c:pt idx="75">
                  <c:v>12931.764150535137</c:v>
                </c:pt>
                <c:pt idx="76">
                  <c:v>11078.767518240231</c:v>
                </c:pt>
                <c:pt idx="77">
                  <c:v>10231.09864901927</c:v>
                </c:pt>
                <c:pt idx="78">
                  <c:v>9838.512582848587</c:v>
                </c:pt>
                <c:pt idx="79">
                  <c:v>7679.0380482844948</c:v>
                </c:pt>
                <c:pt idx="80">
                  <c:v>7320.3359909166084</c:v>
                </c:pt>
                <c:pt idx="81">
                  <c:v>8379.212027264879</c:v>
                </c:pt>
                <c:pt idx="82">
                  <c:v>7273.593964538828</c:v>
                </c:pt>
                <c:pt idx="83">
                  <c:v>8709.8020743793659</c:v>
                </c:pt>
                <c:pt idx="84">
                  <c:v>12075.851025710848</c:v>
                </c:pt>
                <c:pt idx="85">
                  <c:v>14055.837757694591</c:v>
                </c:pt>
                <c:pt idx="86">
                  <c:v>14177.843771549815</c:v>
                </c:pt>
                <c:pt idx="87">
                  <c:v>13551.93214823477</c:v>
                </c:pt>
                <c:pt idx="88">
                  <c:v>14042.966749334055</c:v>
                </c:pt>
                <c:pt idx="89">
                  <c:v>14733.001945463564</c:v>
                </c:pt>
                <c:pt idx="90">
                  <c:v>15263.982690022231</c:v>
                </c:pt>
                <c:pt idx="91">
                  <c:v>11988.891909251399</c:v>
                </c:pt>
                <c:pt idx="92">
                  <c:v>13190.160937795277</c:v>
                </c:pt>
                <c:pt idx="93">
                  <c:v>13634.230127046088</c:v>
                </c:pt>
                <c:pt idx="94">
                  <c:v>15558.228130348563</c:v>
                </c:pt>
                <c:pt idx="95">
                  <c:v>14770.51000429034</c:v>
                </c:pt>
                <c:pt idx="96">
                  <c:v>14268.223708520118</c:v>
                </c:pt>
                <c:pt idx="97">
                  <c:v>12870.159036426741</c:v>
                </c:pt>
                <c:pt idx="98">
                  <c:v>12849.332526388174</c:v>
                </c:pt>
                <c:pt idx="99">
                  <c:v>15812.655058438584</c:v>
                </c:pt>
                <c:pt idx="100">
                  <c:v>11105.921489026045</c:v>
                </c:pt>
                <c:pt idx="101">
                  <c:v>11531.550661674533</c:v>
                </c:pt>
                <c:pt idx="102">
                  <c:v>12642.35698322883</c:v>
                </c:pt>
                <c:pt idx="103">
                  <c:v>13901.810741519836</c:v>
                </c:pt>
                <c:pt idx="104">
                  <c:v>14238.538154557655</c:v>
                </c:pt>
                <c:pt idx="105">
                  <c:v>12856.711082388541</c:v>
                </c:pt>
                <c:pt idx="106">
                  <c:v>12681.789283353857</c:v>
                </c:pt>
                <c:pt idx="107">
                  <c:v>15120.090794119908</c:v>
                </c:pt>
                <c:pt idx="108">
                  <c:v>18660.393082635761</c:v>
                </c:pt>
                <c:pt idx="109">
                  <c:v>20280.035526968477</c:v>
                </c:pt>
                <c:pt idx="110">
                  <c:v>21145.193742976102</c:v>
                </c:pt>
                <c:pt idx="111">
                  <c:v>22531.323962709837</c:v>
                </c:pt>
                <c:pt idx="112">
                  <c:v>23201.582057896267</c:v>
                </c:pt>
                <c:pt idx="113">
                  <c:v>19688.745209891273</c:v>
                </c:pt>
                <c:pt idx="114">
                  <c:v>20538.109519638278</c:v>
                </c:pt>
                <c:pt idx="115">
                  <c:v>23222.288759652642</c:v>
                </c:pt>
                <c:pt idx="116">
                  <c:v>25532.103089066968</c:v>
                </c:pt>
                <c:pt idx="117">
                  <c:v>24788.748523961498</c:v>
                </c:pt>
                <c:pt idx="118">
                  <c:v>17126.135559587863</c:v>
                </c:pt>
                <c:pt idx="119">
                  <c:v>11343.687020054413</c:v>
                </c:pt>
                <c:pt idx="120">
                  <c:v>9207.6210846777758</c:v>
                </c:pt>
                <c:pt idx="121">
                  <c:v>7991.8565276151239</c:v>
                </c:pt>
                <c:pt idx="122">
                  <c:v>6239.8116510990994</c:v>
                </c:pt>
                <c:pt idx="123">
                  <c:v>11283.973785907981</c:v>
                </c:pt>
                <c:pt idx="124">
                  <c:v>9606.1214921693099</c:v>
                </c:pt>
                <c:pt idx="125">
                  <c:v>8261.3682145704006</c:v>
                </c:pt>
                <c:pt idx="126">
                  <c:v>8157.7779041750046</c:v>
                </c:pt>
                <c:pt idx="127">
                  <c:v>8728.6530280309053</c:v>
                </c:pt>
                <c:pt idx="128">
                  <c:v>8106.0502176274504</c:v>
                </c:pt>
                <c:pt idx="129">
                  <c:v>11088.940536162523</c:v>
                </c:pt>
                <c:pt idx="130">
                  <c:v>13525.433747406758</c:v>
                </c:pt>
                <c:pt idx="131">
                  <c:v>14533.763034667614</c:v>
                </c:pt>
                <c:pt idx="132">
                  <c:v>16181.341934511251</c:v>
                </c:pt>
                <c:pt idx="133">
                  <c:v>17091.295753053029</c:v>
                </c:pt>
                <c:pt idx="134">
                  <c:v>18931.213541256097</c:v>
                </c:pt>
                <c:pt idx="135">
                  <c:v>17562.122273663226</c:v>
                </c:pt>
                <c:pt idx="136">
                  <c:v>14193.524453531762</c:v>
                </c:pt>
                <c:pt idx="137">
                  <c:v>11683.007949928691</c:v>
                </c:pt>
                <c:pt idx="138">
                  <c:v>11188.927460954888</c:v>
                </c:pt>
                <c:pt idx="139">
                  <c:v>11323.856000611491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159168"/>
        <c:axId val="155165440"/>
      </c:scatterChart>
      <c:valAx>
        <c:axId val="155159168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55165440"/>
        <c:crosses val="autoZero"/>
        <c:crossBetween val="midCat"/>
      </c:valAx>
      <c:valAx>
        <c:axId val="1551654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(g/hr)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51591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data'!$BZ$10:$BZ$180</c:f>
              <c:numCache>
                <c:formatCode>General</c:formatCode>
                <c:ptCount val="171"/>
                <c:pt idx="0">
                  <c:v>7155.0519504739304</c:v>
                </c:pt>
                <c:pt idx="1">
                  <c:v>6744.7662583753072</c:v>
                </c:pt>
                <c:pt idx="2">
                  <c:v>6880.1364584424828</c:v>
                </c:pt>
                <c:pt idx="3">
                  <c:v>6884.7917615967326</c:v>
                </c:pt>
                <c:pt idx="4">
                  <c:v>7443.3956049782601</c:v>
                </c:pt>
                <c:pt idx="5">
                  <c:v>8655.8954161177207</c:v>
                </c:pt>
                <c:pt idx="6">
                  <c:v>8256.5218691251484</c:v>
                </c:pt>
                <c:pt idx="7">
                  <c:v>7301.3971058988909</c:v>
                </c:pt>
                <c:pt idx="8">
                  <c:v>6991.3119136193645</c:v>
                </c:pt>
                <c:pt idx="9">
                  <c:v>7620.5749503804409</c:v>
                </c:pt>
                <c:pt idx="10">
                  <c:v>7282.4839030741487</c:v>
                </c:pt>
                <c:pt idx="11">
                  <c:v>3367.4121468988055</c:v>
                </c:pt>
                <c:pt idx="12">
                  <c:v>1382.058419199044</c:v>
                </c:pt>
                <c:pt idx="13">
                  <c:v>1085.6472547436449</c:v>
                </c:pt>
                <c:pt idx="14">
                  <c:v>1163.9968429534717</c:v>
                </c:pt>
                <c:pt idx="15">
                  <c:v>1188.3805656006396</c:v>
                </c:pt>
                <c:pt idx="16">
                  <c:v>1257.7807933844035</c:v>
                </c:pt>
                <c:pt idx="17">
                  <c:v>1345.5380661794318</c:v>
                </c:pt>
                <c:pt idx="18">
                  <c:v>1545.3789462088801</c:v>
                </c:pt>
                <c:pt idx="19">
                  <c:v>1423.5106409415384</c:v>
                </c:pt>
                <c:pt idx="20">
                  <c:v>1254.7670638087425</c:v>
                </c:pt>
                <c:pt idx="21">
                  <c:v>1158.154482522323</c:v>
                </c:pt>
                <c:pt idx="22">
                  <c:v>937.95759501158398</c:v>
                </c:pt>
                <c:pt idx="23">
                  <c:v>685.08291623796049</c:v>
                </c:pt>
                <c:pt idx="24">
                  <c:v>900.69353015799516</c:v>
                </c:pt>
                <c:pt idx="25">
                  <c:v>626.87356325144651</c:v>
                </c:pt>
                <c:pt idx="26">
                  <c:v>590.49556309688876</c:v>
                </c:pt>
                <c:pt idx="27">
                  <c:v>904.38305750977952</c:v>
                </c:pt>
                <c:pt idx="28">
                  <c:v>1248.9076830018562</c:v>
                </c:pt>
                <c:pt idx="29">
                  <c:v>1609.5737982048361</c:v>
                </c:pt>
                <c:pt idx="30">
                  <c:v>2501.4552247870247</c:v>
                </c:pt>
                <c:pt idx="31">
                  <c:v>5742.8248465419365</c:v>
                </c:pt>
                <c:pt idx="32">
                  <c:v>8554.96164175376</c:v>
                </c:pt>
                <c:pt idx="33">
                  <c:v>8634.0397153366339</c:v>
                </c:pt>
                <c:pt idx="34">
                  <c:v>7793.7017337622019</c:v>
                </c:pt>
                <c:pt idx="35">
                  <c:v>7289.475417738221</c:v>
                </c:pt>
                <c:pt idx="36">
                  <c:v>6511.1743254197318</c:v>
                </c:pt>
                <c:pt idx="37">
                  <c:v>5582.9905692305056</c:v>
                </c:pt>
                <c:pt idx="38">
                  <c:v>6185.9675581461106</c:v>
                </c:pt>
                <c:pt idx="39">
                  <c:v>6488.2656172656907</c:v>
                </c:pt>
                <c:pt idx="40">
                  <c:v>8451.3204354411173</c:v>
                </c:pt>
                <c:pt idx="41">
                  <c:v>10401.84196620596</c:v>
                </c:pt>
                <c:pt idx="42">
                  <c:v>10515.2088187111</c:v>
                </c:pt>
                <c:pt idx="43">
                  <c:v>9920.6087706361104</c:v>
                </c:pt>
                <c:pt idx="44">
                  <c:v>9763.2571385897354</c:v>
                </c:pt>
                <c:pt idx="45">
                  <c:v>9502.5741562076346</c:v>
                </c:pt>
                <c:pt idx="46">
                  <c:v>9661.4151340651642</c:v>
                </c:pt>
                <c:pt idx="47">
                  <c:v>8422.1401314636951</c:v>
                </c:pt>
                <c:pt idx="48">
                  <c:v>9362.0087463023556</c:v>
                </c:pt>
                <c:pt idx="49">
                  <c:v>9412.2032521738347</c:v>
                </c:pt>
                <c:pt idx="50">
                  <c:v>9155.4836244954131</c:v>
                </c:pt>
                <c:pt idx="51">
                  <c:v>7086.4503216329795</c:v>
                </c:pt>
                <c:pt idx="52">
                  <c:v>6069.2941049713645</c:v>
                </c:pt>
                <c:pt idx="53">
                  <c:v>6027.3993149854623</c:v>
                </c:pt>
                <c:pt idx="54">
                  <c:v>5983.2037451483038</c:v>
                </c:pt>
                <c:pt idx="55">
                  <c:v>5734.7286190088253</c:v>
                </c:pt>
                <c:pt idx="56">
                  <c:v>5281.7082537689257</c:v>
                </c:pt>
                <c:pt idx="57">
                  <c:v>5618.1385585416001</c:v>
                </c:pt>
                <c:pt idx="58">
                  <c:v>5719.0008862565919</c:v>
                </c:pt>
                <c:pt idx="59">
                  <c:v>6056.9497196226012</c:v>
                </c:pt>
                <c:pt idx="60">
                  <c:v>6481.1906501135563</c:v>
                </c:pt>
                <c:pt idx="61">
                  <c:v>6492.5064580445624</c:v>
                </c:pt>
                <c:pt idx="62">
                  <c:v>6560.1638962822326</c:v>
                </c:pt>
                <c:pt idx="63">
                  <c:v>6599.5503165525024</c:v>
                </c:pt>
                <c:pt idx="64">
                  <c:v>6823.4651649785283</c:v>
                </c:pt>
                <c:pt idx="65">
                  <c:v>6756.7489269008474</c:v>
                </c:pt>
                <c:pt idx="66">
                  <c:v>6169.5014515841658</c:v>
                </c:pt>
                <c:pt idx="67">
                  <c:v>6024.2326277302691</c:v>
                </c:pt>
                <c:pt idx="68">
                  <c:v>6601.3772014451197</c:v>
                </c:pt>
                <c:pt idx="69">
                  <c:v>6016.0433942143336</c:v>
                </c:pt>
                <c:pt idx="70">
                  <c:v>4389.9905256734537</c:v>
                </c:pt>
                <c:pt idx="71">
                  <c:v>4250.1937742349974</c:v>
                </c:pt>
                <c:pt idx="72">
                  <c:v>7080.9839291175595</c:v>
                </c:pt>
                <c:pt idx="73">
                  <c:v>7684.1766722997127</c:v>
                </c:pt>
                <c:pt idx="74">
                  <c:v>7110.7890197673396</c:v>
                </c:pt>
                <c:pt idx="75">
                  <c:v>4893.0181204556575</c:v>
                </c:pt>
                <c:pt idx="76">
                  <c:v>2261.8881693542544</c:v>
                </c:pt>
                <c:pt idx="77">
                  <c:v>1149.9125793576748</c:v>
                </c:pt>
                <c:pt idx="78">
                  <c:v>587.36664901565393</c:v>
                </c:pt>
                <c:pt idx="79">
                  <c:v>477.55124501031304</c:v>
                </c:pt>
                <c:pt idx="80">
                  <c:v>602.68803775140964</c:v>
                </c:pt>
                <c:pt idx="81">
                  <c:v>727.8908770922742</c:v>
                </c:pt>
                <c:pt idx="82">
                  <c:v>1018.071494449867</c:v>
                </c:pt>
                <c:pt idx="83">
                  <c:v>1125.381147040205</c:v>
                </c:pt>
                <c:pt idx="84">
                  <c:v>1044.000325704395</c:v>
                </c:pt>
                <c:pt idx="85">
                  <c:v>1163.2951185167203</c:v>
                </c:pt>
                <c:pt idx="86">
                  <c:v>2556.1797595727285</c:v>
                </c:pt>
                <c:pt idx="87">
                  <c:v>7784.0211633547315</c:v>
                </c:pt>
                <c:pt idx="88">
                  <c:v>9304.2755928623355</c:v>
                </c:pt>
                <c:pt idx="89">
                  <c:v>9552.6692040798334</c:v>
                </c:pt>
                <c:pt idx="90">
                  <c:v>9520.8507625071888</c:v>
                </c:pt>
                <c:pt idx="91">
                  <c:v>8840.296203183716</c:v>
                </c:pt>
                <c:pt idx="92">
                  <c:v>8695.1988797536433</c:v>
                </c:pt>
                <c:pt idx="93">
                  <c:v>9616.6110203783919</c:v>
                </c:pt>
                <c:pt idx="94">
                  <c:v>9231.0613964094591</c:v>
                </c:pt>
                <c:pt idx="95">
                  <c:v>9891.749881883432</c:v>
                </c:pt>
                <c:pt idx="96">
                  <c:v>8749.2871630164791</c:v>
                </c:pt>
                <c:pt idx="97">
                  <c:v>8883.4698011552937</c:v>
                </c:pt>
                <c:pt idx="98">
                  <c:v>8649.0421079003845</c:v>
                </c:pt>
                <c:pt idx="99">
                  <c:v>8856.2793639602005</c:v>
                </c:pt>
                <c:pt idx="100">
                  <c:v>8842.7651320801469</c:v>
                </c:pt>
                <c:pt idx="101">
                  <c:v>8309.9100755489653</c:v>
                </c:pt>
                <c:pt idx="102">
                  <c:v>7602.1617277327878</c:v>
                </c:pt>
                <c:pt idx="103">
                  <c:v>8881.6201227627389</c:v>
                </c:pt>
                <c:pt idx="104">
                  <c:v>8693.8842835378055</c:v>
                </c:pt>
                <c:pt idx="105">
                  <c:v>10275.766837710142</c:v>
                </c:pt>
                <c:pt idx="106">
                  <c:v>10021.22635985564</c:v>
                </c:pt>
                <c:pt idx="107">
                  <c:v>9163.9175608481037</c:v>
                </c:pt>
                <c:pt idx="108">
                  <c:v>8283.7329243444328</c:v>
                </c:pt>
                <c:pt idx="109">
                  <c:v>6406.7119394989923</c:v>
                </c:pt>
                <c:pt idx="110">
                  <c:v>5559.1885716124298</c:v>
                </c:pt>
                <c:pt idx="111">
                  <c:v>5505.2245230583776</c:v>
                </c:pt>
                <c:pt idx="112">
                  <c:v>5628.8166758367925</c:v>
                </c:pt>
                <c:pt idx="113">
                  <c:v>5783.2285773276308</c:v>
                </c:pt>
                <c:pt idx="114">
                  <c:v>5946.9240527756301</c:v>
                </c:pt>
                <c:pt idx="115">
                  <c:v>6369.6147706555266</c:v>
                </c:pt>
                <c:pt idx="116">
                  <c:v>6011.1364209045641</c:v>
                </c:pt>
                <c:pt idx="117">
                  <c:v>3500.3769616076916</c:v>
                </c:pt>
                <c:pt idx="118">
                  <c:v>1888.3067222799425</c:v>
                </c:pt>
                <c:pt idx="119">
                  <c:v>1110.1883126535715</c:v>
                </c:pt>
                <c:pt idx="120">
                  <c:v>782.96906043057663</c:v>
                </c:pt>
                <c:pt idx="121">
                  <c:v>758.28334235872319</c:v>
                </c:pt>
                <c:pt idx="122">
                  <c:v>1034.4992565298817</c:v>
                </c:pt>
                <c:pt idx="123">
                  <c:v>992.48533956360507</c:v>
                </c:pt>
                <c:pt idx="124">
                  <c:v>942.38660793245595</c:v>
                </c:pt>
                <c:pt idx="125">
                  <c:v>982.33099551288012</c:v>
                </c:pt>
                <c:pt idx="126">
                  <c:v>1065.6236821656889</c:v>
                </c:pt>
                <c:pt idx="127">
                  <c:v>833.6689920460218</c:v>
                </c:pt>
                <c:pt idx="128">
                  <c:v>1211.9018014004978</c:v>
                </c:pt>
                <c:pt idx="129">
                  <c:v>2999.1929549473307</c:v>
                </c:pt>
                <c:pt idx="130">
                  <c:v>7164.672570933586</c:v>
                </c:pt>
                <c:pt idx="131">
                  <c:v>8697.1648504495006</c:v>
                </c:pt>
                <c:pt idx="132">
                  <c:v>8458.6754929578146</c:v>
                </c:pt>
                <c:pt idx="133">
                  <c:v>7726.6933427944668</c:v>
                </c:pt>
                <c:pt idx="134">
                  <c:v>8148.0886278581329</c:v>
                </c:pt>
                <c:pt idx="135">
                  <c:v>8504.0879634230059</c:v>
                </c:pt>
                <c:pt idx="136">
                  <c:v>9092.5265796018939</c:v>
                </c:pt>
                <c:pt idx="137">
                  <c:v>8060.4544262571462</c:v>
                </c:pt>
                <c:pt idx="138">
                  <c:v>6829.4854591430749</c:v>
                </c:pt>
                <c:pt idx="139">
                  <c:v>6854.7233972878248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data'!$BZ$10:$BZ$180</c:f>
              <c:numCache>
                <c:formatCode>General</c:formatCode>
                <c:ptCount val="171"/>
                <c:pt idx="0">
                  <c:v>6854.7233972878248</c:v>
                </c:pt>
                <c:pt idx="1">
                  <c:v>6672.9923461317885</c:v>
                </c:pt>
                <c:pt idx="2">
                  <c:v>6317.6726375314911</c:v>
                </c:pt>
                <c:pt idx="3">
                  <c:v>6855.5534677787709</c:v>
                </c:pt>
                <c:pt idx="4">
                  <c:v>6184.2991798987214</c:v>
                </c:pt>
                <c:pt idx="5">
                  <c:v>6120.8197272200359</c:v>
                </c:pt>
                <c:pt idx="6">
                  <c:v>6411.6846012508795</c:v>
                </c:pt>
                <c:pt idx="7">
                  <c:v>6203.5624207979763</c:v>
                </c:pt>
                <c:pt idx="8">
                  <c:v>5844.2220764305903</c:v>
                </c:pt>
                <c:pt idx="9">
                  <c:v>4397.9229301235455</c:v>
                </c:pt>
                <c:pt idx="10">
                  <c:v>1730.0550986404805</c:v>
                </c:pt>
                <c:pt idx="11">
                  <c:v>1153.3005697671613</c:v>
                </c:pt>
                <c:pt idx="12">
                  <c:v>915.28823681982794</c:v>
                </c:pt>
                <c:pt idx="13">
                  <c:v>871.99254467197034</c:v>
                </c:pt>
                <c:pt idx="14">
                  <c:v>731.820163780641</c:v>
                </c:pt>
                <c:pt idx="15">
                  <c:v>774.18849622405526</c:v>
                </c:pt>
                <c:pt idx="16">
                  <c:v>852.86694149392326</c:v>
                </c:pt>
                <c:pt idx="17">
                  <c:v>849.73176129197645</c:v>
                </c:pt>
                <c:pt idx="18">
                  <c:v>953.95580046925909</c:v>
                </c:pt>
                <c:pt idx="19">
                  <c:v>1186.0794346645091</c:v>
                </c:pt>
                <c:pt idx="20">
                  <c:v>1034.6965903747202</c:v>
                </c:pt>
                <c:pt idx="21">
                  <c:v>823.03571110188477</c:v>
                </c:pt>
                <c:pt idx="22">
                  <c:v>637.70098418229293</c:v>
                </c:pt>
                <c:pt idx="23">
                  <c:v>592.66037850477437</c:v>
                </c:pt>
                <c:pt idx="24">
                  <c:v>404.37733529104804</c:v>
                </c:pt>
                <c:pt idx="25">
                  <c:v>452.88367567499205</c:v>
                </c:pt>
                <c:pt idx="26">
                  <c:v>568.80120860155023</c:v>
                </c:pt>
                <c:pt idx="27">
                  <c:v>763.53867877029825</c:v>
                </c:pt>
                <c:pt idx="28">
                  <c:v>1341.6290782987758</c:v>
                </c:pt>
                <c:pt idx="29">
                  <c:v>4978.1042714688601</c:v>
                </c:pt>
                <c:pt idx="30">
                  <c:v>7766.7658324422664</c:v>
                </c:pt>
                <c:pt idx="31">
                  <c:v>9388.9664705104078</c:v>
                </c:pt>
                <c:pt idx="32">
                  <c:v>10195.165694070558</c:v>
                </c:pt>
                <c:pt idx="33">
                  <c:v>10571.238417268731</c:v>
                </c:pt>
                <c:pt idx="34">
                  <c:v>8935.7369802982503</c:v>
                </c:pt>
                <c:pt idx="35">
                  <c:v>6839.047953611268</c:v>
                </c:pt>
                <c:pt idx="36">
                  <c:v>5581.9673377688014</c:v>
                </c:pt>
                <c:pt idx="37">
                  <c:v>6020.9266500059111</c:v>
                </c:pt>
                <c:pt idx="38">
                  <c:v>8326.2957170993413</c:v>
                </c:pt>
                <c:pt idx="39">
                  <c:v>9526.2751712520712</c:v>
                </c:pt>
                <c:pt idx="40">
                  <c:v>10111.623307879107</c:v>
                </c:pt>
                <c:pt idx="41">
                  <c:v>9564.3828638849045</c:v>
                </c:pt>
                <c:pt idx="42">
                  <c:v>9275.600509364036</c:v>
                </c:pt>
                <c:pt idx="43">
                  <c:v>9065.4039499022274</c:v>
                </c:pt>
                <c:pt idx="44">
                  <c:v>10643.919975448815</c:v>
                </c:pt>
                <c:pt idx="45">
                  <c:v>11039.934104214546</c:v>
                </c:pt>
                <c:pt idx="46">
                  <c:v>10935.358282827496</c:v>
                </c:pt>
                <c:pt idx="47">
                  <c:v>9878.3486563450278</c:v>
                </c:pt>
                <c:pt idx="48">
                  <c:v>8312.3311839126618</c:v>
                </c:pt>
                <c:pt idx="49">
                  <c:v>5509.7697938000701</c:v>
                </c:pt>
                <c:pt idx="50">
                  <c:v>1806.4113189663033</c:v>
                </c:pt>
                <c:pt idx="51">
                  <c:v>561.47984975990153</c:v>
                </c:pt>
                <c:pt idx="52">
                  <c:v>326.77481353540799</c:v>
                </c:pt>
                <c:pt idx="53">
                  <c:v>209.28343171309001</c:v>
                </c:pt>
                <c:pt idx="54">
                  <c:v>158.72082601859822</c:v>
                </c:pt>
                <c:pt idx="55">
                  <c:v>103.8788447868192</c:v>
                </c:pt>
                <c:pt idx="56">
                  <c:v>82.494541516046397</c:v>
                </c:pt>
                <c:pt idx="57">
                  <c:v>73.267899436051607</c:v>
                </c:pt>
                <c:pt idx="58">
                  <c:v>67.930040050657396</c:v>
                </c:pt>
                <c:pt idx="59">
                  <c:v>73.242377139195</c:v>
                </c:pt>
                <c:pt idx="60">
                  <c:v>64.433004073702605</c:v>
                </c:pt>
                <c:pt idx="61">
                  <c:v>60.683399376938404</c:v>
                </c:pt>
                <c:pt idx="62">
                  <c:v>61.031184843556595</c:v>
                </c:pt>
                <c:pt idx="63">
                  <c:v>61.721280670041999</c:v>
                </c:pt>
                <c:pt idx="64">
                  <c:v>79.494643477780997</c:v>
                </c:pt>
                <c:pt idx="65">
                  <c:v>66.750928355970004</c:v>
                </c:pt>
                <c:pt idx="66">
                  <c:v>48.827872233072</c:v>
                </c:pt>
                <c:pt idx="67">
                  <c:v>61.184370578413208</c:v>
                </c:pt>
                <c:pt idx="68">
                  <c:v>82.145540973044405</c:v>
                </c:pt>
                <c:pt idx="69">
                  <c:v>70.666321162480799</c:v>
                </c:pt>
                <c:pt idx="70">
                  <c:v>84.378306351409009</c:v>
                </c:pt>
                <c:pt idx="71">
                  <c:v>72.10689318995</c:v>
                </c:pt>
                <c:pt idx="72">
                  <c:v>85.479063102540792</c:v>
                </c:pt>
                <c:pt idx="73">
                  <c:v>1442.1182775425186</c:v>
                </c:pt>
                <c:pt idx="74">
                  <c:v>1607.2341778782384</c:v>
                </c:pt>
                <c:pt idx="75">
                  <c:v>1211.2023156707521</c:v>
                </c:pt>
                <c:pt idx="76">
                  <c:v>4133.4245116744632</c:v>
                </c:pt>
                <c:pt idx="77">
                  <c:v>7418.7798686064252</c:v>
                </c:pt>
                <c:pt idx="78">
                  <c:v>9249.6236386611054</c:v>
                </c:pt>
                <c:pt idx="79">
                  <c:v>5708.7384337239982</c:v>
                </c:pt>
                <c:pt idx="80">
                  <c:v>2316.9918494984026</c:v>
                </c:pt>
                <c:pt idx="81">
                  <c:v>1205.4066525663957</c:v>
                </c:pt>
                <c:pt idx="82">
                  <c:v>884.55011228770866</c:v>
                </c:pt>
                <c:pt idx="83">
                  <c:v>758.69326578756431</c:v>
                </c:pt>
                <c:pt idx="84">
                  <c:v>782.03505023127002</c:v>
                </c:pt>
                <c:pt idx="85">
                  <c:v>808.64701335470897</c:v>
                </c:pt>
                <c:pt idx="86">
                  <c:v>922.70876727665041</c:v>
                </c:pt>
                <c:pt idx="87">
                  <c:v>1060.201492707781</c:v>
                </c:pt>
                <c:pt idx="88">
                  <c:v>1107.1497082016249</c:v>
                </c:pt>
                <c:pt idx="89">
                  <c:v>1042.3001978069517</c:v>
                </c:pt>
                <c:pt idx="90">
                  <c:v>902.59546726824647</c:v>
                </c:pt>
                <c:pt idx="91">
                  <c:v>814.36209496203855</c:v>
                </c:pt>
                <c:pt idx="92">
                  <c:v>707.56280887440482</c:v>
                </c:pt>
                <c:pt idx="93">
                  <c:v>708.35986240657564</c:v>
                </c:pt>
                <c:pt idx="94">
                  <c:v>732.69853117085859</c:v>
                </c:pt>
                <c:pt idx="95">
                  <c:v>4370.1162488742284</c:v>
                </c:pt>
                <c:pt idx="96">
                  <c:v>8564.6138872756565</c:v>
                </c:pt>
                <c:pt idx="97">
                  <c:v>8859.4998839736527</c:v>
                </c:pt>
                <c:pt idx="98">
                  <c:v>9510.3805839199376</c:v>
                </c:pt>
                <c:pt idx="99">
                  <c:v>9187.508342436884</c:v>
                </c:pt>
                <c:pt idx="100">
                  <c:v>9806.1534697599</c:v>
                </c:pt>
                <c:pt idx="101">
                  <c:v>9197.6974188521508</c:v>
                </c:pt>
                <c:pt idx="102">
                  <c:v>7751.3940575778279</c:v>
                </c:pt>
                <c:pt idx="103">
                  <c:v>7738.5070545614344</c:v>
                </c:pt>
                <c:pt idx="104">
                  <c:v>8094.8966716603773</c:v>
                </c:pt>
                <c:pt idx="105">
                  <c:v>8464.2659891527601</c:v>
                </c:pt>
                <c:pt idx="106">
                  <c:v>7882.2912616087797</c:v>
                </c:pt>
                <c:pt idx="107">
                  <c:v>4987.9726525164706</c:v>
                </c:pt>
                <c:pt idx="108">
                  <c:v>7379.4297063710119</c:v>
                </c:pt>
                <c:pt idx="109">
                  <c:v>9795.9287754754278</c:v>
                </c:pt>
                <c:pt idx="110">
                  <c:v>10084.242186958942</c:v>
                </c:pt>
                <c:pt idx="111">
                  <c:v>9406.5448877520685</c:v>
                </c:pt>
                <c:pt idx="112">
                  <c:v>7724.4224848041549</c:v>
                </c:pt>
                <c:pt idx="113">
                  <c:v>8262.6206221082684</c:v>
                </c:pt>
                <c:pt idx="114">
                  <c:v>8857.108353736654</c:v>
                </c:pt>
                <c:pt idx="115">
                  <c:v>8702.3110052954999</c:v>
                </c:pt>
                <c:pt idx="116">
                  <c:v>9848.8494220988287</c:v>
                </c:pt>
                <c:pt idx="117">
                  <c:v>9150.2923070916841</c:v>
                </c:pt>
                <c:pt idx="118">
                  <c:v>6691.4828262419214</c:v>
                </c:pt>
                <c:pt idx="119">
                  <c:v>6443.8068586473346</c:v>
                </c:pt>
                <c:pt idx="120">
                  <c:v>3713.8925110146138</c:v>
                </c:pt>
                <c:pt idx="121">
                  <c:v>1856.7117719964001</c:v>
                </c:pt>
                <c:pt idx="122">
                  <c:v>891.23228380123226</c:v>
                </c:pt>
                <c:pt idx="123">
                  <c:v>447.14875720309004</c:v>
                </c:pt>
                <c:pt idx="124">
                  <c:v>478.03416654118814</c:v>
                </c:pt>
                <c:pt idx="125">
                  <c:v>768.75998655691956</c:v>
                </c:pt>
                <c:pt idx="126">
                  <c:v>1003.7999562660754</c:v>
                </c:pt>
                <c:pt idx="127">
                  <c:v>964.3836263493655</c:v>
                </c:pt>
                <c:pt idx="128">
                  <c:v>899.59730381883719</c:v>
                </c:pt>
                <c:pt idx="129">
                  <c:v>864.15612839204891</c:v>
                </c:pt>
                <c:pt idx="130">
                  <c:v>902.89432485436214</c:v>
                </c:pt>
                <c:pt idx="131">
                  <c:v>835.07410373715527</c:v>
                </c:pt>
                <c:pt idx="132">
                  <c:v>2015.9053346106612</c:v>
                </c:pt>
                <c:pt idx="133">
                  <c:v>6303.8478875673709</c:v>
                </c:pt>
                <c:pt idx="134">
                  <c:v>9272.5266799392502</c:v>
                </c:pt>
                <c:pt idx="135">
                  <c:v>9564.9106977852753</c:v>
                </c:pt>
                <c:pt idx="136">
                  <c:v>9175.4967850182547</c:v>
                </c:pt>
                <c:pt idx="137">
                  <c:v>8634.5080721803133</c:v>
                </c:pt>
                <c:pt idx="138">
                  <c:v>8947.8122623602048</c:v>
                </c:pt>
                <c:pt idx="139">
                  <c:v>10460.750665462594</c:v>
                </c:pt>
                <c:pt idx="140">
                  <c:v>10537.632521237325</c:v>
                </c:pt>
                <c:pt idx="141">
                  <c:v>11274.411151575734</c:v>
                </c:pt>
                <c:pt idx="142">
                  <c:v>10165.706592268203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data'!$BZ$10:$BZ$179</c:f>
              <c:numCache>
                <c:formatCode>General</c:formatCode>
                <c:ptCount val="170"/>
                <c:pt idx="0">
                  <c:v>10165.706592268203</c:v>
                </c:pt>
                <c:pt idx="1">
                  <c:v>8929.6426368277225</c:v>
                </c:pt>
                <c:pt idx="2">
                  <c:v>8693.8203992669442</c:v>
                </c:pt>
                <c:pt idx="3">
                  <c:v>7684.8879708544919</c:v>
                </c:pt>
                <c:pt idx="4">
                  <c:v>8097.504288971033</c:v>
                </c:pt>
                <c:pt idx="5">
                  <c:v>8718.936543552054</c:v>
                </c:pt>
                <c:pt idx="6">
                  <c:v>8297.2137911630707</c:v>
                </c:pt>
                <c:pt idx="7">
                  <c:v>8031.6827324190863</c:v>
                </c:pt>
                <c:pt idx="8">
                  <c:v>7410.7251445781794</c:v>
                </c:pt>
                <c:pt idx="9">
                  <c:v>6288.1261589537417</c:v>
                </c:pt>
                <c:pt idx="10">
                  <c:v>3646.9117731037054</c:v>
                </c:pt>
                <c:pt idx="11">
                  <c:v>1476.5342295334804</c:v>
                </c:pt>
                <c:pt idx="12">
                  <c:v>919.51952749986026</c:v>
                </c:pt>
                <c:pt idx="13">
                  <c:v>742.20645760159641</c:v>
                </c:pt>
                <c:pt idx="14">
                  <c:v>879.79520837047005</c:v>
                </c:pt>
                <c:pt idx="15">
                  <c:v>1014.1988584387401</c:v>
                </c:pt>
                <c:pt idx="16">
                  <c:v>751.6661998475065</c:v>
                </c:pt>
                <c:pt idx="17">
                  <c:v>652.48069853126083</c:v>
                </c:pt>
                <c:pt idx="18">
                  <c:v>826.5669877234277</c:v>
                </c:pt>
                <c:pt idx="19">
                  <c:v>793.45900586624771</c:v>
                </c:pt>
                <c:pt idx="20">
                  <c:v>627.45070069593669</c:v>
                </c:pt>
                <c:pt idx="21">
                  <c:v>482.9893668050828</c:v>
                </c:pt>
                <c:pt idx="22">
                  <c:v>384.0792916946636</c:v>
                </c:pt>
                <c:pt idx="23">
                  <c:v>345.03883806018484</c:v>
                </c:pt>
                <c:pt idx="24">
                  <c:v>414.97857984290727</c:v>
                </c:pt>
                <c:pt idx="25">
                  <c:v>475.99383905654383</c:v>
                </c:pt>
                <c:pt idx="26">
                  <c:v>495.70071445325465</c:v>
                </c:pt>
                <c:pt idx="27">
                  <c:v>718.69024534914797</c:v>
                </c:pt>
                <c:pt idx="28">
                  <c:v>917.08840687962402</c:v>
                </c:pt>
                <c:pt idx="29">
                  <c:v>1059.9565134709228</c:v>
                </c:pt>
                <c:pt idx="30">
                  <c:v>3412.1951002653805</c:v>
                </c:pt>
                <c:pt idx="31">
                  <c:v>7393.9094489163044</c:v>
                </c:pt>
                <c:pt idx="32">
                  <c:v>9117.1183662371241</c:v>
                </c:pt>
                <c:pt idx="33">
                  <c:v>9364.4422081802059</c:v>
                </c:pt>
                <c:pt idx="34">
                  <c:v>9944.8620380501816</c:v>
                </c:pt>
                <c:pt idx="35">
                  <c:v>9386.7902928790263</c:v>
                </c:pt>
                <c:pt idx="36">
                  <c:v>7887.218761137131</c:v>
                </c:pt>
                <c:pt idx="37">
                  <c:v>8676.5788306004415</c:v>
                </c:pt>
                <c:pt idx="38">
                  <c:v>9915.2839640936199</c:v>
                </c:pt>
                <c:pt idx="39">
                  <c:v>9575.7992144897926</c:v>
                </c:pt>
                <c:pt idx="40">
                  <c:v>8741.0521675644795</c:v>
                </c:pt>
                <c:pt idx="41">
                  <c:v>9435.8847086724945</c:v>
                </c:pt>
                <c:pt idx="42">
                  <c:v>9739.6629339545016</c:v>
                </c:pt>
                <c:pt idx="43">
                  <c:v>10062.562752076148</c:v>
                </c:pt>
                <c:pt idx="44">
                  <c:v>9453.210345163905</c:v>
                </c:pt>
                <c:pt idx="45">
                  <c:v>9117.5444154058732</c:v>
                </c:pt>
                <c:pt idx="46">
                  <c:v>8922.6380248843598</c:v>
                </c:pt>
                <c:pt idx="47">
                  <c:v>7801.3205697037201</c:v>
                </c:pt>
                <c:pt idx="48">
                  <c:v>9331.5977903487528</c:v>
                </c:pt>
                <c:pt idx="49">
                  <c:v>9683.6311384272667</c:v>
                </c:pt>
                <c:pt idx="50">
                  <c:v>9444.2034437676939</c:v>
                </c:pt>
                <c:pt idx="51">
                  <c:v>9444.1611048981504</c:v>
                </c:pt>
                <c:pt idx="52">
                  <c:v>9281.0234176332433</c:v>
                </c:pt>
                <c:pt idx="53">
                  <c:v>7871.3899948346379</c:v>
                </c:pt>
                <c:pt idx="54">
                  <c:v>8483.2503254917719</c:v>
                </c:pt>
                <c:pt idx="55">
                  <c:v>8442.7758397257476</c:v>
                </c:pt>
                <c:pt idx="56">
                  <c:v>8029.4645001967992</c:v>
                </c:pt>
                <c:pt idx="57">
                  <c:v>7899.4700935143474</c:v>
                </c:pt>
                <c:pt idx="58">
                  <c:v>7838.3417174488795</c:v>
                </c:pt>
                <c:pt idx="59">
                  <c:v>8298.4954554107517</c:v>
                </c:pt>
                <c:pt idx="60">
                  <c:v>8879.9029461637274</c:v>
                </c:pt>
                <c:pt idx="61">
                  <c:v>9662.4766567468814</c:v>
                </c:pt>
                <c:pt idx="62">
                  <c:v>10141.777314380728</c:v>
                </c:pt>
                <c:pt idx="63">
                  <c:v>10423.522556968852</c:v>
                </c:pt>
                <c:pt idx="64">
                  <c:v>9927.5061648219507</c:v>
                </c:pt>
                <c:pt idx="65">
                  <c:v>9988.4448603557048</c:v>
                </c:pt>
                <c:pt idx="66">
                  <c:v>10668.834863951884</c:v>
                </c:pt>
                <c:pt idx="67">
                  <c:v>10455.098778005718</c:v>
                </c:pt>
                <c:pt idx="68">
                  <c:v>10128.376052952082</c:v>
                </c:pt>
                <c:pt idx="69">
                  <c:v>7771.593601048191</c:v>
                </c:pt>
                <c:pt idx="70">
                  <c:v>4308.279618369791</c:v>
                </c:pt>
                <c:pt idx="71">
                  <c:v>1646.2360326424193</c:v>
                </c:pt>
                <c:pt idx="72">
                  <c:v>713.04311907399176</c:v>
                </c:pt>
                <c:pt idx="73">
                  <c:v>1607.5772688134714</c:v>
                </c:pt>
                <c:pt idx="74">
                  <c:v>5088.794800556544</c:v>
                </c:pt>
                <c:pt idx="75">
                  <c:v>6936.9802059918102</c:v>
                </c:pt>
                <c:pt idx="76">
                  <c:v>3891.4896076056289</c:v>
                </c:pt>
                <c:pt idx="77">
                  <c:v>1663.5029950015169</c:v>
                </c:pt>
                <c:pt idx="78">
                  <c:v>900.15874106229489</c:v>
                </c:pt>
                <c:pt idx="79">
                  <c:v>434.78815329080277</c:v>
                </c:pt>
                <c:pt idx="80">
                  <c:v>416.73234966025467</c:v>
                </c:pt>
                <c:pt idx="81">
                  <c:v>548.23434088845056</c:v>
                </c:pt>
                <c:pt idx="82">
                  <c:v>520.02026727436578</c:v>
                </c:pt>
                <c:pt idx="83">
                  <c:v>660.28582510993522</c:v>
                </c:pt>
                <c:pt idx="84">
                  <c:v>920.90109350017804</c:v>
                </c:pt>
                <c:pt idx="85">
                  <c:v>1038.2665921847508</c:v>
                </c:pt>
                <c:pt idx="86">
                  <c:v>1038.7618112410928</c:v>
                </c:pt>
                <c:pt idx="87">
                  <c:v>977.28815839474078</c:v>
                </c:pt>
                <c:pt idx="88">
                  <c:v>973.03796462471519</c:v>
                </c:pt>
                <c:pt idx="89">
                  <c:v>943.95979284404496</c:v>
                </c:pt>
                <c:pt idx="90">
                  <c:v>836.63747436739504</c:v>
                </c:pt>
                <c:pt idx="91">
                  <c:v>2039.0596405707047</c:v>
                </c:pt>
                <c:pt idx="92">
                  <c:v>6245.6154715436605</c:v>
                </c:pt>
                <c:pt idx="93">
                  <c:v>9232.4207672493339</c:v>
                </c:pt>
                <c:pt idx="94">
                  <c:v>11208.295042649981</c:v>
                </c:pt>
                <c:pt idx="95">
                  <c:v>10948.212858342733</c:v>
                </c:pt>
                <c:pt idx="96">
                  <c:v>10815.858283576477</c:v>
                </c:pt>
                <c:pt idx="97">
                  <c:v>9865.7698489252671</c:v>
                </c:pt>
                <c:pt idx="98">
                  <c:v>9099.0078430292779</c:v>
                </c:pt>
                <c:pt idx="99">
                  <c:v>10026.549911181199</c:v>
                </c:pt>
                <c:pt idx="100">
                  <c:v>7488.9033618235981</c:v>
                </c:pt>
                <c:pt idx="101">
                  <c:v>8314.3840959636836</c:v>
                </c:pt>
                <c:pt idx="102">
                  <c:v>8443.9069051701608</c:v>
                </c:pt>
                <c:pt idx="103">
                  <c:v>7722.8737984098434</c:v>
                </c:pt>
                <c:pt idx="104">
                  <c:v>5477.6002590891912</c:v>
                </c:pt>
                <c:pt idx="105">
                  <c:v>5361.183128739689</c:v>
                </c:pt>
                <c:pt idx="106">
                  <c:v>7881.9024407316792</c:v>
                </c:pt>
                <c:pt idx="107">
                  <c:v>9438.3063246637194</c:v>
                </c:pt>
                <c:pt idx="108">
                  <c:v>8868.0289632034037</c:v>
                </c:pt>
                <c:pt idx="109">
                  <c:v>8323.0390909605649</c:v>
                </c:pt>
                <c:pt idx="110">
                  <c:v>7613.1856871724312</c:v>
                </c:pt>
                <c:pt idx="111">
                  <c:v>7303.2806586343495</c:v>
                </c:pt>
                <c:pt idx="112">
                  <c:v>7277.1249012527051</c:v>
                </c:pt>
                <c:pt idx="113">
                  <c:v>7111.6116997314812</c:v>
                </c:pt>
                <c:pt idx="114">
                  <c:v>8463.6266962748105</c:v>
                </c:pt>
                <c:pt idx="115">
                  <c:v>8662.1832579799338</c:v>
                </c:pt>
                <c:pt idx="116">
                  <c:v>8898.3808017444499</c:v>
                </c:pt>
                <c:pt idx="117">
                  <c:v>8865.6773923572491</c:v>
                </c:pt>
                <c:pt idx="118">
                  <c:v>6058.8666829819167</c:v>
                </c:pt>
                <c:pt idx="119">
                  <c:v>2792.2557045438816</c:v>
                </c:pt>
                <c:pt idx="120">
                  <c:v>1040.812880997024</c:v>
                </c:pt>
                <c:pt idx="121">
                  <c:v>542.35673343876806</c:v>
                </c:pt>
                <c:pt idx="122">
                  <c:v>443.58614307114908</c:v>
                </c:pt>
                <c:pt idx="123">
                  <c:v>1701.35514156252</c:v>
                </c:pt>
                <c:pt idx="124">
                  <c:v>1992.0486415178302</c:v>
                </c:pt>
                <c:pt idx="125">
                  <c:v>1203.9795576264</c:v>
                </c:pt>
                <c:pt idx="126">
                  <c:v>918.13912711975377</c:v>
                </c:pt>
                <c:pt idx="127">
                  <c:v>889.81647378278831</c:v>
                </c:pt>
                <c:pt idx="128">
                  <c:v>1165.6157671511098</c:v>
                </c:pt>
                <c:pt idx="129">
                  <c:v>3854.358641804557</c:v>
                </c:pt>
                <c:pt idx="130">
                  <c:v>8350.6351207769876</c:v>
                </c:pt>
                <c:pt idx="131">
                  <c:v>10268.091303571659</c:v>
                </c:pt>
                <c:pt idx="132">
                  <c:v>10777.375262329148</c:v>
                </c:pt>
                <c:pt idx="133">
                  <c:v>9669.7275880227353</c:v>
                </c:pt>
                <c:pt idx="134">
                  <c:v>9209.4722718513458</c:v>
                </c:pt>
                <c:pt idx="135">
                  <c:v>8542.3272970315174</c:v>
                </c:pt>
                <c:pt idx="136">
                  <c:v>8626.3636090705259</c:v>
                </c:pt>
                <c:pt idx="137">
                  <c:v>8555.139614074842</c:v>
                </c:pt>
                <c:pt idx="138">
                  <c:v>8652.5878352003674</c:v>
                </c:pt>
                <c:pt idx="139">
                  <c:v>7345.3649724294837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188224"/>
        <c:axId val="155600000"/>
      </c:scatterChart>
      <c:valAx>
        <c:axId val="155188224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55600000"/>
        <c:crossesAt val="-2000"/>
        <c:crossBetween val="midCat"/>
      </c:valAx>
      <c:valAx>
        <c:axId val="1556000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(g/hr)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51882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data'!$CA$10:$CA$200</c:f>
              <c:numCache>
                <c:formatCode>General</c:formatCode>
                <c:ptCount val="191"/>
                <c:pt idx="0">
                  <c:v>41.816730272054002</c:v>
                </c:pt>
                <c:pt idx="1">
                  <c:v>40.8565422413864</c:v>
                </c:pt>
                <c:pt idx="2">
                  <c:v>42.470070448720001</c:v>
                </c:pt>
                <c:pt idx="3">
                  <c:v>40.357031608124004</c:v>
                </c:pt>
                <c:pt idx="4">
                  <c:v>44.395430277349206</c:v>
                </c:pt>
                <c:pt idx="5">
                  <c:v>62.813356414669997</c:v>
                </c:pt>
                <c:pt idx="6">
                  <c:v>67.881920000866003</c:v>
                </c:pt>
                <c:pt idx="7">
                  <c:v>61.290263484120999</c:v>
                </c:pt>
                <c:pt idx="8">
                  <c:v>48.601614277912006</c:v>
                </c:pt>
                <c:pt idx="9">
                  <c:v>45.249065046370006</c:v>
                </c:pt>
                <c:pt idx="10">
                  <c:v>45.150746370530008</c:v>
                </c:pt>
                <c:pt idx="11">
                  <c:v>36.844878636175999</c:v>
                </c:pt>
                <c:pt idx="12">
                  <c:v>31.841984548268002</c:v>
                </c:pt>
                <c:pt idx="13">
                  <c:v>30.172592907412803</c:v>
                </c:pt>
                <c:pt idx="14">
                  <c:v>33.459334924533799</c:v>
                </c:pt>
                <c:pt idx="15">
                  <c:v>38.829508993219001</c:v>
                </c:pt>
                <c:pt idx="16">
                  <c:v>38.589130030899007</c:v>
                </c:pt>
                <c:pt idx="17">
                  <c:v>37.798964501921006</c:v>
                </c:pt>
                <c:pt idx="18">
                  <c:v>43.099053983472004</c:v>
                </c:pt>
                <c:pt idx="19">
                  <c:v>41.772457778012203</c:v>
                </c:pt>
                <c:pt idx="20">
                  <c:v>37.048888561048003</c:v>
                </c:pt>
                <c:pt idx="21">
                  <c:v>34.425952818686007</c:v>
                </c:pt>
                <c:pt idx="22">
                  <c:v>29.398938691871997</c:v>
                </c:pt>
                <c:pt idx="23">
                  <c:v>22.385046683194204</c:v>
                </c:pt>
                <c:pt idx="24">
                  <c:v>23.887828211800002</c:v>
                </c:pt>
                <c:pt idx="25">
                  <c:v>17.870055658322404</c:v>
                </c:pt>
                <c:pt idx="26">
                  <c:v>15.9639106875248</c:v>
                </c:pt>
                <c:pt idx="27">
                  <c:v>19.233641010886402</c:v>
                </c:pt>
                <c:pt idx="28">
                  <c:v>22.5458760373694</c:v>
                </c:pt>
                <c:pt idx="29">
                  <c:v>28.378369669266</c:v>
                </c:pt>
                <c:pt idx="30">
                  <c:v>27.634431950268006</c:v>
                </c:pt>
                <c:pt idx="31">
                  <c:v>41.5029839214668</c:v>
                </c:pt>
                <c:pt idx="32">
                  <c:v>55.269988180052408</c:v>
                </c:pt>
                <c:pt idx="33">
                  <c:v>63.105380285233018</c:v>
                </c:pt>
                <c:pt idx="34">
                  <c:v>67.097850818210404</c:v>
                </c:pt>
                <c:pt idx="35">
                  <c:v>62.672058482901605</c:v>
                </c:pt>
                <c:pt idx="36">
                  <c:v>55.973161055407402</c:v>
                </c:pt>
                <c:pt idx="37">
                  <c:v>48.94870398226621</c:v>
                </c:pt>
                <c:pt idx="38">
                  <c:v>47.607764469636003</c:v>
                </c:pt>
                <c:pt idx="39">
                  <c:v>37.936718645299202</c:v>
                </c:pt>
                <c:pt idx="40">
                  <c:v>40.751395425477</c:v>
                </c:pt>
                <c:pt idx="41">
                  <c:v>44.4761516569516</c:v>
                </c:pt>
                <c:pt idx="42">
                  <c:v>42.067746313180002</c:v>
                </c:pt>
                <c:pt idx="43">
                  <c:v>37.724735050871999</c:v>
                </c:pt>
                <c:pt idx="44">
                  <c:v>35.248772179170004</c:v>
                </c:pt>
                <c:pt idx="45">
                  <c:v>27.608081802979996</c:v>
                </c:pt>
                <c:pt idx="46">
                  <c:v>22.662545473794403</c:v>
                </c:pt>
                <c:pt idx="47">
                  <c:v>17.7597787595904</c:v>
                </c:pt>
                <c:pt idx="48">
                  <c:v>15.753995492400001</c:v>
                </c:pt>
                <c:pt idx="49">
                  <c:v>14.22530304094</c:v>
                </c:pt>
                <c:pt idx="50">
                  <c:v>14.653342194112003</c:v>
                </c:pt>
                <c:pt idx="51">
                  <c:v>13.233401576932801</c:v>
                </c:pt>
                <c:pt idx="52">
                  <c:v>14.493285635558802</c:v>
                </c:pt>
                <c:pt idx="53">
                  <c:v>18.0379635507282</c:v>
                </c:pt>
                <c:pt idx="54">
                  <c:v>24.823579555631998</c:v>
                </c:pt>
                <c:pt idx="55">
                  <c:v>30.449630613887802</c:v>
                </c:pt>
                <c:pt idx="56">
                  <c:v>32.828262584087405</c:v>
                </c:pt>
                <c:pt idx="57">
                  <c:v>49.914594325256004</c:v>
                </c:pt>
                <c:pt idx="58">
                  <c:v>63.539496016614002</c:v>
                </c:pt>
                <c:pt idx="59">
                  <c:v>74.689632530946014</c:v>
                </c:pt>
                <c:pt idx="60">
                  <c:v>84.5404883298486</c:v>
                </c:pt>
                <c:pt idx="61">
                  <c:v>93.960173353086603</c:v>
                </c:pt>
                <c:pt idx="62">
                  <c:v>98.260691294779605</c:v>
                </c:pt>
                <c:pt idx="63">
                  <c:v>101.53804176625</c:v>
                </c:pt>
                <c:pt idx="64">
                  <c:v>111.0070503641326</c:v>
                </c:pt>
                <c:pt idx="65">
                  <c:v>106.98235831647301</c:v>
                </c:pt>
                <c:pt idx="66">
                  <c:v>103.79670286069342</c:v>
                </c:pt>
                <c:pt idx="67">
                  <c:v>102.41164095831621</c:v>
                </c:pt>
                <c:pt idx="68">
                  <c:v>94.398406527872012</c:v>
                </c:pt>
                <c:pt idx="69">
                  <c:v>75.773815779312017</c:v>
                </c:pt>
                <c:pt idx="70">
                  <c:v>56.393378711742997</c:v>
                </c:pt>
                <c:pt idx="71">
                  <c:v>50.430502835878798</c:v>
                </c:pt>
                <c:pt idx="72">
                  <c:v>55.427337193200003</c:v>
                </c:pt>
                <c:pt idx="73">
                  <c:v>55.103136627924393</c:v>
                </c:pt>
                <c:pt idx="74">
                  <c:v>54.908223268286605</c:v>
                </c:pt>
                <c:pt idx="75">
                  <c:v>42.352759871860606</c:v>
                </c:pt>
                <c:pt idx="76">
                  <c:v>29.999810294563204</c:v>
                </c:pt>
                <c:pt idx="77">
                  <c:v>21.901543758466403</c:v>
                </c:pt>
                <c:pt idx="78">
                  <c:v>16.213602724274001</c:v>
                </c:pt>
                <c:pt idx="79">
                  <c:v>14.487451980628002</c:v>
                </c:pt>
                <c:pt idx="80">
                  <c:v>15.533981535076801</c:v>
                </c:pt>
                <c:pt idx="81">
                  <c:v>14.733870371335799</c:v>
                </c:pt>
                <c:pt idx="82">
                  <c:v>18.917866638485599</c:v>
                </c:pt>
                <c:pt idx="83">
                  <c:v>22.486458000995999</c:v>
                </c:pt>
                <c:pt idx="84">
                  <c:v>21.528927762418803</c:v>
                </c:pt>
                <c:pt idx="85">
                  <c:v>26.353557451568999</c:v>
                </c:pt>
                <c:pt idx="86">
                  <c:v>27.895427797602</c:v>
                </c:pt>
                <c:pt idx="87">
                  <c:v>60.435230810873399</c:v>
                </c:pt>
                <c:pt idx="88">
                  <c:v>66.590150754072013</c:v>
                </c:pt>
                <c:pt idx="89">
                  <c:v>67.174258835293799</c:v>
                </c:pt>
                <c:pt idx="90">
                  <c:v>64.706038259083996</c:v>
                </c:pt>
                <c:pt idx="91">
                  <c:v>53.6601715133826</c:v>
                </c:pt>
                <c:pt idx="92">
                  <c:v>49.598169808601995</c:v>
                </c:pt>
                <c:pt idx="93">
                  <c:v>39.184864764330207</c:v>
                </c:pt>
                <c:pt idx="94">
                  <c:v>27.68493598761</c:v>
                </c:pt>
                <c:pt idx="95">
                  <c:v>21.402296150785002</c:v>
                </c:pt>
                <c:pt idx="96">
                  <c:v>15.327492764575201</c:v>
                </c:pt>
                <c:pt idx="97">
                  <c:v>13.711179307783798</c:v>
                </c:pt>
                <c:pt idx="98">
                  <c:v>12.758821406535601</c:v>
                </c:pt>
                <c:pt idx="99">
                  <c:v>11.5136407275648</c:v>
                </c:pt>
                <c:pt idx="100">
                  <c:v>11.5375166322384</c:v>
                </c:pt>
                <c:pt idx="101">
                  <c:v>11.792734523904</c:v>
                </c:pt>
                <c:pt idx="102">
                  <c:v>11.192060654057402</c:v>
                </c:pt>
                <c:pt idx="103">
                  <c:v>11.057297068970399</c:v>
                </c:pt>
                <c:pt idx="104">
                  <c:v>9.9594697449390015</c:v>
                </c:pt>
                <c:pt idx="105">
                  <c:v>13.289400855744198</c:v>
                </c:pt>
                <c:pt idx="106">
                  <c:v>13.667072592523001</c:v>
                </c:pt>
                <c:pt idx="107">
                  <c:v>13.3538105749924</c:v>
                </c:pt>
                <c:pt idx="108">
                  <c:v>16.1018786341672</c:v>
                </c:pt>
                <c:pt idx="109">
                  <c:v>15.100224585731002</c:v>
                </c:pt>
                <c:pt idx="110">
                  <c:v>15.980046547275002</c:v>
                </c:pt>
                <c:pt idx="111">
                  <c:v>22.1071618197108</c:v>
                </c:pt>
                <c:pt idx="112">
                  <c:v>34.674638390417002</c:v>
                </c:pt>
                <c:pt idx="113">
                  <c:v>47.968664270010009</c:v>
                </c:pt>
                <c:pt idx="114">
                  <c:v>65.355319142844806</c:v>
                </c:pt>
                <c:pt idx="115">
                  <c:v>79.908621703792207</c:v>
                </c:pt>
                <c:pt idx="116">
                  <c:v>75.302283383827216</c:v>
                </c:pt>
                <c:pt idx="117">
                  <c:v>52.809099731627406</c:v>
                </c:pt>
                <c:pt idx="118">
                  <c:v>42.469447130691194</c:v>
                </c:pt>
                <c:pt idx="119">
                  <c:v>34.873180117691604</c:v>
                </c:pt>
                <c:pt idx="120">
                  <c:v>28.695763073539798</c:v>
                </c:pt>
                <c:pt idx="121">
                  <c:v>28.533925317128404</c:v>
                </c:pt>
                <c:pt idx="122">
                  <c:v>40.68353100825621</c:v>
                </c:pt>
                <c:pt idx="123">
                  <c:v>43.482930732154202</c:v>
                </c:pt>
                <c:pt idx="124">
                  <c:v>48.220894837226403</c:v>
                </c:pt>
                <c:pt idx="125">
                  <c:v>48.315343856052003</c:v>
                </c:pt>
                <c:pt idx="126">
                  <c:v>45.750033685468807</c:v>
                </c:pt>
                <c:pt idx="127">
                  <c:v>37.196906464343996</c:v>
                </c:pt>
                <c:pt idx="128">
                  <c:v>47.358065426486405</c:v>
                </c:pt>
                <c:pt idx="129">
                  <c:v>62.855548918516995</c:v>
                </c:pt>
                <c:pt idx="130">
                  <c:v>84.897868952990805</c:v>
                </c:pt>
                <c:pt idx="131">
                  <c:v>96.411480136051608</c:v>
                </c:pt>
                <c:pt idx="132">
                  <c:v>97.128602279946008</c:v>
                </c:pt>
                <c:pt idx="133">
                  <c:v>82.750085767972806</c:v>
                </c:pt>
                <c:pt idx="134">
                  <c:v>74.367548374020004</c:v>
                </c:pt>
                <c:pt idx="135">
                  <c:v>52.255814803955396</c:v>
                </c:pt>
                <c:pt idx="136">
                  <c:v>40.801684271858406</c:v>
                </c:pt>
                <c:pt idx="137">
                  <c:v>32.388545560514395</c:v>
                </c:pt>
                <c:pt idx="138">
                  <c:v>26.851976749598006</c:v>
                </c:pt>
                <c:pt idx="139">
                  <c:v>26.646166306398403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data'!$CA$10:$CA$200</c:f>
              <c:numCache>
                <c:formatCode>General</c:formatCode>
                <c:ptCount val="191"/>
                <c:pt idx="0">
                  <c:v>26.646166306398403</c:v>
                </c:pt>
                <c:pt idx="1">
                  <c:v>27.629999661087005</c:v>
                </c:pt>
                <c:pt idx="2">
                  <c:v>27.273998168908403</c:v>
                </c:pt>
                <c:pt idx="3">
                  <c:v>33.105942761580003</c:v>
                </c:pt>
                <c:pt idx="4">
                  <c:v>37.885414049145602</c:v>
                </c:pt>
                <c:pt idx="5">
                  <c:v>41.8470719806228</c:v>
                </c:pt>
                <c:pt idx="6">
                  <c:v>53.7073217393608</c:v>
                </c:pt>
                <c:pt idx="7">
                  <c:v>54.294669667958402</c:v>
                </c:pt>
                <c:pt idx="8">
                  <c:v>53.687911725724803</c:v>
                </c:pt>
                <c:pt idx="9">
                  <c:v>44.171963109311996</c:v>
                </c:pt>
                <c:pt idx="10">
                  <c:v>32.178697368434797</c:v>
                </c:pt>
                <c:pt idx="11">
                  <c:v>32.829352218273606</c:v>
                </c:pt>
                <c:pt idx="12">
                  <c:v>33.700675838307006</c:v>
                </c:pt>
                <c:pt idx="13">
                  <c:v>35.605204697722804</c:v>
                </c:pt>
                <c:pt idx="14">
                  <c:v>34.136880336792402</c:v>
                </c:pt>
                <c:pt idx="15">
                  <c:v>37.261892245078798</c:v>
                </c:pt>
                <c:pt idx="16">
                  <c:v>38.934964604764801</c:v>
                </c:pt>
                <c:pt idx="17">
                  <c:v>37.333285515588003</c:v>
                </c:pt>
                <c:pt idx="18">
                  <c:v>41.963675008288611</c:v>
                </c:pt>
                <c:pt idx="19">
                  <c:v>50.264389440988808</c:v>
                </c:pt>
                <c:pt idx="20">
                  <c:v>43.649774688998406</c:v>
                </c:pt>
                <c:pt idx="21">
                  <c:v>36.276433586870397</c:v>
                </c:pt>
                <c:pt idx="22">
                  <c:v>31.695042401422402</c:v>
                </c:pt>
                <c:pt idx="23">
                  <c:v>30.244056876345599</c:v>
                </c:pt>
                <c:pt idx="24">
                  <c:v>22.080193510018002</c:v>
                </c:pt>
                <c:pt idx="25">
                  <c:v>24.005092262240002</c:v>
                </c:pt>
                <c:pt idx="26">
                  <c:v>23.274025675099804</c:v>
                </c:pt>
                <c:pt idx="27">
                  <c:v>21.212324729968401</c:v>
                </c:pt>
                <c:pt idx="28">
                  <c:v>24.9879850119198</c:v>
                </c:pt>
                <c:pt idx="29">
                  <c:v>39.824174011385999</c:v>
                </c:pt>
                <c:pt idx="30">
                  <c:v>47.172360874956802</c:v>
                </c:pt>
                <c:pt idx="31">
                  <c:v>51.282939501169594</c:v>
                </c:pt>
                <c:pt idx="32">
                  <c:v>51.572443408457993</c:v>
                </c:pt>
                <c:pt idx="33">
                  <c:v>50.50859065713901</c:v>
                </c:pt>
                <c:pt idx="34">
                  <c:v>42.981695012437207</c:v>
                </c:pt>
                <c:pt idx="35">
                  <c:v>34.112503245265607</c:v>
                </c:pt>
                <c:pt idx="36">
                  <c:v>27.684804125580008</c:v>
                </c:pt>
                <c:pt idx="37">
                  <c:v>25.848507403636003</c:v>
                </c:pt>
                <c:pt idx="38">
                  <c:v>31.687733996454199</c:v>
                </c:pt>
                <c:pt idx="39">
                  <c:v>34.467399122367205</c:v>
                </c:pt>
                <c:pt idx="40">
                  <c:v>35.536781300492997</c:v>
                </c:pt>
                <c:pt idx="41">
                  <c:v>39.5307219889824</c:v>
                </c:pt>
                <c:pt idx="42">
                  <c:v>36.887567631244998</c:v>
                </c:pt>
                <c:pt idx="43">
                  <c:v>31.567864019655598</c:v>
                </c:pt>
                <c:pt idx="44">
                  <c:v>29.753271043834406</c:v>
                </c:pt>
                <c:pt idx="45">
                  <c:v>22.377236205346399</c:v>
                </c:pt>
                <c:pt idx="46">
                  <c:v>18.665894922184002</c:v>
                </c:pt>
                <c:pt idx="47">
                  <c:v>13.942450746853202</c:v>
                </c:pt>
                <c:pt idx="48">
                  <c:v>12.000891892818199</c:v>
                </c:pt>
                <c:pt idx="49">
                  <c:v>13.266660322124801</c:v>
                </c:pt>
                <c:pt idx="50">
                  <c:v>13.1541952762332</c:v>
                </c:pt>
                <c:pt idx="51">
                  <c:v>13.3280770140936</c:v>
                </c:pt>
                <c:pt idx="52">
                  <c:v>19.233874381595999</c:v>
                </c:pt>
                <c:pt idx="53">
                  <c:v>23.539647119729999</c:v>
                </c:pt>
                <c:pt idx="54">
                  <c:v>28.854947258835004</c:v>
                </c:pt>
                <c:pt idx="55">
                  <c:v>28.435335950961601</c:v>
                </c:pt>
                <c:pt idx="56">
                  <c:v>32.629983274987197</c:v>
                </c:pt>
                <c:pt idx="57">
                  <c:v>32.490580265035199</c:v>
                </c:pt>
                <c:pt idx="58">
                  <c:v>40.004263616809801</c:v>
                </c:pt>
                <c:pt idx="59">
                  <c:v>53.088339449105398</c:v>
                </c:pt>
                <c:pt idx="60">
                  <c:v>71.802296036726219</c:v>
                </c:pt>
                <c:pt idx="61">
                  <c:v>85.293425396609209</c:v>
                </c:pt>
                <c:pt idx="62">
                  <c:v>90.373364559212988</c:v>
                </c:pt>
                <c:pt idx="63">
                  <c:v>78.520471389689007</c:v>
                </c:pt>
                <c:pt idx="64">
                  <c:v>70.085825386965993</c:v>
                </c:pt>
                <c:pt idx="65">
                  <c:v>50.348954605326</c:v>
                </c:pt>
                <c:pt idx="66">
                  <c:v>37.823324196304</c:v>
                </c:pt>
                <c:pt idx="67">
                  <c:v>34.117999315648198</c:v>
                </c:pt>
                <c:pt idx="68">
                  <c:v>37.920368127130402</c:v>
                </c:pt>
                <c:pt idx="69">
                  <c:v>52.188915152942407</c:v>
                </c:pt>
                <c:pt idx="70">
                  <c:v>89.621715068641009</c:v>
                </c:pt>
                <c:pt idx="71">
                  <c:v>110.3481684465908</c:v>
                </c:pt>
                <c:pt idx="72">
                  <c:v>120.67144580937601</c:v>
                </c:pt>
                <c:pt idx="73">
                  <c:v>87.061336673044806</c:v>
                </c:pt>
                <c:pt idx="74">
                  <c:v>44.952510742994399</c:v>
                </c:pt>
                <c:pt idx="75">
                  <c:v>25.718338841760001</c:v>
                </c:pt>
                <c:pt idx="76">
                  <c:v>31.294153977503999</c:v>
                </c:pt>
                <c:pt idx="77">
                  <c:v>35.907077070475196</c:v>
                </c:pt>
                <c:pt idx="78">
                  <c:v>37.329627330229997</c:v>
                </c:pt>
                <c:pt idx="79">
                  <c:v>27.103072304647203</c:v>
                </c:pt>
                <c:pt idx="80">
                  <c:v>16.756915341459599</c:v>
                </c:pt>
                <c:pt idx="81">
                  <c:v>13.185576489806401</c:v>
                </c:pt>
                <c:pt idx="82">
                  <c:v>11.887953349942002</c:v>
                </c:pt>
                <c:pt idx="83">
                  <c:v>12.7004306745522</c:v>
                </c:pt>
                <c:pt idx="84">
                  <c:v>14.593336341737999</c:v>
                </c:pt>
                <c:pt idx="85">
                  <c:v>14.951643104813403</c:v>
                </c:pt>
                <c:pt idx="86">
                  <c:v>17.678864633743203</c:v>
                </c:pt>
                <c:pt idx="87">
                  <c:v>23.147781527132803</c:v>
                </c:pt>
                <c:pt idx="88">
                  <c:v>27.298651033064996</c:v>
                </c:pt>
                <c:pt idx="89">
                  <c:v>31.697413573233998</c:v>
                </c:pt>
                <c:pt idx="90">
                  <c:v>36.534638696476804</c:v>
                </c:pt>
                <c:pt idx="91">
                  <c:v>45.069723664771601</c:v>
                </c:pt>
                <c:pt idx="92">
                  <c:v>52.637617939054394</c:v>
                </c:pt>
                <c:pt idx="93">
                  <c:v>59.409443140623011</c:v>
                </c:pt>
                <c:pt idx="94">
                  <c:v>66.968071516751593</c:v>
                </c:pt>
                <c:pt idx="95">
                  <c:v>77.857553297739202</c:v>
                </c:pt>
                <c:pt idx="96">
                  <c:v>113.81362654143999</c:v>
                </c:pt>
                <c:pt idx="97">
                  <c:v>112.75220631077102</c:v>
                </c:pt>
                <c:pt idx="98">
                  <c:v>118.17671949022639</c:v>
                </c:pt>
                <c:pt idx="99">
                  <c:v>95.915029709856015</c:v>
                </c:pt>
                <c:pt idx="100">
                  <c:v>72.535305284600014</c:v>
                </c:pt>
                <c:pt idx="101">
                  <c:v>53.826791588798201</c:v>
                </c:pt>
                <c:pt idx="102">
                  <c:v>33.514857616073407</c:v>
                </c:pt>
                <c:pt idx="103">
                  <c:v>26.594584076805202</c:v>
                </c:pt>
                <c:pt idx="104">
                  <c:v>22.316566655911203</c:v>
                </c:pt>
                <c:pt idx="105">
                  <c:v>19.203894941283</c:v>
                </c:pt>
                <c:pt idx="106">
                  <c:v>16.7652221307</c:v>
                </c:pt>
                <c:pt idx="107">
                  <c:v>12.056366133069201</c:v>
                </c:pt>
                <c:pt idx="108">
                  <c:v>14.6658719842992</c:v>
                </c:pt>
                <c:pt idx="109">
                  <c:v>17.250389486120401</c:v>
                </c:pt>
                <c:pt idx="110">
                  <c:v>19.800580259097003</c:v>
                </c:pt>
                <c:pt idx="111">
                  <c:v>26.506586899241004</c:v>
                </c:pt>
                <c:pt idx="112">
                  <c:v>27.535995875158203</c:v>
                </c:pt>
                <c:pt idx="113">
                  <c:v>30.297876598903198</c:v>
                </c:pt>
                <c:pt idx="114">
                  <c:v>32.730393687818008</c:v>
                </c:pt>
                <c:pt idx="115">
                  <c:v>31.2136009737896</c:v>
                </c:pt>
                <c:pt idx="116">
                  <c:v>36.8738398646748</c:v>
                </c:pt>
                <c:pt idx="117">
                  <c:v>40.198160151558</c:v>
                </c:pt>
                <c:pt idx="118">
                  <c:v>33.129832499225003</c:v>
                </c:pt>
                <c:pt idx="119">
                  <c:v>28.5108926741886</c:v>
                </c:pt>
                <c:pt idx="120">
                  <c:v>22.367041922092799</c:v>
                </c:pt>
                <c:pt idx="121">
                  <c:v>17.914214698536</c:v>
                </c:pt>
                <c:pt idx="122">
                  <c:v>15.350935680187202</c:v>
                </c:pt>
                <c:pt idx="123">
                  <c:v>13.485023468710001</c:v>
                </c:pt>
                <c:pt idx="124">
                  <c:v>13.630623191400003</c:v>
                </c:pt>
                <c:pt idx="125">
                  <c:v>20.393086377929603</c:v>
                </c:pt>
                <c:pt idx="126">
                  <c:v>27.583195436135998</c:v>
                </c:pt>
                <c:pt idx="127">
                  <c:v>30.480778294673403</c:v>
                </c:pt>
                <c:pt idx="128">
                  <c:v>32.962774867235403</c:v>
                </c:pt>
                <c:pt idx="129">
                  <c:v>33.046446685421401</c:v>
                </c:pt>
                <c:pt idx="130">
                  <c:v>35.459289384469201</c:v>
                </c:pt>
                <c:pt idx="131">
                  <c:v>35.012481906073603</c:v>
                </c:pt>
                <c:pt idx="132">
                  <c:v>31.127445558773204</c:v>
                </c:pt>
                <c:pt idx="133">
                  <c:v>65.588754733040005</c:v>
                </c:pt>
                <c:pt idx="134">
                  <c:v>87.176893356014617</c:v>
                </c:pt>
                <c:pt idx="135">
                  <c:v>87.365553057195001</c:v>
                </c:pt>
                <c:pt idx="136">
                  <c:v>79.172557143607207</c:v>
                </c:pt>
                <c:pt idx="137">
                  <c:v>57.042830315348404</c:v>
                </c:pt>
                <c:pt idx="138">
                  <c:v>44.479166158022409</c:v>
                </c:pt>
                <c:pt idx="139">
                  <c:v>40.622039433936003</c:v>
                </c:pt>
                <c:pt idx="140">
                  <c:v>35.376482383619205</c:v>
                </c:pt>
                <c:pt idx="141">
                  <c:v>30.013868032646396</c:v>
                </c:pt>
                <c:pt idx="142">
                  <c:v>24.888722730312601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data'!$CA$10:$CA$199</c:f>
              <c:numCache>
                <c:formatCode>General</c:formatCode>
                <c:ptCount val="190"/>
                <c:pt idx="0">
                  <c:v>24.888722730312601</c:v>
                </c:pt>
                <c:pt idx="1">
                  <c:v>19.509231782996004</c:v>
                </c:pt>
                <c:pt idx="2">
                  <c:v>19.578899787993002</c:v>
                </c:pt>
                <c:pt idx="3">
                  <c:v>18.250088660088</c:v>
                </c:pt>
                <c:pt idx="4">
                  <c:v>20.067301861406399</c:v>
                </c:pt>
                <c:pt idx="5">
                  <c:v>26.663172838359401</c:v>
                </c:pt>
                <c:pt idx="6">
                  <c:v>30.577791485477601</c:v>
                </c:pt>
                <c:pt idx="7">
                  <c:v>34.093204197946399</c:v>
                </c:pt>
                <c:pt idx="8">
                  <c:v>30.870333296356399</c:v>
                </c:pt>
                <c:pt idx="9">
                  <c:v>28.071701127558406</c:v>
                </c:pt>
                <c:pt idx="10">
                  <c:v>22.824733875153601</c:v>
                </c:pt>
                <c:pt idx="11">
                  <c:v>21.204945822613801</c:v>
                </c:pt>
                <c:pt idx="12">
                  <c:v>19.187203315299001</c:v>
                </c:pt>
                <c:pt idx="13">
                  <c:v>20.064390838648801</c:v>
                </c:pt>
                <c:pt idx="14">
                  <c:v>27.386395026270002</c:v>
                </c:pt>
                <c:pt idx="15">
                  <c:v>34.668006028222806</c:v>
                </c:pt>
                <c:pt idx="16">
                  <c:v>31.896876596625003</c:v>
                </c:pt>
                <c:pt idx="17">
                  <c:v>33.289884370636805</c:v>
                </c:pt>
                <c:pt idx="18">
                  <c:v>33.6313285185254</c:v>
                </c:pt>
                <c:pt idx="19">
                  <c:v>33.9542609399928</c:v>
                </c:pt>
                <c:pt idx="20">
                  <c:v>30.656963725099605</c:v>
                </c:pt>
                <c:pt idx="21">
                  <c:v>28.224034918703001</c:v>
                </c:pt>
                <c:pt idx="22">
                  <c:v>25.1876867916408</c:v>
                </c:pt>
                <c:pt idx="23">
                  <c:v>19.619504538705602</c:v>
                </c:pt>
                <c:pt idx="24">
                  <c:v>17.558324287672402</c:v>
                </c:pt>
                <c:pt idx="25">
                  <c:v>19.663151169322202</c:v>
                </c:pt>
                <c:pt idx="26">
                  <c:v>17.969664932719802</c:v>
                </c:pt>
                <c:pt idx="27">
                  <c:v>20.659466798331</c:v>
                </c:pt>
                <c:pt idx="28">
                  <c:v>25.220847015791005</c:v>
                </c:pt>
                <c:pt idx="29">
                  <c:v>25.5971993990598</c:v>
                </c:pt>
                <c:pt idx="30">
                  <c:v>31.840301036364</c:v>
                </c:pt>
                <c:pt idx="31">
                  <c:v>52.667498645308797</c:v>
                </c:pt>
                <c:pt idx="32">
                  <c:v>70.449770663832012</c:v>
                </c:pt>
                <c:pt idx="33">
                  <c:v>71.761683935390394</c:v>
                </c:pt>
                <c:pt idx="34">
                  <c:v>70.872351026105008</c:v>
                </c:pt>
                <c:pt idx="35">
                  <c:v>58.835319315808007</c:v>
                </c:pt>
                <c:pt idx="36">
                  <c:v>49.786638149690404</c:v>
                </c:pt>
                <c:pt idx="37">
                  <c:v>35.977187919647996</c:v>
                </c:pt>
                <c:pt idx="38">
                  <c:v>32.542900518345</c:v>
                </c:pt>
                <c:pt idx="39">
                  <c:v>30.382492749120203</c:v>
                </c:pt>
                <c:pt idx="40">
                  <c:v>29.141530907235207</c:v>
                </c:pt>
                <c:pt idx="41">
                  <c:v>28.261692633698203</c:v>
                </c:pt>
                <c:pt idx="42">
                  <c:v>24.488963257616</c:v>
                </c:pt>
                <c:pt idx="43">
                  <c:v>22.635286232548001</c:v>
                </c:pt>
                <c:pt idx="44">
                  <c:v>19.110595084033999</c:v>
                </c:pt>
                <c:pt idx="45">
                  <c:v>16.725582961216002</c:v>
                </c:pt>
                <c:pt idx="46">
                  <c:v>15.971965889260202</c:v>
                </c:pt>
                <c:pt idx="47">
                  <c:v>13.7909168569466</c:v>
                </c:pt>
                <c:pt idx="48">
                  <c:v>13.520252588430001</c:v>
                </c:pt>
                <c:pt idx="49">
                  <c:v>13.384896639896802</c:v>
                </c:pt>
                <c:pt idx="50">
                  <c:v>13.3879205121632</c:v>
                </c:pt>
                <c:pt idx="51">
                  <c:v>14.2984200248716</c:v>
                </c:pt>
                <c:pt idx="52">
                  <c:v>16.702010877155999</c:v>
                </c:pt>
                <c:pt idx="53">
                  <c:v>15.9110466810482</c:v>
                </c:pt>
                <c:pt idx="54">
                  <c:v>18.777912008409402</c:v>
                </c:pt>
                <c:pt idx="55">
                  <c:v>22.3196717647584</c:v>
                </c:pt>
                <c:pt idx="56">
                  <c:v>26.580555466454001</c:v>
                </c:pt>
                <c:pt idx="57">
                  <c:v>31.497277598128001</c:v>
                </c:pt>
                <c:pt idx="58">
                  <c:v>36.781817263104806</c:v>
                </c:pt>
                <c:pt idx="59">
                  <c:v>43.258142578250009</c:v>
                </c:pt>
                <c:pt idx="60">
                  <c:v>45.974835764960403</c:v>
                </c:pt>
                <c:pt idx="61">
                  <c:v>54.390010555710006</c:v>
                </c:pt>
                <c:pt idx="62">
                  <c:v>57.45764266729681</c:v>
                </c:pt>
                <c:pt idx="63">
                  <c:v>59.86441018355</c:v>
                </c:pt>
                <c:pt idx="64">
                  <c:v>56.852141294958606</c:v>
                </c:pt>
                <c:pt idx="65">
                  <c:v>50.985043831004397</c:v>
                </c:pt>
                <c:pt idx="66">
                  <c:v>52.934463092172798</c:v>
                </c:pt>
                <c:pt idx="67">
                  <c:v>50.046881289041004</c:v>
                </c:pt>
                <c:pt idx="68">
                  <c:v>47.883041742760007</c:v>
                </c:pt>
                <c:pt idx="69">
                  <c:v>35.790135393949001</c:v>
                </c:pt>
                <c:pt idx="70">
                  <c:v>22.584601939000606</c:v>
                </c:pt>
                <c:pt idx="71">
                  <c:v>16.425196362892205</c:v>
                </c:pt>
                <c:pt idx="72">
                  <c:v>11.3237359308396</c:v>
                </c:pt>
                <c:pt idx="73">
                  <c:v>13.272651064596801</c:v>
                </c:pt>
                <c:pt idx="74">
                  <c:v>25.353256368532801</c:v>
                </c:pt>
                <c:pt idx="75">
                  <c:v>33.9014921095768</c:v>
                </c:pt>
                <c:pt idx="76">
                  <c:v>24.6042793898208</c:v>
                </c:pt>
                <c:pt idx="77">
                  <c:v>17.917794689748799</c:v>
                </c:pt>
                <c:pt idx="78">
                  <c:v>16.259925469513</c:v>
                </c:pt>
                <c:pt idx="79">
                  <c:v>14.153903886227599</c:v>
                </c:pt>
                <c:pt idx="80">
                  <c:v>14.451813585401398</c:v>
                </c:pt>
                <c:pt idx="81">
                  <c:v>17.038107212811205</c:v>
                </c:pt>
                <c:pt idx="82">
                  <c:v>14.931934676251</c:v>
                </c:pt>
                <c:pt idx="83">
                  <c:v>17.813847575967202</c:v>
                </c:pt>
                <c:pt idx="84">
                  <c:v>25.255564675228001</c:v>
                </c:pt>
                <c:pt idx="85">
                  <c:v>32.097885338607</c:v>
                </c:pt>
                <c:pt idx="86">
                  <c:v>36.538330731439203</c:v>
                </c:pt>
                <c:pt idx="87">
                  <c:v>39.222920914129205</c:v>
                </c:pt>
                <c:pt idx="88">
                  <c:v>45.066857086888803</c:v>
                </c:pt>
                <c:pt idx="89">
                  <c:v>55.563712622386603</c:v>
                </c:pt>
                <c:pt idx="90">
                  <c:v>64.151138366925011</c:v>
                </c:pt>
                <c:pt idx="91">
                  <c:v>64.953125024732799</c:v>
                </c:pt>
                <c:pt idx="92">
                  <c:v>100.50458929848899</c:v>
                </c:pt>
                <c:pt idx="93">
                  <c:v>115.4563492445608</c:v>
                </c:pt>
                <c:pt idx="94">
                  <c:v>131.43504478526421</c:v>
                </c:pt>
                <c:pt idx="95">
                  <c:v>99.847694650177218</c:v>
                </c:pt>
                <c:pt idx="96">
                  <c:v>80.215152682183202</c:v>
                </c:pt>
                <c:pt idx="97">
                  <c:v>55.872323231313601</c:v>
                </c:pt>
                <c:pt idx="98">
                  <c:v>38.597669007679606</c:v>
                </c:pt>
                <c:pt idx="99">
                  <c:v>32.183241668177999</c:v>
                </c:pt>
                <c:pt idx="100">
                  <c:v>20.755090258270403</c:v>
                </c:pt>
                <c:pt idx="101">
                  <c:v>16.633297934525402</c:v>
                </c:pt>
                <c:pt idx="102">
                  <c:v>14.860339077600003</c:v>
                </c:pt>
                <c:pt idx="103">
                  <c:v>12.9663382138654</c:v>
                </c:pt>
                <c:pt idx="104">
                  <c:v>12.125280476138</c:v>
                </c:pt>
                <c:pt idx="105">
                  <c:v>11.152367910076402</c:v>
                </c:pt>
                <c:pt idx="106">
                  <c:v>13.137212655408</c:v>
                </c:pt>
                <c:pt idx="107">
                  <c:v>22.844784715873203</c:v>
                </c:pt>
                <c:pt idx="108">
                  <c:v>29.921899081209801</c:v>
                </c:pt>
                <c:pt idx="109">
                  <c:v>33.988306455789406</c:v>
                </c:pt>
                <c:pt idx="110">
                  <c:v>35.731102484232004</c:v>
                </c:pt>
                <c:pt idx="111">
                  <c:v>37.505069475578999</c:v>
                </c:pt>
                <c:pt idx="112">
                  <c:v>37.869979476975601</c:v>
                </c:pt>
                <c:pt idx="113">
                  <c:v>34.982695439686395</c:v>
                </c:pt>
                <c:pt idx="114">
                  <c:v>40.623568584296407</c:v>
                </c:pt>
                <c:pt idx="115">
                  <c:v>49.554064150707212</c:v>
                </c:pt>
                <c:pt idx="116">
                  <c:v>54.662450194223005</c:v>
                </c:pt>
                <c:pt idx="117">
                  <c:v>53.748201657612</c:v>
                </c:pt>
                <c:pt idx="118">
                  <c:v>37.374877501150003</c:v>
                </c:pt>
                <c:pt idx="119">
                  <c:v>22.428433097581802</c:v>
                </c:pt>
                <c:pt idx="120">
                  <c:v>16.103526411731199</c:v>
                </c:pt>
                <c:pt idx="121">
                  <c:v>12.657431273872001</c:v>
                </c:pt>
                <c:pt idx="122">
                  <c:v>10.228147877228</c:v>
                </c:pt>
                <c:pt idx="123">
                  <c:v>19.556616274200003</c:v>
                </c:pt>
                <c:pt idx="124">
                  <c:v>15.594144071340603</c:v>
                </c:pt>
                <c:pt idx="125">
                  <c:v>12.881375959200001</c:v>
                </c:pt>
                <c:pt idx="126">
                  <c:v>13.570822656349202</c:v>
                </c:pt>
                <c:pt idx="127">
                  <c:v>15.755392347750602</c:v>
                </c:pt>
                <c:pt idx="128">
                  <c:v>16.268843495024999</c:v>
                </c:pt>
                <c:pt idx="129">
                  <c:v>30.34501187743081</c:v>
                </c:pt>
                <c:pt idx="130">
                  <c:v>44.932364231490403</c:v>
                </c:pt>
                <c:pt idx="131">
                  <c:v>58.946020852725603</c:v>
                </c:pt>
                <c:pt idx="132">
                  <c:v>63.846826398432</c:v>
                </c:pt>
                <c:pt idx="133">
                  <c:v>59.443145991111997</c:v>
                </c:pt>
                <c:pt idx="134">
                  <c:v>51.796791099961204</c:v>
                </c:pt>
                <c:pt idx="135">
                  <c:v>38.596009675497804</c:v>
                </c:pt>
                <c:pt idx="136">
                  <c:v>31.589986694187601</c:v>
                </c:pt>
                <c:pt idx="137">
                  <c:v>22.427788507973204</c:v>
                </c:pt>
                <c:pt idx="138">
                  <c:v>19.545927470901603</c:v>
                </c:pt>
                <c:pt idx="139">
                  <c:v>16.5749359412868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749760"/>
        <c:axId val="155751936"/>
      </c:scatterChart>
      <c:valAx>
        <c:axId val="155749760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55751936"/>
        <c:crosses val="autoZero"/>
        <c:crossBetween val="midCat"/>
      </c:valAx>
      <c:valAx>
        <c:axId val="1557519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(g/hr)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57497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data'!$CB$10:$CB$200</c:f>
              <c:numCache>
                <c:formatCode>General</c:formatCode>
                <c:ptCount val="191"/>
                <c:pt idx="0">
                  <c:v>321.86318253952192</c:v>
                </c:pt>
                <c:pt idx="1">
                  <c:v>345.19791519257507</c:v>
                </c:pt>
                <c:pt idx="2">
                  <c:v>369.89935935819324</c:v>
                </c:pt>
                <c:pt idx="3">
                  <c:v>348.35040834327731</c:v>
                </c:pt>
                <c:pt idx="4">
                  <c:v>350.5854426177591</c:v>
                </c:pt>
                <c:pt idx="5">
                  <c:v>423.72699169342906</c:v>
                </c:pt>
                <c:pt idx="6">
                  <c:v>410.04804605648616</c:v>
                </c:pt>
                <c:pt idx="7">
                  <c:v>348.72912244319036</c:v>
                </c:pt>
                <c:pt idx="8">
                  <c:v>263.31166845648227</c:v>
                </c:pt>
                <c:pt idx="9">
                  <c:v>246.84291770874103</c:v>
                </c:pt>
                <c:pt idx="10">
                  <c:v>263.99355638631363</c:v>
                </c:pt>
                <c:pt idx="11">
                  <c:v>221.20880811486131</c:v>
                </c:pt>
                <c:pt idx="12">
                  <c:v>178.66857326994761</c:v>
                </c:pt>
                <c:pt idx="13">
                  <c:v>151.85857518952014</c:v>
                </c:pt>
                <c:pt idx="14">
                  <c:v>141.38404654652564</c:v>
                </c:pt>
                <c:pt idx="15">
                  <c:v>125.87407136622151</c:v>
                </c:pt>
                <c:pt idx="16">
                  <c:v>118.90061384786424</c:v>
                </c:pt>
                <c:pt idx="17">
                  <c:v>112.2884040672772</c:v>
                </c:pt>
                <c:pt idx="18">
                  <c:v>125.31555809979841</c:v>
                </c:pt>
                <c:pt idx="19">
                  <c:v>119.83305564969993</c:v>
                </c:pt>
                <c:pt idx="20">
                  <c:v>103.45668629274161</c:v>
                </c:pt>
                <c:pt idx="21">
                  <c:v>95.413438819741913</c:v>
                </c:pt>
                <c:pt idx="22">
                  <c:v>84.509564285059199</c:v>
                </c:pt>
                <c:pt idx="23">
                  <c:v>66.250750459621685</c:v>
                </c:pt>
                <c:pt idx="24">
                  <c:v>76.714054028752003</c:v>
                </c:pt>
                <c:pt idx="25">
                  <c:v>61.71689833870321</c:v>
                </c:pt>
                <c:pt idx="26">
                  <c:v>55.284997740176891</c:v>
                </c:pt>
                <c:pt idx="27">
                  <c:v>75.892495993377565</c:v>
                </c:pt>
                <c:pt idx="28">
                  <c:v>99.458399378875114</c:v>
                </c:pt>
                <c:pt idx="29">
                  <c:v>133.11918306130559</c:v>
                </c:pt>
                <c:pt idx="30">
                  <c:v>123.83244660131578</c:v>
                </c:pt>
                <c:pt idx="31">
                  <c:v>175.56314605941535</c:v>
                </c:pt>
                <c:pt idx="32">
                  <c:v>243.78934961313578</c:v>
                </c:pt>
                <c:pt idx="33">
                  <c:v>268.61318382286578</c:v>
                </c:pt>
                <c:pt idx="34">
                  <c:v>285.29065642038029</c:v>
                </c:pt>
                <c:pt idx="35">
                  <c:v>280.53061728067144</c:v>
                </c:pt>
                <c:pt idx="36">
                  <c:v>280.62051359971412</c:v>
                </c:pt>
                <c:pt idx="37">
                  <c:v>287.21425869524433</c:v>
                </c:pt>
                <c:pt idx="38">
                  <c:v>298.73936924332901</c:v>
                </c:pt>
                <c:pt idx="39">
                  <c:v>252.49323165720708</c:v>
                </c:pt>
                <c:pt idx="40">
                  <c:v>273.0673750836022</c:v>
                </c:pt>
                <c:pt idx="41">
                  <c:v>305.14934466384273</c:v>
                </c:pt>
                <c:pt idx="42">
                  <c:v>312.297024166624</c:v>
                </c:pt>
                <c:pt idx="43">
                  <c:v>299.1600305372508</c:v>
                </c:pt>
                <c:pt idx="44">
                  <c:v>291.04923056614126</c:v>
                </c:pt>
                <c:pt idx="45">
                  <c:v>275.89173746955271</c:v>
                </c:pt>
                <c:pt idx="46">
                  <c:v>282.48030830983089</c:v>
                </c:pt>
                <c:pt idx="47">
                  <c:v>266.46907496933892</c:v>
                </c:pt>
                <c:pt idx="48">
                  <c:v>283.4104404094029</c:v>
                </c:pt>
                <c:pt idx="49">
                  <c:v>273.789840834269</c:v>
                </c:pt>
                <c:pt idx="50">
                  <c:v>281.5596604533344</c:v>
                </c:pt>
                <c:pt idx="51">
                  <c:v>249.9205163141435</c:v>
                </c:pt>
                <c:pt idx="52">
                  <c:v>258.29105471942296</c:v>
                </c:pt>
                <c:pt idx="53">
                  <c:v>263.07706388511798</c:v>
                </c:pt>
                <c:pt idx="54">
                  <c:v>263.4223781429904</c:v>
                </c:pt>
                <c:pt idx="55">
                  <c:v>257.37494423591892</c:v>
                </c:pt>
                <c:pt idx="56">
                  <c:v>239.69262436348009</c:v>
                </c:pt>
                <c:pt idx="57">
                  <c:v>267.47669525004017</c:v>
                </c:pt>
                <c:pt idx="58">
                  <c:v>278.04071579304519</c:v>
                </c:pt>
                <c:pt idx="59">
                  <c:v>288.04046489627314</c:v>
                </c:pt>
                <c:pt idx="60">
                  <c:v>321.5515442914043</c:v>
                </c:pt>
                <c:pt idx="61">
                  <c:v>357.33965064769654</c:v>
                </c:pt>
                <c:pt idx="62">
                  <c:v>399.79304390610253</c:v>
                </c:pt>
                <c:pt idx="63">
                  <c:v>431.34822290104444</c:v>
                </c:pt>
                <c:pt idx="64">
                  <c:v>470.82205703054319</c:v>
                </c:pt>
                <c:pt idx="65">
                  <c:v>458.96515716721024</c:v>
                </c:pt>
                <c:pt idx="66">
                  <c:v>437.81650689473696</c:v>
                </c:pt>
                <c:pt idx="67">
                  <c:v>428.5383666162632</c:v>
                </c:pt>
                <c:pt idx="68">
                  <c:v>395.52621570711045</c:v>
                </c:pt>
                <c:pt idx="69">
                  <c:v>309.41442516155979</c:v>
                </c:pt>
                <c:pt idx="70">
                  <c:v>228.8848302477453</c:v>
                </c:pt>
                <c:pt idx="71">
                  <c:v>219.72555140761131</c:v>
                </c:pt>
                <c:pt idx="72">
                  <c:v>303.10358428280705</c:v>
                </c:pt>
                <c:pt idx="73">
                  <c:v>285.52656712385743</c:v>
                </c:pt>
                <c:pt idx="74">
                  <c:v>266.83963860416532</c:v>
                </c:pt>
                <c:pt idx="75">
                  <c:v>229.67470145936036</c:v>
                </c:pt>
                <c:pt idx="76">
                  <c:v>160.9605206189064</c:v>
                </c:pt>
                <c:pt idx="77">
                  <c:v>109.50975709328674</c:v>
                </c:pt>
                <c:pt idx="78">
                  <c:v>70.551583742046617</c:v>
                </c:pt>
                <c:pt idx="79">
                  <c:v>56.842103868863909</c:v>
                </c:pt>
                <c:pt idx="80">
                  <c:v>60.669894222957609</c:v>
                </c:pt>
                <c:pt idx="81">
                  <c:v>61.656519965713748</c:v>
                </c:pt>
                <c:pt idx="82">
                  <c:v>79.401014996273091</c:v>
                </c:pt>
                <c:pt idx="83">
                  <c:v>90.203941026034002</c:v>
                </c:pt>
                <c:pt idx="84">
                  <c:v>80.507761243265534</c:v>
                </c:pt>
                <c:pt idx="85">
                  <c:v>95.75917110185982</c:v>
                </c:pt>
                <c:pt idx="86">
                  <c:v>109.8628900785456</c:v>
                </c:pt>
                <c:pt idx="87">
                  <c:v>586.28344244769528</c:v>
                </c:pt>
                <c:pt idx="88">
                  <c:v>810.24784042530916</c:v>
                </c:pt>
                <c:pt idx="89">
                  <c:v>598.31141632322567</c:v>
                </c:pt>
                <c:pt idx="90">
                  <c:v>438.6845200541776</c:v>
                </c:pt>
                <c:pt idx="91">
                  <c:v>323.33551424681826</c:v>
                </c:pt>
                <c:pt idx="92">
                  <c:v>283.83812800960442</c:v>
                </c:pt>
                <c:pt idx="93">
                  <c:v>303.41881487356159</c:v>
                </c:pt>
                <c:pt idx="94">
                  <c:v>270.74339951138433</c:v>
                </c:pt>
                <c:pt idx="95">
                  <c:v>294.08898880274654</c:v>
                </c:pt>
                <c:pt idx="96">
                  <c:v>351.58071123670317</c:v>
                </c:pt>
                <c:pt idx="97">
                  <c:v>329.12829661369489</c:v>
                </c:pt>
                <c:pt idx="98">
                  <c:v>273.49052078150288</c:v>
                </c:pt>
                <c:pt idx="99">
                  <c:v>250.00409828678275</c:v>
                </c:pt>
                <c:pt idx="100">
                  <c:v>251.56998991697895</c:v>
                </c:pt>
                <c:pt idx="101">
                  <c:v>256.91454888201861</c:v>
                </c:pt>
                <c:pt idx="102">
                  <c:v>246.50058875204408</c:v>
                </c:pt>
                <c:pt idx="103">
                  <c:v>245.73932799308278</c:v>
                </c:pt>
                <c:pt idx="104">
                  <c:v>237.39511997384705</c:v>
                </c:pt>
                <c:pt idx="105">
                  <c:v>277.08590452174167</c:v>
                </c:pt>
                <c:pt idx="106">
                  <c:v>261.9215030834867</c:v>
                </c:pt>
                <c:pt idx="107">
                  <c:v>291.26561845880173</c:v>
                </c:pt>
                <c:pt idx="108">
                  <c:v>340.40937814887354</c:v>
                </c:pt>
                <c:pt idx="109">
                  <c:v>287.58642074168591</c:v>
                </c:pt>
                <c:pt idx="110">
                  <c:v>265.33847988369547</c:v>
                </c:pt>
                <c:pt idx="111">
                  <c:v>262.32027926222185</c:v>
                </c:pt>
                <c:pt idx="112">
                  <c:v>252.74068503040283</c:v>
                </c:pt>
                <c:pt idx="113">
                  <c:v>259.40913563178901</c:v>
                </c:pt>
                <c:pt idx="114">
                  <c:v>257.57041483006287</c:v>
                </c:pt>
                <c:pt idx="115">
                  <c:v>272.03708313259631</c:v>
                </c:pt>
                <c:pt idx="116">
                  <c:v>264.98833015140934</c:v>
                </c:pt>
                <c:pt idx="117">
                  <c:v>248.57495224375452</c:v>
                </c:pt>
                <c:pt idx="118">
                  <c:v>209.48920764201102</c:v>
                </c:pt>
                <c:pt idx="119">
                  <c:v>139.73511374572533</c:v>
                </c:pt>
                <c:pt idx="120">
                  <c:v>99.737564548962894</c:v>
                </c:pt>
                <c:pt idx="121">
                  <c:v>91.119591649410353</c:v>
                </c:pt>
                <c:pt idx="122">
                  <c:v>122.47203399915432</c:v>
                </c:pt>
                <c:pt idx="123">
                  <c:v>129.36877002830121</c:v>
                </c:pt>
                <c:pt idx="124">
                  <c:v>125.60243188217407</c:v>
                </c:pt>
                <c:pt idx="125">
                  <c:v>110.15070924213721</c:v>
                </c:pt>
                <c:pt idx="126">
                  <c:v>94.899257564871959</c:v>
                </c:pt>
                <c:pt idx="127">
                  <c:v>72.059217615070622</c:v>
                </c:pt>
                <c:pt idx="128">
                  <c:v>89.077806000247676</c:v>
                </c:pt>
                <c:pt idx="129">
                  <c:v>131.85033655521525</c:v>
                </c:pt>
                <c:pt idx="130">
                  <c:v>530.30925239943099</c:v>
                </c:pt>
                <c:pt idx="131">
                  <c:v>775.10397602277669</c:v>
                </c:pt>
                <c:pt idx="132">
                  <c:v>612.05542094320049</c:v>
                </c:pt>
                <c:pt idx="133">
                  <c:v>452.60406436020293</c:v>
                </c:pt>
                <c:pt idx="134">
                  <c:v>344.38006361316883</c:v>
                </c:pt>
                <c:pt idx="135">
                  <c:v>261.81399425533374</c:v>
                </c:pt>
                <c:pt idx="136">
                  <c:v>252.45185709480563</c:v>
                </c:pt>
                <c:pt idx="137">
                  <c:v>233.85805392969451</c:v>
                </c:pt>
                <c:pt idx="138">
                  <c:v>201.79213381831141</c:v>
                </c:pt>
                <c:pt idx="139">
                  <c:v>212.91660154598577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data'!$CB$10:$CB$200</c:f>
              <c:numCache>
                <c:formatCode>General</c:formatCode>
                <c:ptCount val="191"/>
                <c:pt idx="0">
                  <c:v>212.91660154598577</c:v>
                </c:pt>
                <c:pt idx="1">
                  <c:v>219.61996438430364</c:v>
                </c:pt>
                <c:pt idx="2">
                  <c:v>222.60165703190327</c:v>
                </c:pt>
                <c:pt idx="3">
                  <c:v>253.64091967033499</c:v>
                </c:pt>
                <c:pt idx="4">
                  <c:v>242.9423999296651</c:v>
                </c:pt>
                <c:pt idx="5">
                  <c:v>227.78405378731131</c:v>
                </c:pt>
                <c:pt idx="6">
                  <c:v>240.37265805847562</c:v>
                </c:pt>
                <c:pt idx="7">
                  <c:v>225.64684278545403</c:v>
                </c:pt>
                <c:pt idx="8">
                  <c:v>187.21698959837641</c:v>
                </c:pt>
                <c:pt idx="9">
                  <c:v>145.1858123688051</c:v>
                </c:pt>
                <c:pt idx="10">
                  <c:v>101.48373297556562</c:v>
                </c:pt>
                <c:pt idx="11">
                  <c:v>94.403503140661442</c:v>
                </c:pt>
                <c:pt idx="12">
                  <c:v>87.241434146892431</c:v>
                </c:pt>
                <c:pt idx="13">
                  <c:v>81.139055635511454</c:v>
                </c:pt>
                <c:pt idx="14">
                  <c:v>65.254662881227915</c:v>
                </c:pt>
                <c:pt idx="15">
                  <c:v>66.523829846859314</c:v>
                </c:pt>
                <c:pt idx="16">
                  <c:v>66.317087112789253</c:v>
                </c:pt>
                <c:pt idx="17">
                  <c:v>61.138107907462093</c:v>
                </c:pt>
                <c:pt idx="18">
                  <c:v>66.43335909629441</c:v>
                </c:pt>
                <c:pt idx="19">
                  <c:v>80.581499288868628</c:v>
                </c:pt>
                <c:pt idx="20">
                  <c:v>69.469001917785604</c:v>
                </c:pt>
                <c:pt idx="21">
                  <c:v>56.152824338886717</c:v>
                </c:pt>
                <c:pt idx="22">
                  <c:v>50.249649840759609</c:v>
                </c:pt>
                <c:pt idx="23">
                  <c:v>50.885204348270719</c:v>
                </c:pt>
                <c:pt idx="24">
                  <c:v>37.882509092736001</c:v>
                </c:pt>
                <c:pt idx="25">
                  <c:v>41.419513484424002</c:v>
                </c:pt>
                <c:pt idx="26">
                  <c:v>44.430213296669208</c:v>
                </c:pt>
                <c:pt idx="27">
                  <c:v>48.072236139879841</c:v>
                </c:pt>
                <c:pt idx="28">
                  <c:v>64.535753212953523</c:v>
                </c:pt>
                <c:pt idx="29">
                  <c:v>200.67224691439802</c:v>
                </c:pt>
                <c:pt idx="30">
                  <c:v>315.97417239623877</c:v>
                </c:pt>
                <c:pt idx="31">
                  <c:v>300.94850790283772</c:v>
                </c:pt>
                <c:pt idx="32">
                  <c:v>272.41744419767662</c:v>
                </c:pt>
                <c:pt idx="33">
                  <c:v>265.79689430391778</c:v>
                </c:pt>
                <c:pt idx="34">
                  <c:v>250.00085460896355</c:v>
                </c:pt>
                <c:pt idx="35">
                  <c:v>246.17769509168474</c:v>
                </c:pt>
                <c:pt idx="36">
                  <c:v>227.84718501677233</c:v>
                </c:pt>
                <c:pt idx="37">
                  <c:v>214.83250125283644</c:v>
                </c:pt>
                <c:pt idx="38">
                  <c:v>223.74969992044632</c:v>
                </c:pt>
                <c:pt idx="39">
                  <c:v>228.5586987972431</c:v>
                </c:pt>
                <c:pt idx="40">
                  <c:v>589.94228796490245</c:v>
                </c:pt>
                <c:pt idx="41">
                  <c:v>1072.6682190013655</c:v>
                </c:pt>
                <c:pt idx="42">
                  <c:v>808.12060737039349</c:v>
                </c:pt>
                <c:pt idx="43">
                  <c:v>514.67957582274323</c:v>
                </c:pt>
                <c:pt idx="44">
                  <c:v>688.95501958900229</c:v>
                </c:pt>
                <c:pt idx="45">
                  <c:v>1533.715775166303</c:v>
                </c:pt>
                <c:pt idx="46">
                  <c:v>1798.9191318946371</c:v>
                </c:pt>
                <c:pt idx="47">
                  <c:v>1130.5666820567435</c:v>
                </c:pt>
                <c:pt idx="48">
                  <c:v>694.29943002877269</c:v>
                </c:pt>
                <c:pt idx="49">
                  <c:v>537.03219050981818</c:v>
                </c:pt>
                <c:pt idx="50">
                  <c:v>394.24628449295551</c:v>
                </c:pt>
                <c:pt idx="51">
                  <c:v>280.56689717390731</c:v>
                </c:pt>
                <c:pt idx="52">
                  <c:v>267.97522880426061</c:v>
                </c:pt>
                <c:pt idx="53">
                  <c:v>250.565700117208</c:v>
                </c:pt>
                <c:pt idx="54">
                  <c:v>242.01668151210228</c:v>
                </c:pt>
                <c:pt idx="55">
                  <c:v>211.45382238282332</c:v>
                </c:pt>
                <c:pt idx="56">
                  <c:v>208.75272353427891</c:v>
                </c:pt>
                <c:pt idx="57">
                  <c:v>178.99238827033878</c:v>
                </c:pt>
                <c:pt idx="58">
                  <c:v>190.26954273329773</c:v>
                </c:pt>
                <c:pt idx="59">
                  <c:v>198.23987016681676</c:v>
                </c:pt>
                <c:pt idx="60">
                  <c:v>194.88327199143575</c:v>
                </c:pt>
                <c:pt idx="61">
                  <c:v>198.06410483021773</c:v>
                </c:pt>
                <c:pt idx="62">
                  <c:v>206.7031671428511</c:v>
                </c:pt>
                <c:pt idx="63">
                  <c:v>223.77755950053421</c:v>
                </c:pt>
                <c:pt idx="64">
                  <c:v>252.1918546364227</c:v>
                </c:pt>
                <c:pt idx="65">
                  <c:v>235.77448857158822</c:v>
                </c:pt>
                <c:pt idx="66">
                  <c:v>210.27728948788561</c:v>
                </c:pt>
                <c:pt idx="67">
                  <c:v>209.01178845007828</c:v>
                </c:pt>
                <c:pt idx="68">
                  <c:v>247.98593427834064</c:v>
                </c:pt>
                <c:pt idx="69">
                  <c:v>281.33431927895208</c:v>
                </c:pt>
                <c:pt idx="70">
                  <c:v>325.91842577199503</c:v>
                </c:pt>
                <c:pt idx="71">
                  <c:v>283.68329092884369</c:v>
                </c:pt>
                <c:pt idx="72">
                  <c:v>271.35870428485282</c:v>
                </c:pt>
                <c:pt idx="73">
                  <c:v>203.15221622212783</c:v>
                </c:pt>
                <c:pt idx="74">
                  <c:v>141.49125755071944</c:v>
                </c:pt>
                <c:pt idx="75">
                  <c:v>99.725648939078411</c:v>
                </c:pt>
                <c:pt idx="76">
                  <c:v>139.9632202595952</c:v>
                </c:pt>
                <c:pt idx="77">
                  <c:v>197.68628548144068</c:v>
                </c:pt>
                <c:pt idx="78">
                  <c:v>263.8483367922575</c:v>
                </c:pt>
                <c:pt idx="79">
                  <c:v>227.72879268974091</c:v>
                </c:pt>
                <c:pt idx="80">
                  <c:v>153.956556283662</c:v>
                </c:pt>
                <c:pt idx="81">
                  <c:v>116.23367935811524</c:v>
                </c:pt>
                <c:pt idx="82">
                  <c:v>87.485875654637184</c:v>
                </c:pt>
                <c:pt idx="83">
                  <c:v>79.209154290558558</c:v>
                </c:pt>
                <c:pt idx="84">
                  <c:v>83.732693413960817</c:v>
                </c:pt>
                <c:pt idx="85">
                  <c:v>82.967051830214345</c:v>
                </c:pt>
                <c:pt idx="86">
                  <c:v>88.810214634136088</c:v>
                </c:pt>
                <c:pt idx="87">
                  <c:v>99.579236352769399</c:v>
                </c:pt>
                <c:pt idx="88">
                  <c:v>103.8283042807695</c:v>
                </c:pt>
                <c:pt idx="89">
                  <c:v>103.64880395228653</c:v>
                </c:pt>
                <c:pt idx="90">
                  <c:v>105.12858758145568</c:v>
                </c:pt>
                <c:pt idx="91">
                  <c:v>118.22500869673586</c:v>
                </c:pt>
                <c:pt idx="92">
                  <c:v>113.02720446242499</c:v>
                </c:pt>
                <c:pt idx="93">
                  <c:v>103.70667405870756</c:v>
                </c:pt>
                <c:pt idx="94">
                  <c:v>98.64912073429177</c:v>
                </c:pt>
                <c:pt idx="95">
                  <c:v>208.45303817784475</c:v>
                </c:pt>
                <c:pt idx="96">
                  <c:v>971.37286352502497</c:v>
                </c:pt>
                <c:pt idx="97">
                  <c:v>903.2932819315173</c:v>
                </c:pt>
                <c:pt idx="98">
                  <c:v>670.82550951350731</c:v>
                </c:pt>
                <c:pt idx="99">
                  <c:v>448.13124453935046</c:v>
                </c:pt>
                <c:pt idx="100">
                  <c:v>339.68929202748001</c:v>
                </c:pt>
                <c:pt idx="101">
                  <c:v>311.8164590229598</c:v>
                </c:pt>
                <c:pt idx="102">
                  <c:v>244.34912767329203</c:v>
                </c:pt>
                <c:pt idx="103">
                  <c:v>252.91755384427</c:v>
                </c:pt>
                <c:pt idx="104">
                  <c:v>269.26184348364882</c:v>
                </c:pt>
                <c:pt idx="105">
                  <c:v>246.69304583410172</c:v>
                </c:pt>
                <c:pt idx="106">
                  <c:v>229.09214862351996</c:v>
                </c:pt>
                <c:pt idx="107">
                  <c:v>158.41971030976728</c:v>
                </c:pt>
                <c:pt idx="108">
                  <c:v>234.33184114235237</c:v>
                </c:pt>
                <c:pt idx="109">
                  <c:v>296.08609043526513</c:v>
                </c:pt>
                <c:pt idx="110">
                  <c:v>301.02082146218726</c:v>
                </c:pt>
                <c:pt idx="111">
                  <c:v>318.63950904249452</c:v>
                </c:pt>
                <c:pt idx="112">
                  <c:v>260.22531940534407</c:v>
                </c:pt>
                <c:pt idx="113">
                  <c:v>260.30346672173346</c:v>
                </c:pt>
                <c:pt idx="114">
                  <c:v>266.41386241451539</c:v>
                </c:pt>
                <c:pt idx="115">
                  <c:v>233.89885117195789</c:v>
                </c:pt>
                <c:pt idx="116">
                  <c:v>256.44206158578231</c:v>
                </c:pt>
                <c:pt idx="117">
                  <c:v>248.97703357217219</c:v>
                </c:pt>
                <c:pt idx="118">
                  <c:v>189.86533986838253</c:v>
                </c:pt>
                <c:pt idx="119">
                  <c:v>167.53628420689742</c:v>
                </c:pt>
                <c:pt idx="120">
                  <c:v>162.92241793280337</c:v>
                </c:pt>
                <c:pt idx="121">
                  <c:v>126.7275738282696</c:v>
                </c:pt>
                <c:pt idx="122">
                  <c:v>85.034735470336329</c:v>
                </c:pt>
                <c:pt idx="123">
                  <c:v>54.405601328623007</c:v>
                </c:pt>
                <c:pt idx="124">
                  <c:v>43.717514184214807</c:v>
                </c:pt>
                <c:pt idx="125">
                  <c:v>57.990247844375041</c:v>
                </c:pt>
                <c:pt idx="126">
                  <c:v>74.204805133976251</c:v>
                </c:pt>
                <c:pt idx="127">
                  <c:v>76.739332556283244</c:v>
                </c:pt>
                <c:pt idx="128">
                  <c:v>74.953230451890178</c:v>
                </c:pt>
                <c:pt idx="129">
                  <c:v>63.316397617703998</c:v>
                </c:pt>
                <c:pt idx="130">
                  <c:v>61.819552836905281</c:v>
                </c:pt>
                <c:pt idx="131">
                  <c:v>60.367291338109276</c:v>
                </c:pt>
                <c:pt idx="132">
                  <c:v>61.306664889533565</c:v>
                </c:pt>
                <c:pt idx="133">
                  <c:v>328.26223146194104</c:v>
                </c:pt>
                <c:pt idx="134">
                  <c:v>462.33991279127918</c:v>
                </c:pt>
                <c:pt idx="135">
                  <c:v>376.56947903565901</c:v>
                </c:pt>
                <c:pt idx="136">
                  <c:v>323.21634230693269</c:v>
                </c:pt>
                <c:pt idx="137">
                  <c:v>242.42517722269992</c:v>
                </c:pt>
                <c:pt idx="138">
                  <c:v>213.5936014155821</c:v>
                </c:pt>
                <c:pt idx="139">
                  <c:v>236.43811681987205</c:v>
                </c:pt>
                <c:pt idx="140">
                  <c:v>234.89304990653744</c:v>
                </c:pt>
                <c:pt idx="141">
                  <c:v>263.66051299863744</c:v>
                </c:pt>
                <c:pt idx="142">
                  <c:v>257.77626107320549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data'!$CB$10:$CB$199</c:f>
              <c:numCache>
                <c:formatCode>General</c:formatCode>
                <c:ptCount val="190"/>
                <c:pt idx="0">
                  <c:v>257.77626107320549</c:v>
                </c:pt>
                <c:pt idx="1">
                  <c:v>234.79226825960464</c:v>
                </c:pt>
                <c:pt idx="2">
                  <c:v>251.72010545011307</c:v>
                </c:pt>
                <c:pt idx="3">
                  <c:v>222.14489478618958</c:v>
                </c:pt>
                <c:pt idx="4">
                  <c:v>224.30864633391849</c:v>
                </c:pt>
                <c:pt idx="5">
                  <c:v>237.81432290867954</c:v>
                </c:pt>
                <c:pt idx="6">
                  <c:v>232.88389280316915</c:v>
                </c:pt>
                <c:pt idx="7">
                  <c:v>229.79104002759505</c:v>
                </c:pt>
                <c:pt idx="8">
                  <c:v>180.77400219974436</c:v>
                </c:pt>
                <c:pt idx="9">
                  <c:v>162.84190909210241</c:v>
                </c:pt>
                <c:pt idx="10">
                  <c:v>136.88703727485697</c:v>
                </c:pt>
                <c:pt idx="11">
                  <c:v>109.12981444228814</c:v>
                </c:pt>
                <c:pt idx="12">
                  <c:v>83.36368122533041</c:v>
                </c:pt>
                <c:pt idx="13">
                  <c:v>66.69287559566969</c:v>
                </c:pt>
                <c:pt idx="14">
                  <c:v>73.008291556019401</c:v>
                </c:pt>
                <c:pt idx="15">
                  <c:v>85.726871355010687</c:v>
                </c:pt>
                <c:pt idx="16">
                  <c:v>69.802841216262181</c:v>
                </c:pt>
                <c:pt idx="17">
                  <c:v>62.673693533792317</c:v>
                </c:pt>
                <c:pt idx="18">
                  <c:v>56.799852914596222</c:v>
                </c:pt>
                <c:pt idx="19">
                  <c:v>56.417023084829218</c:v>
                </c:pt>
                <c:pt idx="20">
                  <c:v>50.296821487043459</c:v>
                </c:pt>
                <c:pt idx="21">
                  <c:v>44.043829260987138</c:v>
                </c:pt>
                <c:pt idx="22">
                  <c:v>38.705702675577285</c:v>
                </c:pt>
                <c:pt idx="23">
                  <c:v>30.970583098996439</c:v>
                </c:pt>
                <c:pt idx="24">
                  <c:v>28.817092873146361</c:v>
                </c:pt>
                <c:pt idx="25">
                  <c:v>34.034701716577914</c:v>
                </c:pt>
                <c:pt idx="26">
                  <c:v>31.927475453903703</c:v>
                </c:pt>
                <c:pt idx="27">
                  <c:v>42.168978285500401</c:v>
                </c:pt>
                <c:pt idx="28">
                  <c:v>55.555059222397006</c:v>
                </c:pt>
                <c:pt idx="29">
                  <c:v>57.871416745570528</c:v>
                </c:pt>
                <c:pt idx="30">
                  <c:v>106.9083890067884</c:v>
                </c:pt>
                <c:pt idx="31">
                  <c:v>534.60614428780661</c:v>
                </c:pt>
                <c:pt idx="32">
                  <c:v>641.12218395597233</c:v>
                </c:pt>
                <c:pt idx="33">
                  <c:v>453.81075689794176</c:v>
                </c:pt>
                <c:pt idx="34">
                  <c:v>323.67906545501484</c:v>
                </c:pt>
                <c:pt idx="35">
                  <c:v>276.39128439894836</c:v>
                </c:pt>
                <c:pt idx="36">
                  <c:v>251.58268686808654</c:v>
                </c:pt>
                <c:pt idx="37">
                  <c:v>207.14538296979839</c:v>
                </c:pt>
                <c:pt idx="38">
                  <c:v>210.12504197433353</c:v>
                </c:pt>
                <c:pt idx="39">
                  <c:v>210.04786865094377</c:v>
                </c:pt>
                <c:pt idx="40">
                  <c:v>211.43127509943417</c:v>
                </c:pt>
                <c:pt idx="41">
                  <c:v>211.20748489095666</c:v>
                </c:pt>
                <c:pt idx="42">
                  <c:v>190.76598795493723</c:v>
                </c:pt>
                <c:pt idx="43">
                  <c:v>191.30209075611481</c:v>
                </c:pt>
                <c:pt idx="44">
                  <c:v>191.88982854288869</c:v>
                </c:pt>
                <c:pt idx="45">
                  <c:v>189.09591978414784</c:v>
                </c:pt>
                <c:pt idx="46">
                  <c:v>183.37379914031476</c:v>
                </c:pt>
                <c:pt idx="47">
                  <c:v>174.88025863052388</c:v>
                </c:pt>
                <c:pt idx="48">
                  <c:v>482.812247242117</c:v>
                </c:pt>
                <c:pt idx="49">
                  <c:v>1258.1031122509578</c:v>
                </c:pt>
                <c:pt idx="50">
                  <c:v>1034.2493421500556</c:v>
                </c:pt>
                <c:pt idx="51">
                  <c:v>694.98113002916295</c:v>
                </c:pt>
                <c:pt idx="52">
                  <c:v>509.50858006058343</c:v>
                </c:pt>
                <c:pt idx="53">
                  <c:v>347.60089898850231</c:v>
                </c:pt>
                <c:pt idx="54">
                  <c:v>306.235567099653</c:v>
                </c:pt>
                <c:pt idx="55">
                  <c:v>268.74204785357352</c:v>
                </c:pt>
                <c:pt idx="56">
                  <c:v>256.15835876377344</c:v>
                </c:pt>
                <c:pt idx="57">
                  <c:v>252.4573564292848</c:v>
                </c:pt>
                <c:pt idx="58">
                  <c:v>241.19847243632532</c:v>
                </c:pt>
                <c:pt idx="59">
                  <c:v>233.87854261595001</c:v>
                </c:pt>
                <c:pt idx="60">
                  <c:v>233.26634696885651</c:v>
                </c:pt>
                <c:pt idx="61">
                  <c:v>267.56509499277303</c:v>
                </c:pt>
                <c:pt idx="62">
                  <c:v>280.1617397591009</c:v>
                </c:pt>
                <c:pt idx="63">
                  <c:v>298.54720354263009</c:v>
                </c:pt>
                <c:pt idx="64">
                  <c:v>284.43156865204776</c:v>
                </c:pt>
                <c:pt idx="65">
                  <c:v>278.83398050120809</c:v>
                </c:pt>
                <c:pt idx="66">
                  <c:v>296.59225172948226</c:v>
                </c:pt>
                <c:pt idx="67">
                  <c:v>285.70386157245838</c:v>
                </c:pt>
                <c:pt idx="68">
                  <c:v>285.23971039363101</c:v>
                </c:pt>
                <c:pt idx="69">
                  <c:v>208.18721072134852</c:v>
                </c:pt>
                <c:pt idx="70">
                  <c:v>142.25783073063923</c:v>
                </c:pt>
                <c:pt idx="71">
                  <c:v>98.804542484115785</c:v>
                </c:pt>
                <c:pt idx="72">
                  <c:v>55.922718542797021</c:v>
                </c:pt>
                <c:pt idx="73">
                  <c:v>61.974948243034241</c:v>
                </c:pt>
                <c:pt idx="74">
                  <c:v>206.40214255666439</c:v>
                </c:pt>
                <c:pt idx="75">
                  <c:v>266.89453276053962</c:v>
                </c:pt>
                <c:pt idx="76">
                  <c:v>160.16993261293717</c:v>
                </c:pt>
                <c:pt idx="77">
                  <c:v>100.42244768293553</c:v>
                </c:pt>
                <c:pt idx="78">
                  <c:v>75.645296184729702</c:v>
                </c:pt>
                <c:pt idx="79">
                  <c:v>48.947895010062801</c:v>
                </c:pt>
                <c:pt idx="80">
                  <c:v>41.217213313041903</c:v>
                </c:pt>
                <c:pt idx="81">
                  <c:v>44.882734422350524</c:v>
                </c:pt>
                <c:pt idx="82">
                  <c:v>37.142468812696741</c:v>
                </c:pt>
                <c:pt idx="83">
                  <c:v>44.630777860959363</c:v>
                </c:pt>
                <c:pt idx="84">
                  <c:v>61.688469007751401</c:v>
                </c:pt>
                <c:pt idx="85">
                  <c:v>71.629758952674422</c:v>
                </c:pt>
                <c:pt idx="86">
                  <c:v>72.084727398347923</c:v>
                </c:pt>
                <c:pt idx="87">
                  <c:v>67.248300027343205</c:v>
                </c:pt>
                <c:pt idx="88">
                  <c:v>70.892431256351159</c:v>
                </c:pt>
                <c:pt idx="89">
                  <c:v>70.934691140422018</c:v>
                </c:pt>
                <c:pt idx="90">
                  <c:v>70.141116758854508</c:v>
                </c:pt>
                <c:pt idx="91">
                  <c:v>66.874041329705832</c:v>
                </c:pt>
                <c:pt idx="92">
                  <c:v>384.98849537161129</c:v>
                </c:pt>
                <c:pt idx="93">
                  <c:v>898.76793845147176</c:v>
                </c:pt>
                <c:pt idx="94">
                  <c:v>854.16020012794172</c:v>
                </c:pt>
                <c:pt idx="95">
                  <c:v>562.62838566363382</c:v>
                </c:pt>
                <c:pt idx="96">
                  <c:v>376.13028809273078</c:v>
                </c:pt>
                <c:pt idx="97">
                  <c:v>272.55799304398209</c:v>
                </c:pt>
                <c:pt idx="98">
                  <c:v>235.40795133362153</c:v>
                </c:pt>
                <c:pt idx="99">
                  <c:v>247.52092584357902</c:v>
                </c:pt>
                <c:pt idx="100">
                  <c:v>184.29497826125075</c:v>
                </c:pt>
                <c:pt idx="101">
                  <c:v>216.07287765339504</c:v>
                </c:pt>
                <c:pt idx="102">
                  <c:v>209.71216454466602</c:v>
                </c:pt>
                <c:pt idx="103">
                  <c:v>191.43159769591387</c:v>
                </c:pt>
                <c:pt idx="104">
                  <c:v>160.76949736859711</c:v>
                </c:pt>
                <c:pt idx="105">
                  <c:v>150.15329761047408</c:v>
                </c:pt>
                <c:pt idx="106">
                  <c:v>261.66755436868362</c:v>
                </c:pt>
                <c:pt idx="107">
                  <c:v>289.59884802193181</c:v>
                </c:pt>
                <c:pt idx="108">
                  <c:v>264.35317482711645</c:v>
                </c:pt>
                <c:pt idx="109">
                  <c:v>231.61845537240981</c:v>
                </c:pt>
                <c:pt idx="110">
                  <c:v>211.44887873616315</c:v>
                </c:pt>
                <c:pt idx="111">
                  <c:v>213.53476327839357</c:v>
                </c:pt>
                <c:pt idx="112">
                  <c:v>208.07708178701861</c:v>
                </c:pt>
                <c:pt idx="113">
                  <c:v>183.93233198869311</c:v>
                </c:pt>
                <c:pt idx="114">
                  <c:v>200.27050264964072</c:v>
                </c:pt>
                <c:pt idx="115">
                  <c:v>214.80636411463044</c:v>
                </c:pt>
                <c:pt idx="116">
                  <c:v>228.68091546242781</c:v>
                </c:pt>
                <c:pt idx="117">
                  <c:v>220.80592381969319</c:v>
                </c:pt>
                <c:pt idx="118">
                  <c:v>221.07942577221601</c:v>
                </c:pt>
                <c:pt idx="119">
                  <c:v>231.95675501052099</c:v>
                </c:pt>
                <c:pt idx="120">
                  <c:v>139.09259163326735</c:v>
                </c:pt>
                <c:pt idx="121">
                  <c:v>79.930482987415601</c:v>
                </c:pt>
                <c:pt idx="122">
                  <c:v>48.549589152818299</c:v>
                </c:pt>
                <c:pt idx="123">
                  <c:v>103.386374940734</c:v>
                </c:pt>
                <c:pt idx="124">
                  <c:v>97.926611433343581</c:v>
                </c:pt>
                <c:pt idx="125">
                  <c:v>71.506366685280014</c:v>
                </c:pt>
                <c:pt idx="126">
                  <c:v>62.366517703149185</c:v>
                </c:pt>
                <c:pt idx="127">
                  <c:v>60.963895610131438</c:v>
                </c:pt>
                <c:pt idx="128">
                  <c:v>57.571291802574002</c:v>
                </c:pt>
                <c:pt idx="129">
                  <c:v>139.38465817773289</c:v>
                </c:pt>
                <c:pt idx="130">
                  <c:v>459.22047195311762</c:v>
                </c:pt>
                <c:pt idx="131">
                  <c:v>484.68352476801334</c:v>
                </c:pt>
                <c:pt idx="132">
                  <c:v>378.39660569539842</c:v>
                </c:pt>
                <c:pt idx="133">
                  <c:v>286.9488974664572</c:v>
                </c:pt>
                <c:pt idx="134">
                  <c:v>256.95486088513212</c:v>
                </c:pt>
                <c:pt idx="135">
                  <c:v>211.13437125455326</c:v>
                </c:pt>
                <c:pt idx="136">
                  <c:v>184.89646032694714</c:v>
                </c:pt>
                <c:pt idx="137">
                  <c:v>171.81291754928108</c:v>
                </c:pt>
                <c:pt idx="138">
                  <c:v>178.99334317309692</c:v>
                </c:pt>
                <c:pt idx="139">
                  <c:v>281.36489378123281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787264"/>
        <c:axId val="155789184"/>
      </c:scatterChart>
      <c:valAx>
        <c:axId val="155787264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55789184"/>
        <c:crosses val="autoZero"/>
        <c:crossBetween val="midCat"/>
      </c:valAx>
      <c:valAx>
        <c:axId val="1557891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(g/hr)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57872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1495431</xdr:colOff>
      <xdr:row>346</xdr:row>
      <xdr:rowOff>6</xdr:rowOff>
    </xdr:from>
    <xdr:to>
      <xdr:col>41</xdr:col>
      <xdr:colOff>28581</xdr:colOff>
      <xdr:row>360</xdr:row>
      <xdr:rowOff>76206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1300162</xdr:colOff>
      <xdr:row>488</xdr:row>
      <xdr:rowOff>100012</xdr:rowOff>
    </xdr:from>
    <xdr:to>
      <xdr:col>40</xdr:col>
      <xdr:colOff>595312</xdr:colOff>
      <xdr:row>502</xdr:row>
      <xdr:rowOff>176212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1109662</xdr:colOff>
      <xdr:row>622</xdr:row>
      <xdr:rowOff>80962</xdr:rowOff>
    </xdr:from>
    <xdr:to>
      <xdr:col>40</xdr:col>
      <xdr:colOff>404812</xdr:colOff>
      <xdr:row>636</xdr:row>
      <xdr:rowOff>157162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119062</xdr:colOff>
      <xdr:row>775</xdr:row>
      <xdr:rowOff>23812</xdr:rowOff>
    </xdr:from>
    <xdr:to>
      <xdr:col>41</xdr:col>
      <xdr:colOff>309562</xdr:colOff>
      <xdr:row>789</xdr:row>
      <xdr:rowOff>100012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23811</xdr:rowOff>
    </xdr:from>
    <xdr:to>
      <xdr:col>20</xdr:col>
      <xdr:colOff>354013</xdr:colOff>
      <xdr:row>31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9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6" sqref="A6"/>
    </sheetView>
  </sheetViews>
  <sheetFormatPr defaultRowHeight="15" x14ac:dyDescent="0.25"/>
  <cols>
    <col min="1" max="1" width="16" style="4" customWidth="1"/>
    <col min="2" max="2" width="15.5703125" style="4" customWidth="1"/>
    <col min="3" max="3" width="13" style="4" customWidth="1"/>
    <col min="4" max="4" width="11.5703125" style="4" customWidth="1"/>
    <col min="5" max="5" width="16.7109375" style="4" bestFit="1" customWidth="1"/>
    <col min="6" max="6" width="16" style="4" customWidth="1"/>
    <col min="7" max="7" width="11.85546875" style="4" bestFit="1" customWidth="1"/>
    <col min="8" max="8" width="8.85546875" style="4" bestFit="1" customWidth="1"/>
    <col min="9" max="9" width="9.85546875" style="4" bestFit="1" customWidth="1"/>
    <col min="10" max="10" width="10.42578125" style="4" bestFit="1" customWidth="1"/>
    <col min="11" max="11" width="27.28515625" style="4" bestFit="1" customWidth="1"/>
    <col min="12" max="12" width="29.42578125" style="4" customWidth="1"/>
    <col min="13" max="13" width="7.85546875" style="4" bestFit="1" customWidth="1"/>
    <col min="14" max="14" width="10" style="4" bestFit="1" customWidth="1"/>
    <col min="15" max="17" width="9.140625" style="4"/>
    <col min="18" max="19" width="10.140625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4" width="13.140625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2" width="11.5703125" style="4" bestFit="1" customWidth="1"/>
    <col min="43" max="43" width="10" style="4" bestFit="1" customWidth="1"/>
    <col min="44" max="44" width="10.7109375" style="4" bestFit="1" customWidth="1"/>
    <col min="45" max="45" width="9.28515625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1.85546875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7.85546875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4" width="10.7109375" style="4" bestFit="1" customWidth="1"/>
    <col min="75" max="16384" width="9.140625" style="4"/>
  </cols>
  <sheetData>
    <row r="1" spans="1:74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</row>
    <row r="2" spans="1:74" s="1" customFormat="1" x14ac:dyDescent="0.25">
      <c r="A2" s="1" t="s">
        <v>72</v>
      </c>
      <c r="B2" s="1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</row>
    <row r="3" spans="1:74" s="1" customFormat="1" x14ac:dyDescent="0.25">
      <c r="A3" s="1" t="s">
        <v>145</v>
      </c>
      <c r="B3" s="1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</row>
    <row r="4" spans="1:74" x14ac:dyDescent="0.25">
      <c r="A4" s="2">
        <v>42804</v>
      </c>
      <c r="B4" s="3">
        <v>0.5484236921296296</v>
      </c>
      <c r="C4" s="4">
        <v>5.4669999999999996</v>
      </c>
      <c r="D4" s="4">
        <v>0.34470000000000001</v>
      </c>
      <c r="E4" s="4">
        <v>3447.1699669999998</v>
      </c>
      <c r="F4" s="4">
        <v>34.200000000000003</v>
      </c>
      <c r="G4" s="4">
        <v>0.1</v>
      </c>
      <c r="H4" s="4">
        <v>16211.7</v>
      </c>
      <c r="J4" s="4">
        <v>18.78</v>
      </c>
      <c r="K4" s="4">
        <v>0.92010000000000003</v>
      </c>
      <c r="L4" s="4">
        <v>5.0307000000000004</v>
      </c>
      <c r="M4" s="4">
        <v>0.31719999999999998</v>
      </c>
      <c r="N4" s="4">
        <v>31.468599999999999</v>
      </c>
      <c r="O4" s="4">
        <v>9.1999999999999998E-2</v>
      </c>
      <c r="P4" s="4">
        <v>31.6</v>
      </c>
      <c r="Q4" s="4">
        <v>24.203299999999999</v>
      </c>
      <c r="R4" s="4">
        <v>7.0800000000000002E-2</v>
      </c>
      <c r="S4" s="4">
        <v>24.3</v>
      </c>
      <c r="T4" s="4">
        <v>16211.656000000001</v>
      </c>
      <c r="W4" s="4">
        <v>0</v>
      </c>
      <c r="X4" s="4">
        <v>17.283000000000001</v>
      </c>
      <c r="Y4" s="4">
        <v>13.5</v>
      </c>
      <c r="Z4" s="4">
        <v>818</v>
      </c>
      <c r="AA4" s="4">
        <v>826</v>
      </c>
      <c r="AB4" s="4">
        <v>815</v>
      </c>
      <c r="AC4" s="4">
        <v>82</v>
      </c>
      <c r="AD4" s="4">
        <v>11.13</v>
      </c>
      <c r="AE4" s="4">
        <v>0.26</v>
      </c>
      <c r="AF4" s="4">
        <v>993</v>
      </c>
      <c r="AG4" s="4">
        <v>-9</v>
      </c>
      <c r="AH4" s="4">
        <v>17</v>
      </c>
      <c r="AI4" s="4">
        <v>25</v>
      </c>
      <c r="AJ4" s="4">
        <v>135</v>
      </c>
      <c r="AK4" s="4">
        <v>136</v>
      </c>
      <c r="AL4" s="4">
        <v>5.0999999999999996</v>
      </c>
      <c r="AM4" s="4">
        <v>142</v>
      </c>
      <c r="AN4" s="4" t="s">
        <v>155</v>
      </c>
      <c r="AO4" s="4">
        <v>2</v>
      </c>
      <c r="AP4" s="5">
        <v>0.75673611111111105</v>
      </c>
      <c r="AQ4" s="4">
        <v>47.159357</v>
      </c>
      <c r="AR4" s="4">
        <v>-88.489742000000007</v>
      </c>
      <c r="AS4" s="4">
        <v>314.39999999999998</v>
      </c>
      <c r="AT4" s="4">
        <v>0</v>
      </c>
      <c r="AU4" s="4">
        <v>12</v>
      </c>
      <c r="AV4" s="4">
        <v>10</v>
      </c>
      <c r="AW4" s="4" t="s">
        <v>406</v>
      </c>
      <c r="AX4" s="4">
        <v>1.1000000000000001</v>
      </c>
      <c r="AY4" s="4">
        <v>1.6</v>
      </c>
      <c r="AZ4" s="4">
        <v>2</v>
      </c>
      <c r="BA4" s="4">
        <v>11.154</v>
      </c>
      <c r="BB4" s="4">
        <v>21.52</v>
      </c>
      <c r="BC4" s="4">
        <v>1.93</v>
      </c>
      <c r="BD4" s="4">
        <v>8.68</v>
      </c>
      <c r="BE4" s="4">
        <v>1750.605</v>
      </c>
      <c r="BF4" s="4">
        <v>70.251000000000005</v>
      </c>
      <c r="BG4" s="4">
        <v>1.147</v>
      </c>
      <c r="BH4" s="4">
        <v>3.0000000000000001E-3</v>
      </c>
      <c r="BI4" s="4">
        <v>1.1499999999999999</v>
      </c>
      <c r="BJ4" s="4">
        <v>0.88200000000000001</v>
      </c>
      <c r="BK4" s="4">
        <v>3.0000000000000001E-3</v>
      </c>
      <c r="BL4" s="4">
        <v>0.88500000000000001</v>
      </c>
      <c r="BM4" s="4">
        <v>233.92009999999999</v>
      </c>
      <c r="BQ4" s="4">
        <v>4373.01</v>
      </c>
      <c r="BR4" s="4">
        <v>7.0999999999999994E-2</v>
      </c>
      <c r="BS4" s="4">
        <v>-5</v>
      </c>
      <c r="BT4" s="4">
        <v>1.2E-2</v>
      </c>
      <c r="BU4" s="4">
        <v>1.735063</v>
      </c>
      <c r="BV4" s="4">
        <v>0.2424</v>
      </c>
    </row>
    <row r="5" spans="1:74" x14ac:dyDescent="0.25">
      <c r="A5" s="2">
        <v>42804</v>
      </c>
      <c r="B5" s="3">
        <v>0.54843526620370364</v>
      </c>
      <c r="C5" s="4">
        <v>5.51</v>
      </c>
      <c r="D5" s="4">
        <v>0.50729999999999997</v>
      </c>
      <c r="E5" s="4">
        <v>5072.5825080000004</v>
      </c>
      <c r="F5" s="4">
        <v>34.200000000000003</v>
      </c>
      <c r="G5" s="4">
        <v>0.1</v>
      </c>
      <c r="H5" s="4">
        <v>16780.099999999999</v>
      </c>
      <c r="J5" s="4">
        <v>17.98</v>
      </c>
      <c r="K5" s="4">
        <v>0.91720000000000002</v>
      </c>
      <c r="L5" s="4">
        <v>5.0540000000000003</v>
      </c>
      <c r="M5" s="4">
        <v>0.46529999999999999</v>
      </c>
      <c r="N5" s="4">
        <v>31.369900000000001</v>
      </c>
      <c r="O5" s="4">
        <v>9.1700000000000004E-2</v>
      </c>
      <c r="P5" s="4">
        <v>31.5</v>
      </c>
      <c r="Q5" s="4">
        <v>24.127400000000002</v>
      </c>
      <c r="R5" s="4">
        <v>7.0499999999999993E-2</v>
      </c>
      <c r="S5" s="4">
        <v>24.2</v>
      </c>
      <c r="T5" s="4">
        <v>16780.129300000001</v>
      </c>
      <c r="W5" s="4">
        <v>0</v>
      </c>
      <c r="X5" s="4">
        <v>16.488</v>
      </c>
      <c r="Y5" s="4">
        <v>13.7</v>
      </c>
      <c r="Z5" s="4">
        <v>819</v>
      </c>
      <c r="AA5" s="4">
        <v>828</v>
      </c>
      <c r="AB5" s="4">
        <v>816</v>
      </c>
      <c r="AC5" s="4">
        <v>82</v>
      </c>
      <c r="AD5" s="4">
        <v>11.13</v>
      </c>
      <c r="AE5" s="4">
        <v>0.26</v>
      </c>
      <c r="AF5" s="4">
        <v>993</v>
      </c>
      <c r="AG5" s="4">
        <v>-9</v>
      </c>
      <c r="AH5" s="4">
        <v>17</v>
      </c>
      <c r="AI5" s="4">
        <v>25</v>
      </c>
      <c r="AJ5" s="4">
        <v>135</v>
      </c>
      <c r="AK5" s="4">
        <v>136</v>
      </c>
      <c r="AL5" s="4">
        <v>5.3</v>
      </c>
      <c r="AM5" s="4">
        <v>142</v>
      </c>
      <c r="AN5" s="4" t="s">
        <v>155</v>
      </c>
      <c r="AO5" s="4">
        <v>2</v>
      </c>
      <c r="AP5" s="5">
        <v>0.75673611111111105</v>
      </c>
      <c r="AQ5" s="4">
        <v>47.159357</v>
      </c>
      <c r="AR5" s="4">
        <v>-88.489742000000007</v>
      </c>
      <c r="AS5" s="4">
        <v>314.39999999999998</v>
      </c>
      <c r="AT5" s="4">
        <v>0</v>
      </c>
      <c r="AU5" s="4">
        <v>12</v>
      </c>
      <c r="AV5" s="4">
        <v>10</v>
      </c>
      <c r="AW5" s="4" t="s">
        <v>406</v>
      </c>
      <c r="AX5" s="4">
        <v>1.1000000000000001</v>
      </c>
      <c r="AY5" s="4">
        <v>1.6</v>
      </c>
      <c r="AZ5" s="4">
        <v>2</v>
      </c>
      <c r="BA5" s="4">
        <v>11.154</v>
      </c>
      <c r="BB5" s="4">
        <v>20.76</v>
      </c>
      <c r="BC5" s="4">
        <v>1.86</v>
      </c>
      <c r="BD5" s="4">
        <v>9.0220000000000002</v>
      </c>
      <c r="BE5" s="4">
        <v>1702.63</v>
      </c>
      <c r="BF5" s="4">
        <v>99.763999999999996</v>
      </c>
      <c r="BG5" s="4">
        <v>1.107</v>
      </c>
      <c r="BH5" s="4">
        <v>3.0000000000000001E-3</v>
      </c>
      <c r="BI5" s="4">
        <v>1.1100000000000001</v>
      </c>
      <c r="BJ5" s="4">
        <v>0.85099999999999998</v>
      </c>
      <c r="BK5" s="4">
        <v>2E-3</v>
      </c>
      <c r="BL5" s="4">
        <v>0.85399999999999998</v>
      </c>
      <c r="BM5" s="4">
        <v>234.39830000000001</v>
      </c>
      <c r="BQ5" s="4">
        <v>4038.7719999999999</v>
      </c>
      <c r="BR5" s="4">
        <v>6.7509E-2</v>
      </c>
      <c r="BS5" s="4">
        <v>-5</v>
      </c>
      <c r="BT5" s="4">
        <v>1.0253999999999999E-2</v>
      </c>
      <c r="BU5" s="4">
        <v>1.64974</v>
      </c>
      <c r="BV5" s="4">
        <v>0.20713599999999999</v>
      </c>
    </row>
    <row r="6" spans="1:74" x14ac:dyDescent="0.25">
      <c r="A6" s="2">
        <v>42804</v>
      </c>
      <c r="B6" s="3">
        <v>0.54844684027777779</v>
      </c>
      <c r="C6" s="4">
        <v>5.4930000000000003</v>
      </c>
      <c r="D6" s="4">
        <v>0.72840000000000005</v>
      </c>
      <c r="E6" s="4">
        <v>7284.4659380000003</v>
      </c>
      <c r="F6" s="4">
        <v>32.4</v>
      </c>
      <c r="G6" s="4">
        <v>0.1</v>
      </c>
      <c r="H6" s="4">
        <v>17148</v>
      </c>
      <c r="J6" s="4">
        <v>17.239999999999998</v>
      </c>
      <c r="K6" s="4">
        <v>0.91449999999999998</v>
      </c>
      <c r="L6" s="4">
        <v>5.0237999999999996</v>
      </c>
      <c r="M6" s="4">
        <v>0.66620000000000001</v>
      </c>
      <c r="N6" s="4">
        <v>29.597300000000001</v>
      </c>
      <c r="O6" s="4">
        <v>9.1499999999999998E-2</v>
      </c>
      <c r="P6" s="4">
        <v>29.7</v>
      </c>
      <c r="Q6" s="4">
        <v>22.763999999999999</v>
      </c>
      <c r="R6" s="4">
        <v>7.0300000000000001E-2</v>
      </c>
      <c r="S6" s="4">
        <v>22.8</v>
      </c>
      <c r="T6" s="4">
        <v>17148.029200000001</v>
      </c>
      <c r="W6" s="4">
        <v>0</v>
      </c>
      <c r="X6" s="4">
        <v>15.7658</v>
      </c>
      <c r="Y6" s="4">
        <v>13.6</v>
      </c>
      <c r="Z6" s="4">
        <v>821</v>
      </c>
      <c r="AA6" s="4">
        <v>831</v>
      </c>
      <c r="AB6" s="4">
        <v>819</v>
      </c>
      <c r="AC6" s="4">
        <v>82</v>
      </c>
      <c r="AD6" s="4">
        <v>11.13</v>
      </c>
      <c r="AE6" s="4">
        <v>0.26</v>
      </c>
      <c r="AF6" s="4">
        <v>993</v>
      </c>
      <c r="AG6" s="4">
        <v>-9</v>
      </c>
      <c r="AH6" s="4">
        <v>17</v>
      </c>
      <c r="AI6" s="4">
        <v>25</v>
      </c>
      <c r="AJ6" s="4">
        <v>135</v>
      </c>
      <c r="AK6" s="4">
        <v>136.9</v>
      </c>
      <c r="AL6" s="4">
        <v>5.4</v>
      </c>
      <c r="AM6" s="4">
        <v>142</v>
      </c>
      <c r="AN6" s="4" t="s">
        <v>155</v>
      </c>
      <c r="AO6" s="4">
        <v>2</v>
      </c>
      <c r="AP6" s="5">
        <v>0.7567476851851852</v>
      </c>
      <c r="AQ6" s="4">
        <v>47.159357</v>
      </c>
      <c r="AR6" s="4">
        <v>-88.489742000000007</v>
      </c>
      <c r="AS6" s="4">
        <v>314.3</v>
      </c>
      <c r="AT6" s="4">
        <v>0</v>
      </c>
      <c r="AU6" s="4">
        <v>12</v>
      </c>
      <c r="AV6" s="4">
        <v>10</v>
      </c>
      <c r="AW6" s="4" t="s">
        <v>406</v>
      </c>
      <c r="AX6" s="4">
        <v>1.1000000000000001</v>
      </c>
      <c r="AY6" s="4">
        <v>1.6304000000000001</v>
      </c>
      <c r="AZ6" s="4">
        <v>2</v>
      </c>
      <c r="BA6" s="4">
        <v>11.154</v>
      </c>
      <c r="BB6" s="4">
        <v>20.09</v>
      </c>
      <c r="BC6" s="4">
        <v>1.8</v>
      </c>
      <c r="BD6" s="4">
        <v>9.3460000000000001</v>
      </c>
      <c r="BE6" s="4">
        <v>1644.7619999999999</v>
      </c>
      <c r="BF6" s="4">
        <v>138.816</v>
      </c>
      <c r="BG6" s="4">
        <v>1.0149999999999999</v>
      </c>
      <c r="BH6" s="4">
        <v>3.0000000000000001E-3</v>
      </c>
      <c r="BI6" s="4">
        <v>1.018</v>
      </c>
      <c r="BJ6" s="4">
        <v>0.78</v>
      </c>
      <c r="BK6" s="4">
        <v>2E-3</v>
      </c>
      <c r="BL6" s="4">
        <v>0.78300000000000003</v>
      </c>
      <c r="BM6" s="4">
        <v>232.78899999999999</v>
      </c>
      <c r="BQ6" s="4">
        <v>3753.067</v>
      </c>
      <c r="BR6" s="4">
        <v>6.4380999999999994E-2</v>
      </c>
      <c r="BS6" s="4">
        <v>-5</v>
      </c>
      <c r="BT6" s="4">
        <v>1.0873000000000001E-2</v>
      </c>
      <c r="BU6" s="4">
        <v>1.5733109999999999</v>
      </c>
      <c r="BV6" s="4">
        <v>0.219635</v>
      </c>
    </row>
    <row r="7" spans="1:74" x14ac:dyDescent="0.25">
      <c r="A7" s="2">
        <v>42804</v>
      </c>
      <c r="B7" s="3">
        <v>0.54845841435185183</v>
      </c>
      <c r="C7" s="4">
        <v>5.4669999999999996</v>
      </c>
      <c r="D7" s="4">
        <v>0.94750000000000001</v>
      </c>
      <c r="E7" s="4">
        <v>9474.6534649999994</v>
      </c>
      <c r="F7" s="4">
        <v>25.6</v>
      </c>
      <c r="G7" s="4">
        <v>0.1</v>
      </c>
      <c r="H7" s="4">
        <v>17545.3</v>
      </c>
      <c r="J7" s="4">
        <v>16.57</v>
      </c>
      <c r="K7" s="4">
        <v>0.91180000000000005</v>
      </c>
      <c r="L7" s="4">
        <v>4.9855</v>
      </c>
      <c r="M7" s="4">
        <v>0.8639</v>
      </c>
      <c r="N7" s="4">
        <v>23.345199999999998</v>
      </c>
      <c r="O7" s="4">
        <v>9.1200000000000003E-2</v>
      </c>
      <c r="P7" s="4">
        <v>23.4</v>
      </c>
      <c r="Q7" s="4">
        <v>17.955400000000001</v>
      </c>
      <c r="R7" s="4">
        <v>7.0099999999999996E-2</v>
      </c>
      <c r="S7" s="4">
        <v>18</v>
      </c>
      <c r="T7" s="4">
        <v>17545.275000000001</v>
      </c>
      <c r="W7" s="4">
        <v>0</v>
      </c>
      <c r="X7" s="4">
        <v>15.1135</v>
      </c>
      <c r="Y7" s="4">
        <v>13.3</v>
      </c>
      <c r="Z7" s="4">
        <v>828</v>
      </c>
      <c r="AA7" s="4">
        <v>837</v>
      </c>
      <c r="AB7" s="4">
        <v>825</v>
      </c>
      <c r="AC7" s="4">
        <v>82</v>
      </c>
      <c r="AD7" s="4">
        <v>11.13</v>
      </c>
      <c r="AE7" s="4">
        <v>0.26</v>
      </c>
      <c r="AF7" s="4">
        <v>993</v>
      </c>
      <c r="AG7" s="4">
        <v>-9</v>
      </c>
      <c r="AH7" s="4">
        <v>17</v>
      </c>
      <c r="AI7" s="4">
        <v>25</v>
      </c>
      <c r="AJ7" s="4">
        <v>135.9</v>
      </c>
      <c r="AK7" s="4">
        <v>137.9</v>
      </c>
      <c r="AL7" s="4">
        <v>5.4</v>
      </c>
      <c r="AM7" s="4">
        <v>142</v>
      </c>
      <c r="AN7" s="4" t="s">
        <v>155</v>
      </c>
      <c r="AO7" s="4">
        <v>2</v>
      </c>
      <c r="AP7" s="5">
        <v>0.75675925925925924</v>
      </c>
      <c r="AQ7" s="4">
        <v>47.159357</v>
      </c>
      <c r="AR7" s="4">
        <v>-88.489742000000007</v>
      </c>
      <c r="AS7" s="4">
        <v>314.2</v>
      </c>
      <c r="AT7" s="4">
        <v>0</v>
      </c>
      <c r="AU7" s="4">
        <v>12</v>
      </c>
      <c r="AV7" s="4">
        <v>10</v>
      </c>
      <c r="AW7" s="4" t="s">
        <v>406</v>
      </c>
      <c r="AX7" s="4">
        <v>1.1304000000000001</v>
      </c>
      <c r="AY7" s="4">
        <v>1.7</v>
      </c>
      <c r="AZ7" s="4">
        <v>2.0304000000000002</v>
      </c>
      <c r="BA7" s="4">
        <v>11.154</v>
      </c>
      <c r="BB7" s="4">
        <v>19.48</v>
      </c>
      <c r="BC7" s="4">
        <v>1.75</v>
      </c>
      <c r="BD7" s="4">
        <v>9.6679999999999993</v>
      </c>
      <c r="BE7" s="4">
        <v>1589.231</v>
      </c>
      <c r="BF7" s="4">
        <v>175.28399999999999</v>
      </c>
      <c r="BG7" s="4">
        <v>0.77900000000000003</v>
      </c>
      <c r="BH7" s="4">
        <v>3.0000000000000001E-3</v>
      </c>
      <c r="BI7" s="4">
        <v>0.78200000000000003</v>
      </c>
      <c r="BJ7" s="4">
        <v>0.59899999999999998</v>
      </c>
      <c r="BK7" s="4">
        <v>2E-3</v>
      </c>
      <c r="BL7" s="4">
        <v>0.60199999999999998</v>
      </c>
      <c r="BM7" s="4">
        <v>231.90940000000001</v>
      </c>
      <c r="BQ7" s="4">
        <v>3503.0320000000002</v>
      </c>
      <c r="BR7" s="4">
        <v>6.9237999999999994E-2</v>
      </c>
      <c r="BS7" s="4">
        <v>-5</v>
      </c>
      <c r="BT7" s="4">
        <v>1.0127000000000001E-2</v>
      </c>
      <c r="BU7" s="4">
        <v>1.6920040000000001</v>
      </c>
      <c r="BV7" s="4">
        <v>0.204565</v>
      </c>
    </row>
    <row r="8" spans="1:74" x14ac:dyDescent="0.25">
      <c r="A8" s="2">
        <v>42804</v>
      </c>
      <c r="B8" s="3">
        <v>0.54846998842592598</v>
      </c>
      <c r="C8" s="4">
        <v>5.4640000000000004</v>
      </c>
      <c r="D8" s="4">
        <v>1.0449999999999999</v>
      </c>
      <c r="E8" s="4">
        <v>10449.777778</v>
      </c>
      <c r="F8" s="4">
        <v>24.3</v>
      </c>
      <c r="G8" s="4">
        <v>0.1</v>
      </c>
      <c r="H8" s="4">
        <v>18013.599999999999</v>
      </c>
      <c r="J8" s="4">
        <v>15.84</v>
      </c>
      <c r="K8" s="4">
        <v>0.9103</v>
      </c>
      <c r="L8" s="4">
        <v>4.9737</v>
      </c>
      <c r="M8" s="4">
        <v>0.95120000000000005</v>
      </c>
      <c r="N8" s="4">
        <v>22.0976</v>
      </c>
      <c r="O8" s="4">
        <v>9.0999999999999998E-2</v>
      </c>
      <c r="P8" s="4">
        <v>22.2</v>
      </c>
      <c r="Q8" s="4">
        <v>16.995799999999999</v>
      </c>
      <c r="R8" s="4">
        <v>7.0000000000000007E-2</v>
      </c>
      <c r="S8" s="4">
        <v>17.100000000000001</v>
      </c>
      <c r="T8" s="4">
        <v>18013.615699999998</v>
      </c>
      <c r="W8" s="4">
        <v>0</v>
      </c>
      <c r="X8" s="4">
        <v>14.417</v>
      </c>
      <c r="Y8" s="4">
        <v>13.2</v>
      </c>
      <c r="Z8" s="4">
        <v>832</v>
      </c>
      <c r="AA8" s="4">
        <v>842</v>
      </c>
      <c r="AB8" s="4">
        <v>830</v>
      </c>
      <c r="AC8" s="4">
        <v>82</v>
      </c>
      <c r="AD8" s="4">
        <v>11.13</v>
      </c>
      <c r="AE8" s="4">
        <v>0.26</v>
      </c>
      <c r="AF8" s="4">
        <v>993</v>
      </c>
      <c r="AG8" s="4">
        <v>-9</v>
      </c>
      <c r="AH8" s="4">
        <v>17</v>
      </c>
      <c r="AI8" s="4">
        <v>25</v>
      </c>
      <c r="AJ8" s="4">
        <v>136</v>
      </c>
      <c r="AK8" s="4">
        <v>136.30000000000001</v>
      </c>
      <c r="AL8" s="4">
        <v>5.5</v>
      </c>
      <c r="AM8" s="4">
        <v>142</v>
      </c>
      <c r="AN8" s="4" t="s">
        <v>155</v>
      </c>
      <c r="AO8" s="4">
        <v>2</v>
      </c>
      <c r="AP8" s="5">
        <v>0.75677083333333339</v>
      </c>
      <c r="AQ8" s="4">
        <v>47.159357</v>
      </c>
      <c r="AR8" s="4">
        <v>-88.489742000000007</v>
      </c>
      <c r="AS8" s="4">
        <v>314.10000000000002</v>
      </c>
      <c r="AT8" s="4">
        <v>0</v>
      </c>
      <c r="AU8" s="4">
        <v>12</v>
      </c>
      <c r="AV8" s="4">
        <v>10</v>
      </c>
      <c r="AW8" s="4" t="s">
        <v>406</v>
      </c>
      <c r="AX8" s="4">
        <v>1.2</v>
      </c>
      <c r="AY8" s="4">
        <v>1.7</v>
      </c>
      <c r="AZ8" s="4">
        <v>2.1</v>
      </c>
      <c r="BA8" s="4">
        <v>11.154</v>
      </c>
      <c r="BB8" s="4">
        <v>19.13</v>
      </c>
      <c r="BC8" s="4">
        <v>1.72</v>
      </c>
      <c r="BD8" s="4">
        <v>9.86</v>
      </c>
      <c r="BE8" s="4">
        <v>1560.241</v>
      </c>
      <c r="BF8" s="4">
        <v>189.916</v>
      </c>
      <c r="BG8" s="4">
        <v>0.72599999999999998</v>
      </c>
      <c r="BH8" s="4">
        <v>3.0000000000000001E-3</v>
      </c>
      <c r="BI8" s="4">
        <v>0.72899999999999998</v>
      </c>
      <c r="BJ8" s="4">
        <v>0.55800000000000005</v>
      </c>
      <c r="BK8" s="4">
        <v>2E-3</v>
      </c>
      <c r="BL8" s="4">
        <v>0.56100000000000005</v>
      </c>
      <c r="BM8" s="4">
        <v>234.31190000000001</v>
      </c>
      <c r="BQ8" s="4">
        <v>3288.44</v>
      </c>
      <c r="BR8" s="4">
        <v>7.2619000000000003E-2</v>
      </c>
      <c r="BS8" s="4">
        <v>-5</v>
      </c>
      <c r="BT8" s="4">
        <v>9.1269999999999997E-3</v>
      </c>
      <c r="BU8" s="4">
        <v>1.774627</v>
      </c>
      <c r="BV8" s="4">
        <v>0.184365</v>
      </c>
    </row>
    <row r="9" spans="1:74" x14ac:dyDescent="0.25">
      <c r="A9" s="2">
        <v>42804</v>
      </c>
      <c r="B9" s="3">
        <v>0.54848156250000002</v>
      </c>
      <c r="C9" s="4">
        <v>5.4969999999999999</v>
      </c>
      <c r="D9" s="4">
        <v>0.97309999999999997</v>
      </c>
      <c r="E9" s="4">
        <v>9731.1409399999993</v>
      </c>
      <c r="F9" s="4">
        <v>23</v>
      </c>
      <c r="G9" s="4">
        <v>0.1</v>
      </c>
      <c r="H9" s="4">
        <v>18537.900000000001</v>
      </c>
      <c r="J9" s="4">
        <v>15.17</v>
      </c>
      <c r="K9" s="4">
        <v>0.91020000000000001</v>
      </c>
      <c r="L9" s="4">
        <v>5.0030999999999999</v>
      </c>
      <c r="M9" s="4">
        <v>0.88570000000000004</v>
      </c>
      <c r="N9" s="4">
        <v>20.940899999999999</v>
      </c>
      <c r="O9" s="4">
        <v>9.0999999999999998E-2</v>
      </c>
      <c r="P9" s="4">
        <v>21</v>
      </c>
      <c r="Q9" s="4">
        <v>16.106200000000001</v>
      </c>
      <c r="R9" s="4">
        <v>7.0000000000000007E-2</v>
      </c>
      <c r="S9" s="4">
        <v>16.2</v>
      </c>
      <c r="T9" s="4">
        <v>18537.908100000001</v>
      </c>
      <c r="W9" s="4">
        <v>0</v>
      </c>
      <c r="X9" s="4">
        <v>13.811299999999999</v>
      </c>
      <c r="Y9" s="4">
        <v>13.1</v>
      </c>
      <c r="Z9" s="4">
        <v>838</v>
      </c>
      <c r="AA9" s="4">
        <v>848</v>
      </c>
      <c r="AB9" s="4">
        <v>835</v>
      </c>
      <c r="AC9" s="4">
        <v>82</v>
      </c>
      <c r="AD9" s="4">
        <v>11.13</v>
      </c>
      <c r="AE9" s="4">
        <v>0.26</v>
      </c>
      <c r="AF9" s="4">
        <v>993</v>
      </c>
      <c r="AG9" s="4">
        <v>-9</v>
      </c>
      <c r="AH9" s="4">
        <v>17</v>
      </c>
      <c r="AI9" s="4">
        <v>25</v>
      </c>
      <c r="AJ9" s="4">
        <v>136</v>
      </c>
      <c r="AK9" s="4">
        <v>136</v>
      </c>
      <c r="AL9" s="4">
        <v>5.8</v>
      </c>
      <c r="AM9" s="4">
        <v>142</v>
      </c>
      <c r="AN9" s="4" t="s">
        <v>155</v>
      </c>
      <c r="AO9" s="4">
        <v>2</v>
      </c>
      <c r="AP9" s="5">
        <v>0.75678240740740732</v>
      </c>
      <c r="AQ9" s="4">
        <v>47.159357</v>
      </c>
      <c r="AR9" s="4">
        <v>-88.489742000000007</v>
      </c>
      <c r="AS9" s="4">
        <v>314.3</v>
      </c>
      <c r="AT9" s="4">
        <v>0</v>
      </c>
      <c r="AU9" s="4">
        <v>12</v>
      </c>
      <c r="AV9" s="4">
        <v>9</v>
      </c>
      <c r="AW9" s="4" t="s">
        <v>407</v>
      </c>
      <c r="AX9" s="4">
        <v>1.2</v>
      </c>
      <c r="AY9" s="4">
        <v>1.7303999999999999</v>
      </c>
      <c r="AZ9" s="4">
        <v>2.1</v>
      </c>
      <c r="BA9" s="4">
        <v>11.154</v>
      </c>
      <c r="BB9" s="4">
        <v>19.100000000000001</v>
      </c>
      <c r="BC9" s="4">
        <v>1.71</v>
      </c>
      <c r="BD9" s="4">
        <v>9.8640000000000008</v>
      </c>
      <c r="BE9" s="4">
        <v>1566.1289999999999</v>
      </c>
      <c r="BF9" s="4">
        <v>176.47300000000001</v>
      </c>
      <c r="BG9" s="4">
        <v>0.68600000000000005</v>
      </c>
      <c r="BH9" s="4">
        <v>3.0000000000000001E-3</v>
      </c>
      <c r="BI9" s="4">
        <v>0.68899999999999995</v>
      </c>
      <c r="BJ9" s="4">
        <v>0.52800000000000002</v>
      </c>
      <c r="BK9" s="4">
        <v>2E-3</v>
      </c>
      <c r="BL9" s="4">
        <v>0.53</v>
      </c>
      <c r="BM9" s="4">
        <v>240.6191</v>
      </c>
      <c r="BQ9" s="4">
        <v>3143.5810000000001</v>
      </c>
      <c r="BR9" s="4">
        <v>7.3872999999999994E-2</v>
      </c>
      <c r="BS9" s="4">
        <v>-5</v>
      </c>
      <c r="BT9" s="4">
        <v>9.8729999999999998E-3</v>
      </c>
      <c r="BU9" s="4">
        <v>1.805272</v>
      </c>
      <c r="BV9" s="4">
        <v>0.199435</v>
      </c>
    </row>
    <row r="10" spans="1:74" x14ac:dyDescent="0.25">
      <c r="A10" s="2">
        <v>42804</v>
      </c>
      <c r="B10" s="3">
        <v>0.54849313657407406</v>
      </c>
      <c r="C10" s="4">
        <v>5.6449999999999996</v>
      </c>
      <c r="D10" s="4">
        <v>0.79359999999999997</v>
      </c>
      <c r="E10" s="4">
        <v>7935.5609359999999</v>
      </c>
      <c r="F10" s="4">
        <v>22.2</v>
      </c>
      <c r="G10" s="4">
        <v>0.1</v>
      </c>
      <c r="H10" s="4">
        <v>19073.5</v>
      </c>
      <c r="J10" s="4">
        <v>14.54</v>
      </c>
      <c r="K10" s="4">
        <v>0.91020000000000001</v>
      </c>
      <c r="L10" s="4">
        <v>5.1378000000000004</v>
      </c>
      <c r="M10" s="4">
        <v>0.72230000000000005</v>
      </c>
      <c r="N10" s="4">
        <v>20.197900000000001</v>
      </c>
      <c r="O10" s="4">
        <v>9.0999999999999998E-2</v>
      </c>
      <c r="P10" s="4">
        <v>20.3</v>
      </c>
      <c r="Q10" s="4">
        <v>15.4931</v>
      </c>
      <c r="R10" s="4">
        <v>6.9800000000000001E-2</v>
      </c>
      <c r="S10" s="4">
        <v>15.6</v>
      </c>
      <c r="T10" s="4">
        <v>19073.4542</v>
      </c>
      <c r="W10" s="4">
        <v>0</v>
      </c>
      <c r="X10" s="4">
        <v>13.229699999999999</v>
      </c>
      <c r="Y10" s="4">
        <v>13.2</v>
      </c>
      <c r="Z10" s="4">
        <v>840</v>
      </c>
      <c r="AA10" s="4">
        <v>852</v>
      </c>
      <c r="AB10" s="4">
        <v>839</v>
      </c>
      <c r="AC10" s="4">
        <v>82</v>
      </c>
      <c r="AD10" s="4">
        <v>10.39</v>
      </c>
      <c r="AE10" s="4">
        <v>0.24</v>
      </c>
      <c r="AF10" s="4">
        <v>993</v>
      </c>
      <c r="AG10" s="4">
        <v>-9.9</v>
      </c>
      <c r="AH10" s="4">
        <v>17</v>
      </c>
      <c r="AI10" s="4">
        <v>24.126999999999999</v>
      </c>
      <c r="AJ10" s="4">
        <v>136</v>
      </c>
      <c r="AK10" s="4">
        <v>136</v>
      </c>
      <c r="AL10" s="4">
        <v>5.9</v>
      </c>
      <c r="AM10" s="4">
        <v>142</v>
      </c>
      <c r="AN10" s="4" t="s">
        <v>155</v>
      </c>
      <c r="AO10" s="4">
        <v>2</v>
      </c>
      <c r="AP10" s="5">
        <v>0.75679398148148147</v>
      </c>
      <c r="AQ10" s="4">
        <v>47.159357</v>
      </c>
      <c r="AR10" s="4">
        <v>-88.489742000000007</v>
      </c>
      <c r="AS10" s="4">
        <v>314.39999999999998</v>
      </c>
      <c r="AT10" s="4">
        <v>0</v>
      </c>
      <c r="AU10" s="4">
        <v>12</v>
      </c>
      <c r="AV10" s="4">
        <v>9</v>
      </c>
      <c r="AW10" s="4" t="s">
        <v>407</v>
      </c>
      <c r="AX10" s="4">
        <v>1.2303999999999999</v>
      </c>
      <c r="AY10" s="4">
        <v>1.8</v>
      </c>
      <c r="AZ10" s="4">
        <v>2.1303999999999998</v>
      </c>
      <c r="BA10" s="4">
        <v>11.154</v>
      </c>
      <c r="BB10" s="4">
        <v>19.079999999999998</v>
      </c>
      <c r="BC10" s="4">
        <v>1.71</v>
      </c>
      <c r="BD10" s="4">
        <v>9.8680000000000003</v>
      </c>
      <c r="BE10" s="4">
        <v>1603.15</v>
      </c>
      <c r="BF10" s="4">
        <v>143.44300000000001</v>
      </c>
      <c r="BG10" s="4">
        <v>0.66</v>
      </c>
      <c r="BH10" s="4">
        <v>3.0000000000000001E-3</v>
      </c>
      <c r="BI10" s="4">
        <v>0.66300000000000003</v>
      </c>
      <c r="BJ10" s="4">
        <v>0.50600000000000001</v>
      </c>
      <c r="BK10" s="4">
        <v>2E-3</v>
      </c>
      <c r="BL10" s="4">
        <v>0.50900000000000001</v>
      </c>
      <c r="BM10" s="4">
        <v>246.77500000000001</v>
      </c>
      <c r="BQ10" s="4">
        <v>3001.5250000000001</v>
      </c>
      <c r="BR10" s="4">
        <v>7.3126999999999998E-2</v>
      </c>
      <c r="BS10" s="4">
        <v>-5</v>
      </c>
      <c r="BT10" s="4">
        <v>9.1269999999999997E-3</v>
      </c>
      <c r="BU10" s="4">
        <v>1.7870410000000001</v>
      </c>
      <c r="BV10" s="4">
        <v>0.184365</v>
      </c>
    </row>
    <row r="11" spans="1:74" x14ac:dyDescent="0.25">
      <c r="A11" s="2">
        <v>42804</v>
      </c>
      <c r="B11" s="3">
        <v>0.5485047106481481</v>
      </c>
      <c r="C11" s="4">
        <v>5.7080000000000002</v>
      </c>
      <c r="D11" s="4">
        <v>0.58130000000000004</v>
      </c>
      <c r="E11" s="4">
        <v>5812.8813559999999</v>
      </c>
      <c r="F11" s="4">
        <v>21.7</v>
      </c>
      <c r="G11" s="4">
        <v>0.1</v>
      </c>
      <c r="H11" s="4">
        <v>19486.400000000001</v>
      </c>
      <c r="J11" s="4">
        <v>14.05</v>
      </c>
      <c r="K11" s="4">
        <v>0.91139999999999999</v>
      </c>
      <c r="L11" s="4">
        <v>5.2024999999999997</v>
      </c>
      <c r="M11" s="4">
        <v>0.52980000000000005</v>
      </c>
      <c r="N11" s="4">
        <v>19.777100000000001</v>
      </c>
      <c r="O11" s="4">
        <v>9.11E-2</v>
      </c>
      <c r="P11" s="4">
        <v>19.899999999999999</v>
      </c>
      <c r="Q11" s="4">
        <v>15.205</v>
      </c>
      <c r="R11" s="4">
        <v>7.0099999999999996E-2</v>
      </c>
      <c r="S11" s="4">
        <v>15.3</v>
      </c>
      <c r="T11" s="4">
        <v>19486.387200000001</v>
      </c>
      <c r="W11" s="4">
        <v>0</v>
      </c>
      <c r="X11" s="4">
        <v>12.8063</v>
      </c>
      <c r="Y11" s="4">
        <v>13.5</v>
      </c>
      <c r="Z11" s="4">
        <v>838</v>
      </c>
      <c r="AA11" s="4">
        <v>849</v>
      </c>
      <c r="AB11" s="4">
        <v>837</v>
      </c>
      <c r="AC11" s="4">
        <v>82</v>
      </c>
      <c r="AD11" s="4">
        <v>11.02</v>
      </c>
      <c r="AE11" s="4">
        <v>0.25</v>
      </c>
      <c r="AF11" s="4">
        <v>993</v>
      </c>
      <c r="AG11" s="4">
        <v>-9.1</v>
      </c>
      <c r="AH11" s="4">
        <v>17</v>
      </c>
      <c r="AI11" s="4">
        <v>24.873000000000001</v>
      </c>
      <c r="AJ11" s="4">
        <v>136</v>
      </c>
      <c r="AK11" s="4">
        <v>136</v>
      </c>
      <c r="AL11" s="4">
        <v>5.8</v>
      </c>
      <c r="AM11" s="4">
        <v>142</v>
      </c>
      <c r="AN11" s="4" t="s">
        <v>155</v>
      </c>
      <c r="AO11" s="4">
        <v>2</v>
      </c>
      <c r="AP11" s="5">
        <v>0.75680555555555562</v>
      </c>
      <c r="AQ11" s="4">
        <v>47.159357</v>
      </c>
      <c r="AR11" s="4">
        <v>-88.489742000000007</v>
      </c>
      <c r="AS11" s="4">
        <v>314.3</v>
      </c>
      <c r="AT11" s="4">
        <v>0</v>
      </c>
      <c r="AU11" s="4">
        <v>12</v>
      </c>
      <c r="AV11" s="4">
        <v>9</v>
      </c>
      <c r="AW11" s="4" t="s">
        <v>407</v>
      </c>
      <c r="AX11" s="4">
        <v>1.3</v>
      </c>
      <c r="AY11" s="4">
        <v>1.8</v>
      </c>
      <c r="AZ11" s="4">
        <v>2.2000000000000002</v>
      </c>
      <c r="BA11" s="4">
        <v>11.154</v>
      </c>
      <c r="BB11" s="4">
        <v>19.350000000000001</v>
      </c>
      <c r="BC11" s="4">
        <v>1.73</v>
      </c>
      <c r="BD11" s="4">
        <v>9.7230000000000008</v>
      </c>
      <c r="BE11" s="4">
        <v>1641.721</v>
      </c>
      <c r="BF11" s="4">
        <v>106.405</v>
      </c>
      <c r="BG11" s="4">
        <v>0.65400000000000003</v>
      </c>
      <c r="BH11" s="4">
        <v>3.0000000000000001E-3</v>
      </c>
      <c r="BI11" s="4">
        <v>0.65700000000000003</v>
      </c>
      <c r="BJ11" s="4">
        <v>0.502</v>
      </c>
      <c r="BK11" s="4">
        <v>2E-3</v>
      </c>
      <c r="BL11" s="4">
        <v>0.505</v>
      </c>
      <c r="BM11" s="4">
        <v>254.9744</v>
      </c>
      <c r="BQ11" s="4">
        <v>2938.4059999999999</v>
      </c>
      <c r="BR11" s="4">
        <v>6.9508E-2</v>
      </c>
      <c r="BS11" s="4">
        <v>-5</v>
      </c>
      <c r="BT11" s="4">
        <v>9.8729999999999998E-3</v>
      </c>
      <c r="BU11" s="4">
        <v>1.6986019999999999</v>
      </c>
      <c r="BV11" s="4">
        <v>0.199435</v>
      </c>
    </row>
    <row r="12" spans="1:74" x14ac:dyDescent="0.25">
      <c r="A12" s="2">
        <v>42804</v>
      </c>
      <c r="B12" s="3">
        <v>0.54851628472222225</v>
      </c>
      <c r="C12" s="4">
        <v>5.7850000000000001</v>
      </c>
      <c r="D12" s="4">
        <v>0.40960000000000002</v>
      </c>
      <c r="E12" s="4">
        <v>4095.792164</v>
      </c>
      <c r="F12" s="4">
        <v>21.2</v>
      </c>
      <c r="G12" s="4">
        <v>0.1</v>
      </c>
      <c r="H12" s="4">
        <v>19792.7</v>
      </c>
      <c r="J12" s="4">
        <v>13.67</v>
      </c>
      <c r="K12" s="4">
        <v>0.91210000000000002</v>
      </c>
      <c r="L12" s="4">
        <v>5.2766999999999999</v>
      </c>
      <c r="M12" s="4">
        <v>0.37359999999999999</v>
      </c>
      <c r="N12" s="4">
        <v>19.322199999999999</v>
      </c>
      <c r="O12" s="4">
        <v>9.1200000000000003E-2</v>
      </c>
      <c r="P12" s="4">
        <v>19.399999999999999</v>
      </c>
      <c r="Q12" s="4">
        <v>14.8612</v>
      </c>
      <c r="R12" s="4">
        <v>7.0199999999999999E-2</v>
      </c>
      <c r="S12" s="4">
        <v>14.9</v>
      </c>
      <c r="T12" s="4">
        <v>19792.746299999999</v>
      </c>
      <c r="W12" s="4">
        <v>0</v>
      </c>
      <c r="X12" s="4">
        <v>12.471399999999999</v>
      </c>
      <c r="Y12" s="4">
        <v>13.7</v>
      </c>
      <c r="Z12" s="4">
        <v>836</v>
      </c>
      <c r="AA12" s="4">
        <v>847</v>
      </c>
      <c r="AB12" s="4">
        <v>834</v>
      </c>
      <c r="AC12" s="4">
        <v>82</v>
      </c>
      <c r="AD12" s="4">
        <v>11.13</v>
      </c>
      <c r="AE12" s="4">
        <v>0.26</v>
      </c>
      <c r="AF12" s="4">
        <v>993</v>
      </c>
      <c r="AG12" s="4">
        <v>-9</v>
      </c>
      <c r="AH12" s="4">
        <v>17</v>
      </c>
      <c r="AI12" s="4">
        <v>25</v>
      </c>
      <c r="AJ12" s="4">
        <v>136</v>
      </c>
      <c r="AK12" s="4">
        <v>136</v>
      </c>
      <c r="AL12" s="4">
        <v>5.6</v>
      </c>
      <c r="AM12" s="4">
        <v>142</v>
      </c>
      <c r="AN12" s="4" t="s">
        <v>155</v>
      </c>
      <c r="AO12" s="4">
        <v>2</v>
      </c>
      <c r="AP12" s="5">
        <v>0.75681712962962966</v>
      </c>
      <c r="AQ12" s="4">
        <v>47.159357</v>
      </c>
      <c r="AR12" s="4">
        <v>-88.489742000000007</v>
      </c>
      <c r="AS12" s="4">
        <v>314.2</v>
      </c>
      <c r="AT12" s="4">
        <v>0</v>
      </c>
      <c r="AU12" s="4">
        <v>12</v>
      </c>
      <c r="AV12" s="4">
        <v>9</v>
      </c>
      <c r="AW12" s="4" t="s">
        <v>407</v>
      </c>
      <c r="AX12" s="4">
        <v>1.3</v>
      </c>
      <c r="AY12" s="4">
        <v>1.8</v>
      </c>
      <c r="AZ12" s="4">
        <v>2.2000000000000002</v>
      </c>
      <c r="BA12" s="4">
        <v>11.154</v>
      </c>
      <c r="BB12" s="4">
        <v>19.52</v>
      </c>
      <c r="BC12" s="4">
        <v>1.75</v>
      </c>
      <c r="BD12" s="4">
        <v>9.6370000000000005</v>
      </c>
      <c r="BE12" s="4">
        <v>1676.4090000000001</v>
      </c>
      <c r="BF12" s="4">
        <v>75.540000000000006</v>
      </c>
      <c r="BG12" s="4">
        <v>0.64300000000000002</v>
      </c>
      <c r="BH12" s="4">
        <v>3.0000000000000001E-3</v>
      </c>
      <c r="BI12" s="4">
        <v>0.64600000000000002</v>
      </c>
      <c r="BJ12" s="4">
        <v>0.49399999999999999</v>
      </c>
      <c r="BK12" s="4">
        <v>2E-3</v>
      </c>
      <c r="BL12" s="4">
        <v>0.497</v>
      </c>
      <c r="BM12" s="4">
        <v>260.73759999999999</v>
      </c>
      <c r="BQ12" s="4">
        <v>2880.9380000000001</v>
      </c>
      <c r="BR12" s="4">
        <v>7.4237999999999998E-2</v>
      </c>
      <c r="BS12" s="4">
        <v>-5</v>
      </c>
      <c r="BT12" s="4">
        <v>1.0873000000000001E-2</v>
      </c>
      <c r="BU12" s="4">
        <v>1.814192</v>
      </c>
      <c r="BV12" s="4">
        <v>0.219635</v>
      </c>
    </row>
    <row r="13" spans="1:74" x14ac:dyDescent="0.25">
      <c r="A13" s="2">
        <v>42804</v>
      </c>
      <c r="B13" s="3">
        <v>0.54852785879629629</v>
      </c>
      <c r="C13" s="4">
        <v>5.87</v>
      </c>
      <c r="D13" s="4">
        <v>0.28949999999999998</v>
      </c>
      <c r="E13" s="4">
        <v>2894.885808</v>
      </c>
      <c r="F13" s="4">
        <v>20.7</v>
      </c>
      <c r="G13" s="4">
        <v>0.1</v>
      </c>
      <c r="H13" s="4">
        <v>20065.5</v>
      </c>
      <c r="J13" s="4">
        <v>13.42</v>
      </c>
      <c r="K13" s="4">
        <v>0.9123</v>
      </c>
      <c r="L13" s="4">
        <v>5.3551000000000002</v>
      </c>
      <c r="M13" s="4">
        <v>0.2641</v>
      </c>
      <c r="N13" s="4">
        <v>18.8843</v>
      </c>
      <c r="O13" s="4">
        <v>9.1200000000000003E-2</v>
      </c>
      <c r="P13" s="4">
        <v>19</v>
      </c>
      <c r="Q13" s="4">
        <v>14.5244</v>
      </c>
      <c r="R13" s="4">
        <v>7.0199999999999999E-2</v>
      </c>
      <c r="S13" s="4">
        <v>14.6</v>
      </c>
      <c r="T13" s="4">
        <v>20065.486799999999</v>
      </c>
      <c r="W13" s="4">
        <v>0</v>
      </c>
      <c r="X13" s="4">
        <v>12.247199999999999</v>
      </c>
      <c r="Y13" s="4">
        <v>13.5</v>
      </c>
      <c r="Z13" s="4">
        <v>838</v>
      </c>
      <c r="AA13" s="4">
        <v>850</v>
      </c>
      <c r="AB13" s="4">
        <v>836</v>
      </c>
      <c r="AC13" s="4">
        <v>82</v>
      </c>
      <c r="AD13" s="4">
        <v>11.13</v>
      </c>
      <c r="AE13" s="4">
        <v>0.26</v>
      </c>
      <c r="AF13" s="4">
        <v>993</v>
      </c>
      <c r="AG13" s="4">
        <v>-9</v>
      </c>
      <c r="AH13" s="4">
        <v>17</v>
      </c>
      <c r="AI13" s="4">
        <v>25</v>
      </c>
      <c r="AJ13" s="4">
        <v>136.9</v>
      </c>
      <c r="AK13" s="4">
        <v>136</v>
      </c>
      <c r="AL13" s="4">
        <v>5.7</v>
      </c>
      <c r="AM13" s="4">
        <v>142</v>
      </c>
      <c r="AN13" s="4" t="s">
        <v>155</v>
      </c>
      <c r="AO13" s="4">
        <v>2</v>
      </c>
      <c r="AP13" s="5">
        <v>0.7568287037037037</v>
      </c>
      <c r="AQ13" s="4">
        <v>47.159357</v>
      </c>
      <c r="AR13" s="4">
        <v>-88.489742000000007</v>
      </c>
      <c r="AS13" s="4">
        <v>314.10000000000002</v>
      </c>
      <c r="AT13" s="4">
        <v>0</v>
      </c>
      <c r="AU13" s="4">
        <v>12</v>
      </c>
      <c r="AV13" s="4">
        <v>9</v>
      </c>
      <c r="AW13" s="4" t="s">
        <v>407</v>
      </c>
      <c r="AX13" s="4">
        <v>1.3</v>
      </c>
      <c r="AY13" s="4">
        <v>1.8</v>
      </c>
      <c r="AZ13" s="4">
        <v>2.2000000000000002</v>
      </c>
      <c r="BA13" s="4">
        <v>11.154</v>
      </c>
      <c r="BB13" s="4">
        <v>19.559999999999999</v>
      </c>
      <c r="BC13" s="4">
        <v>1.75</v>
      </c>
      <c r="BD13" s="4">
        <v>9.6150000000000002</v>
      </c>
      <c r="BE13" s="4">
        <v>1702.1790000000001</v>
      </c>
      <c r="BF13" s="4">
        <v>53.429000000000002</v>
      </c>
      <c r="BG13" s="4">
        <v>0.629</v>
      </c>
      <c r="BH13" s="4">
        <v>3.0000000000000001E-3</v>
      </c>
      <c r="BI13" s="4">
        <v>0.63200000000000001</v>
      </c>
      <c r="BJ13" s="4">
        <v>0.48299999999999998</v>
      </c>
      <c r="BK13" s="4">
        <v>2E-3</v>
      </c>
      <c r="BL13" s="4">
        <v>0.48599999999999999</v>
      </c>
      <c r="BM13" s="4">
        <v>264.46289999999999</v>
      </c>
      <c r="BQ13" s="4">
        <v>2830.57</v>
      </c>
      <c r="BR13" s="4">
        <v>7.6744000000000007E-2</v>
      </c>
      <c r="BS13" s="4">
        <v>-5</v>
      </c>
      <c r="BT13" s="4">
        <v>1.0128E-2</v>
      </c>
      <c r="BU13" s="4">
        <v>1.8754379999999999</v>
      </c>
      <c r="BV13" s="4">
        <v>0.20458299999999999</v>
      </c>
    </row>
    <row r="14" spans="1:74" x14ac:dyDescent="0.25">
      <c r="A14" s="2">
        <v>42804</v>
      </c>
      <c r="B14" s="3">
        <v>0.54853943287037044</v>
      </c>
      <c r="C14" s="4">
        <v>5.87</v>
      </c>
      <c r="D14" s="4">
        <v>0.20250000000000001</v>
      </c>
      <c r="E14" s="4">
        <v>2024.6577629999999</v>
      </c>
      <c r="F14" s="4">
        <v>20.7</v>
      </c>
      <c r="G14" s="4">
        <v>0.1</v>
      </c>
      <c r="H14" s="4">
        <v>20336.8</v>
      </c>
      <c r="J14" s="4">
        <v>13.2</v>
      </c>
      <c r="K14" s="4">
        <v>0.91300000000000003</v>
      </c>
      <c r="L14" s="4">
        <v>5.3592000000000004</v>
      </c>
      <c r="M14" s="4">
        <v>0.18479999999999999</v>
      </c>
      <c r="N14" s="4">
        <v>18.898700000000002</v>
      </c>
      <c r="O14" s="4">
        <v>9.1300000000000006E-2</v>
      </c>
      <c r="P14" s="4">
        <v>19</v>
      </c>
      <c r="Q14" s="4">
        <v>14.535500000000001</v>
      </c>
      <c r="R14" s="4">
        <v>7.0199999999999999E-2</v>
      </c>
      <c r="S14" s="4">
        <v>14.6</v>
      </c>
      <c r="T14" s="4">
        <v>20336.832299999998</v>
      </c>
      <c r="W14" s="4">
        <v>0</v>
      </c>
      <c r="X14" s="4">
        <v>12.051399999999999</v>
      </c>
      <c r="Y14" s="4">
        <v>13.2</v>
      </c>
      <c r="Z14" s="4">
        <v>842</v>
      </c>
      <c r="AA14" s="4">
        <v>855</v>
      </c>
      <c r="AB14" s="4">
        <v>840</v>
      </c>
      <c r="AC14" s="4">
        <v>82</v>
      </c>
      <c r="AD14" s="4">
        <v>11.13</v>
      </c>
      <c r="AE14" s="4">
        <v>0.26</v>
      </c>
      <c r="AF14" s="4">
        <v>993</v>
      </c>
      <c r="AG14" s="4">
        <v>-9</v>
      </c>
      <c r="AH14" s="4">
        <v>17</v>
      </c>
      <c r="AI14" s="4">
        <v>25</v>
      </c>
      <c r="AJ14" s="4">
        <v>137</v>
      </c>
      <c r="AK14" s="4">
        <v>136.9</v>
      </c>
      <c r="AL14" s="4">
        <v>5.8</v>
      </c>
      <c r="AM14" s="4">
        <v>142</v>
      </c>
      <c r="AN14" s="4" t="s">
        <v>155</v>
      </c>
      <c r="AO14" s="4">
        <v>2</v>
      </c>
      <c r="AP14" s="5">
        <v>0.75684027777777774</v>
      </c>
      <c r="AQ14" s="4">
        <v>47.159357</v>
      </c>
      <c r="AR14" s="4">
        <v>-88.489742000000007</v>
      </c>
      <c r="AS14" s="4">
        <v>314</v>
      </c>
      <c r="AT14" s="4">
        <v>0</v>
      </c>
      <c r="AU14" s="4">
        <v>12</v>
      </c>
      <c r="AV14" s="4">
        <v>9</v>
      </c>
      <c r="AW14" s="4" t="s">
        <v>407</v>
      </c>
      <c r="AX14" s="4">
        <v>1.3</v>
      </c>
      <c r="AY14" s="4">
        <v>1.8</v>
      </c>
      <c r="AZ14" s="4">
        <v>2.2000000000000002</v>
      </c>
      <c r="BA14" s="4">
        <v>11.154</v>
      </c>
      <c r="BB14" s="4">
        <v>19.71</v>
      </c>
      <c r="BC14" s="4">
        <v>1.77</v>
      </c>
      <c r="BD14" s="4">
        <v>9.5310000000000006</v>
      </c>
      <c r="BE14" s="4">
        <v>1714.337</v>
      </c>
      <c r="BF14" s="4">
        <v>37.634999999999998</v>
      </c>
      <c r="BG14" s="4">
        <v>0.63300000000000001</v>
      </c>
      <c r="BH14" s="4">
        <v>3.0000000000000001E-3</v>
      </c>
      <c r="BI14" s="4">
        <v>0.63600000000000001</v>
      </c>
      <c r="BJ14" s="4">
        <v>0.48699999999999999</v>
      </c>
      <c r="BK14" s="4">
        <v>2E-3</v>
      </c>
      <c r="BL14" s="4">
        <v>0.48899999999999999</v>
      </c>
      <c r="BM14" s="4">
        <v>269.74680000000001</v>
      </c>
      <c r="BQ14" s="4">
        <v>2803.049</v>
      </c>
      <c r="BR14" s="4">
        <v>7.6999999999999999E-2</v>
      </c>
      <c r="BS14" s="4">
        <v>-5</v>
      </c>
      <c r="BT14" s="4">
        <v>0.01</v>
      </c>
      <c r="BU14" s="4">
        <v>1.881688</v>
      </c>
      <c r="BV14" s="4">
        <v>0.20200000000000001</v>
      </c>
    </row>
    <row r="15" spans="1:74" x14ac:dyDescent="0.25">
      <c r="A15" s="2">
        <v>42804</v>
      </c>
      <c r="B15" s="3">
        <v>0.54855100694444447</v>
      </c>
      <c r="C15" s="4">
        <v>5.87</v>
      </c>
      <c r="D15" s="4">
        <v>0.14000000000000001</v>
      </c>
      <c r="E15" s="4">
        <v>1399.974205</v>
      </c>
      <c r="F15" s="4">
        <v>20.9</v>
      </c>
      <c r="G15" s="4">
        <v>0.1</v>
      </c>
      <c r="H15" s="4">
        <v>20673.7</v>
      </c>
      <c r="J15" s="4">
        <v>13.1</v>
      </c>
      <c r="K15" s="4">
        <v>0.9133</v>
      </c>
      <c r="L15" s="4">
        <v>5.3612000000000002</v>
      </c>
      <c r="M15" s="4">
        <v>0.12790000000000001</v>
      </c>
      <c r="N15" s="4">
        <v>19.099599999999999</v>
      </c>
      <c r="O15" s="4">
        <v>9.1300000000000006E-2</v>
      </c>
      <c r="P15" s="4">
        <v>19.2</v>
      </c>
      <c r="Q15" s="4">
        <v>14.69</v>
      </c>
      <c r="R15" s="4">
        <v>7.0199999999999999E-2</v>
      </c>
      <c r="S15" s="4">
        <v>14.8</v>
      </c>
      <c r="T15" s="4">
        <v>20673.7</v>
      </c>
      <c r="W15" s="4">
        <v>0</v>
      </c>
      <c r="X15" s="4">
        <v>11.964600000000001</v>
      </c>
      <c r="Y15" s="4">
        <v>13.3</v>
      </c>
      <c r="Z15" s="4">
        <v>845</v>
      </c>
      <c r="AA15" s="4">
        <v>859</v>
      </c>
      <c r="AB15" s="4">
        <v>845</v>
      </c>
      <c r="AC15" s="4">
        <v>82</v>
      </c>
      <c r="AD15" s="4">
        <v>11.13</v>
      </c>
      <c r="AE15" s="4">
        <v>0.26</v>
      </c>
      <c r="AF15" s="4">
        <v>993</v>
      </c>
      <c r="AG15" s="4">
        <v>-9</v>
      </c>
      <c r="AH15" s="4">
        <v>17</v>
      </c>
      <c r="AI15" s="4">
        <v>24.126999999999999</v>
      </c>
      <c r="AJ15" s="4">
        <v>137</v>
      </c>
      <c r="AK15" s="4">
        <v>137</v>
      </c>
      <c r="AL15" s="4">
        <v>5.9</v>
      </c>
      <c r="AM15" s="4">
        <v>142</v>
      </c>
      <c r="AN15" s="4" t="s">
        <v>155</v>
      </c>
      <c r="AO15" s="4">
        <v>2</v>
      </c>
      <c r="AP15" s="5">
        <v>0.75685185185185189</v>
      </c>
      <c r="AQ15" s="4">
        <v>47.159357</v>
      </c>
      <c r="AR15" s="4">
        <v>-88.489742000000007</v>
      </c>
      <c r="AS15" s="4">
        <v>313.8</v>
      </c>
      <c r="AT15" s="4">
        <v>0</v>
      </c>
      <c r="AU15" s="4">
        <v>12</v>
      </c>
      <c r="AV15" s="4">
        <v>10</v>
      </c>
      <c r="AW15" s="4" t="s">
        <v>406</v>
      </c>
      <c r="AX15" s="4">
        <v>1.3</v>
      </c>
      <c r="AY15" s="4">
        <v>1.8</v>
      </c>
      <c r="AZ15" s="4">
        <v>2.2000000000000002</v>
      </c>
      <c r="BA15" s="4">
        <v>11.154</v>
      </c>
      <c r="BB15" s="4">
        <v>19.78</v>
      </c>
      <c r="BC15" s="4">
        <v>1.77</v>
      </c>
      <c r="BD15" s="4">
        <v>9.49</v>
      </c>
      <c r="BE15" s="4">
        <v>1719.8420000000001</v>
      </c>
      <c r="BF15" s="4">
        <v>26.106000000000002</v>
      </c>
      <c r="BG15" s="4">
        <v>0.64200000000000002</v>
      </c>
      <c r="BH15" s="4">
        <v>3.0000000000000001E-3</v>
      </c>
      <c r="BI15" s="4">
        <v>0.64500000000000002</v>
      </c>
      <c r="BJ15" s="4">
        <v>0.49299999999999999</v>
      </c>
      <c r="BK15" s="4">
        <v>2E-3</v>
      </c>
      <c r="BL15" s="4">
        <v>0.496</v>
      </c>
      <c r="BM15" s="4">
        <v>274.99110000000002</v>
      </c>
      <c r="BQ15" s="4">
        <v>2790.7460000000001</v>
      </c>
      <c r="BR15" s="4">
        <v>7.0888999999999994E-2</v>
      </c>
      <c r="BS15" s="4">
        <v>-5</v>
      </c>
      <c r="BT15" s="4">
        <v>9.1269999999999997E-3</v>
      </c>
      <c r="BU15" s="4">
        <v>1.7323500000000001</v>
      </c>
      <c r="BV15" s="4">
        <v>0.184365</v>
      </c>
    </row>
    <row r="16" spans="1:74" x14ac:dyDescent="0.25">
      <c r="A16" s="2">
        <v>42804</v>
      </c>
      <c r="B16" s="3">
        <v>0.54856258101851851</v>
      </c>
      <c r="C16" s="4">
        <v>5.8319999999999999</v>
      </c>
      <c r="D16" s="4">
        <v>0.1016</v>
      </c>
      <c r="E16" s="4">
        <v>1015.6694210000001</v>
      </c>
      <c r="F16" s="4">
        <v>21.7</v>
      </c>
      <c r="G16" s="4">
        <v>0.1</v>
      </c>
      <c r="H16" s="4">
        <v>20913.400000000001</v>
      </c>
      <c r="J16" s="4">
        <v>12.97</v>
      </c>
      <c r="K16" s="4">
        <v>0.91390000000000005</v>
      </c>
      <c r="L16" s="4">
        <v>5.3297999999999996</v>
      </c>
      <c r="M16" s="4">
        <v>9.2799999999999994E-2</v>
      </c>
      <c r="N16" s="4">
        <v>19.840800000000002</v>
      </c>
      <c r="O16" s="4">
        <v>9.1399999999999995E-2</v>
      </c>
      <c r="P16" s="4">
        <v>19.899999999999999</v>
      </c>
      <c r="Q16" s="4">
        <v>15.26</v>
      </c>
      <c r="R16" s="4">
        <v>7.0300000000000001E-2</v>
      </c>
      <c r="S16" s="4">
        <v>15.3</v>
      </c>
      <c r="T16" s="4">
        <v>20913.444200000002</v>
      </c>
      <c r="W16" s="4">
        <v>0</v>
      </c>
      <c r="X16" s="4">
        <v>11.8512</v>
      </c>
      <c r="Y16" s="4">
        <v>13.2</v>
      </c>
      <c r="Z16" s="4">
        <v>844</v>
      </c>
      <c r="AA16" s="4">
        <v>859</v>
      </c>
      <c r="AB16" s="4">
        <v>845</v>
      </c>
      <c r="AC16" s="4">
        <v>82</v>
      </c>
      <c r="AD16" s="4">
        <v>11.13</v>
      </c>
      <c r="AE16" s="4">
        <v>0.26</v>
      </c>
      <c r="AF16" s="4">
        <v>993</v>
      </c>
      <c r="AG16" s="4">
        <v>-9</v>
      </c>
      <c r="AH16" s="4">
        <v>17</v>
      </c>
      <c r="AI16" s="4">
        <v>24</v>
      </c>
      <c r="AJ16" s="4">
        <v>136.1</v>
      </c>
      <c r="AK16" s="4">
        <v>136.1</v>
      </c>
      <c r="AL16" s="4">
        <v>6</v>
      </c>
      <c r="AM16" s="4">
        <v>142</v>
      </c>
      <c r="AN16" s="4" t="s">
        <v>155</v>
      </c>
      <c r="AO16" s="4">
        <v>2</v>
      </c>
      <c r="AP16" s="5">
        <v>0.75686342592592604</v>
      </c>
      <c r="AQ16" s="4">
        <v>47.159357</v>
      </c>
      <c r="AR16" s="4">
        <v>-88.489742000000007</v>
      </c>
      <c r="AS16" s="4">
        <v>313.7</v>
      </c>
      <c r="AT16" s="4">
        <v>0</v>
      </c>
      <c r="AU16" s="4">
        <v>12</v>
      </c>
      <c r="AV16" s="4">
        <v>10</v>
      </c>
      <c r="AW16" s="4" t="s">
        <v>406</v>
      </c>
      <c r="AX16" s="4">
        <v>1.2088000000000001</v>
      </c>
      <c r="AY16" s="4">
        <v>1.7696000000000001</v>
      </c>
      <c r="AZ16" s="4">
        <v>2.1392000000000002</v>
      </c>
      <c r="BA16" s="4">
        <v>11.154</v>
      </c>
      <c r="BB16" s="4">
        <v>19.899999999999999</v>
      </c>
      <c r="BC16" s="4">
        <v>1.78</v>
      </c>
      <c r="BD16" s="4">
        <v>9.42</v>
      </c>
      <c r="BE16" s="4">
        <v>1719.4829999999999</v>
      </c>
      <c r="BF16" s="4">
        <v>19.059999999999999</v>
      </c>
      <c r="BG16" s="4">
        <v>0.67</v>
      </c>
      <c r="BH16" s="4">
        <v>3.0000000000000001E-3</v>
      </c>
      <c r="BI16" s="4">
        <v>0.67300000000000004</v>
      </c>
      <c r="BJ16" s="4">
        <v>0.51600000000000001</v>
      </c>
      <c r="BK16" s="4">
        <v>2E-3</v>
      </c>
      <c r="BL16" s="4">
        <v>0.51800000000000002</v>
      </c>
      <c r="BM16" s="4">
        <v>279.76170000000002</v>
      </c>
      <c r="BQ16" s="4">
        <v>2780.0160000000001</v>
      </c>
      <c r="BR16" s="4">
        <v>6.6507999999999998E-2</v>
      </c>
      <c r="BS16" s="4">
        <v>-5</v>
      </c>
      <c r="BT16" s="4">
        <v>8.9999999999999993E-3</v>
      </c>
      <c r="BU16" s="4">
        <v>1.625289</v>
      </c>
      <c r="BV16" s="4">
        <v>0.18179999999999999</v>
      </c>
    </row>
    <row r="17" spans="1:74" x14ac:dyDescent="0.25">
      <c r="A17" s="2">
        <v>42804</v>
      </c>
      <c r="B17" s="3">
        <v>0.54857415509259255</v>
      </c>
      <c r="C17" s="4">
        <v>5.7549999999999999</v>
      </c>
      <c r="D17" s="4">
        <v>7.5899999999999995E-2</v>
      </c>
      <c r="E17" s="4">
        <v>759.47107400000004</v>
      </c>
      <c r="F17" s="4">
        <v>23.2</v>
      </c>
      <c r="G17" s="4">
        <v>0.1</v>
      </c>
      <c r="H17" s="4">
        <v>21148.5</v>
      </c>
      <c r="J17" s="4">
        <v>12.9</v>
      </c>
      <c r="K17" s="4">
        <v>0.91469999999999996</v>
      </c>
      <c r="L17" s="4">
        <v>5.2643000000000004</v>
      </c>
      <c r="M17" s="4">
        <v>6.9500000000000006E-2</v>
      </c>
      <c r="N17" s="4">
        <v>21.221</v>
      </c>
      <c r="O17" s="4">
        <v>9.1499999999999998E-2</v>
      </c>
      <c r="P17" s="4">
        <v>21.3</v>
      </c>
      <c r="Q17" s="4">
        <v>16.3216</v>
      </c>
      <c r="R17" s="4">
        <v>7.0400000000000004E-2</v>
      </c>
      <c r="S17" s="4">
        <v>16.399999999999999</v>
      </c>
      <c r="T17" s="4">
        <v>21148.489600000001</v>
      </c>
      <c r="W17" s="4">
        <v>0</v>
      </c>
      <c r="X17" s="4">
        <v>11.7996</v>
      </c>
      <c r="Y17" s="4">
        <v>13.2</v>
      </c>
      <c r="Z17" s="4">
        <v>845</v>
      </c>
      <c r="AA17" s="4">
        <v>857</v>
      </c>
      <c r="AB17" s="4">
        <v>843</v>
      </c>
      <c r="AC17" s="4">
        <v>82</v>
      </c>
      <c r="AD17" s="4">
        <v>11.13</v>
      </c>
      <c r="AE17" s="4">
        <v>0.26</v>
      </c>
      <c r="AF17" s="4">
        <v>993</v>
      </c>
      <c r="AG17" s="4">
        <v>-9</v>
      </c>
      <c r="AH17" s="4">
        <v>16.126999999999999</v>
      </c>
      <c r="AI17" s="4">
        <v>24</v>
      </c>
      <c r="AJ17" s="4">
        <v>136.9</v>
      </c>
      <c r="AK17" s="4">
        <v>136</v>
      </c>
      <c r="AL17" s="4">
        <v>5.9</v>
      </c>
      <c r="AM17" s="4">
        <v>142</v>
      </c>
      <c r="AN17" s="4" t="s">
        <v>155</v>
      </c>
      <c r="AO17" s="4">
        <v>2</v>
      </c>
      <c r="AP17" s="5">
        <v>0.75687499999999996</v>
      </c>
      <c r="AQ17" s="4">
        <v>47.159357</v>
      </c>
      <c r="AR17" s="4">
        <v>-88.489742000000007</v>
      </c>
      <c r="AS17" s="4">
        <v>313.60000000000002</v>
      </c>
      <c r="AT17" s="4">
        <v>0</v>
      </c>
      <c r="AU17" s="4">
        <v>12</v>
      </c>
      <c r="AV17" s="4">
        <v>10</v>
      </c>
      <c r="AW17" s="4" t="s">
        <v>406</v>
      </c>
      <c r="AX17" s="4">
        <v>1.0304</v>
      </c>
      <c r="AY17" s="4">
        <v>1.7</v>
      </c>
      <c r="AZ17" s="4">
        <v>2</v>
      </c>
      <c r="BA17" s="4">
        <v>11.154</v>
      </c>
      <c r="BB17" s="4">
        <v>20.09</v>
      </c>
      <c r="BC17" s="4">
        <v>1.8</v>
      </c>
      <c r="BD17" s="4">
        <v>9.3260000000000005</v>
      </c>
      <c r="BE17" s="4">
        <v>1713.329</v>
      </c>
      <c r="BF17" s="4">
        <v>14.39</v>
      </c>
      <c r="BG17" s="4">
        <v>0.72299999999999998</v>
      </c>
      <c r="BH17" s="4">
        <v>3.0000000000000001E-3</v>
      </c>
      <c r="BI17" s="4">
        <v>0.72599999999999998</v>
      </c>
      <c r="BJ17" s="4">
        <v>0.55600000000000005</v>
      </c>
      <c r="BK17" s="4">
        <v>2E-3</v>
      </c>
      <c r="BL17" s="4">
        <v>0.55900000000000005</v>
      </c>
      <c r="BM17" s="4">
        <v>285.40320000000003</v>
      </c>
      <c r="BQ17" s="4">
        <v>2792.3409999999999</v>
      </c>
      <c r="BR17" s="4">
        <v>7.3857000000000006E-2</v>
      </c>
      <c r="BS17" s="4">
        <v>-5</v>
      </c>
      <c r="BT17" s="4">
        <v>9.8729999999999998E-3</v>
      </c>
      <c r="BU17" s="4">
        <v>1.804881</v>
      </c>
      <c r="BV17" s="4">
        <v>0.199435</v>
      </c>
    </row>
    <row r="18" spans="1:74" x14ac:dyDescent="0.25">
      <c r="A18" s="2">
        <v>42804</v>
      </c>
      <c r="B18" s="3">
        <v>0.5485857291666667</v>
      </c>
      <c r="C18" s="4">
        <v>5.6890000000000001</v>
      </c>
      <c r="D18" s="4">
        <v>6.1699999999999998E-2</v>
      </c>
      <c r="E18" s="4">
        <v>617.10723199999995</v>
      </c>
      <c r="F18" s="4">
        <v>23.9</v>
      </c>
      <c r="G18" s="4">
        <v>0.1</v>
      </c>
      <c r="H18" s="4">
        <v>21383.1</v>
      </c>
      <c r="J18" s="4">
        <v>12.9</v>
      </c>
      <c r="K18" s="4">
        <v>0.91520000000000001</v>
      </c>
      <c r="L18" s="4">
        <v>5.2066999999999997</v>
      </c>
      <c r="M18" s="4">
        <v>5.6500000000000002E-2</v>
      </c>
      <c r="N18" s="4">
        <v>21.869900000000001</v>
      </c>
      <c r="O18" s="4">
        <v>9.1499999999999998E-2</v>
      </c>
      <c r="P18" s="4">
        <v>22</v>
      </c>
      <c r="Q18" s="4">
        <v>16.820699999999999</v>
      </c>
      <c r="R18" s="4">
        <v>7.0400000000000004E-2</v>
      </c>
      <c r="S18" s="4">
        <v>16.899999999999999</v>
      </c>
      <c r="T18" s="4">
        <v>21383.0573</v>
      </c>
      <c r="W18" s="4">
        <v>0</v>
      </c>
      <c r="X18" s="4">
        <v>11.8057</v>
      </c>
      <c r="Y18" s="4">
        <v>13.3</v>
      </c>
      <c r="Z18" s="4">
        <v>845</v>
      </c>
      <c r="AA18" s="4">
        <v>858</v>
      </c>
      <c r="AB18" s="4">
        <v>845</v>
      </c>
      <c r="AC18" s="4">
        <v>82</v>
      </c>
      <c r="AD18" s="4">
        <v>11.13</v>
      </c>
      <c r="AE18" s="4">
        <v>0.26</v>
      </c>
      <c r="AF18" s="4">
        <v>993</v>
      </c>
      <c r="AG18" s="4">
        <v>-9</v>
      </c>
      <c r="AH18" s="4">
        <v>16</v>
      </c>
      <c r="AI18" s="4">
        <v>24.873000000000001</v>
      </c>
      <c r="AJ18" s="4">
        <v>137</v>
      </c>
      <c r="AK18" s="4">
        <v>136.9</v>
      </c>
      <c r="AL18" s="4">
        <v>5.6</v>
      </c>
      <c r="AM18" s="4">
        <v>142</v>
      </c>
      <c r="AN18" s="4" t="s">
        <v>155</v>
      </c>
      <c r="AO18" s="4">
        <v>2</v>
      </c>
      <c r="AP18" s="5">
        <v>0.75688657407407411</v>
      </c>
      <c r="AQ18" s="4">
        <v>47.159357</v>
      </c>
      <c r="AR18" s="4">
        <v>-88.489742000000007</v>
      </c>
      <c r="AS18" s="4">
        <v>313.60000000000002</v>
      </c>
      <c r="AT18" s="4">
        <v>0</v>
      </c>
      <c r="AU18" s="4">
        <v>12</v>
      </c>
      <c r="AV18" s="4">
        <v>10</v>
      </c>
      <c r="AW18" s="4" t="s">
        <v>406</v>
      </c>
      <c r="AX18" s="4">
        <v>1.1000000000000001</v>
      </c>
      <c r="AY18" s="4">
        <v>1.7</v>
      </c>
      <c r="AZ18" s="4">
        <v>2</v>
      </c>
      <c r="BA18" s="4">
        <v>11.154</v>
      </c>
      <c r="BB18" s="4">
        <v>20.23</v>
      </c>
      <c r="BC18" s="4">
        <v>1.81</v>
      </c>
      <c r="BD18" s="4">
        <v>9.2690000000000001</v>
      </c>
      <c r="BE18" s="4">
        <v>1705.4359999999999</v>
      </c>
      <c r="BF18" s="4">
        <v>11.773999999999999</v>
      </c>
      <c r="BG18" s="4">
        <v>0.75</v>
      </c>
      <c r="BH18" s="4">
        <v>3.0000000000000001E-3</v>
      </c>
      <c r="BI18" s="4">
        <v>0.753</v>
      </c>
      <c r="BJ18" s="4">
        <v>0.57699999999999996</v>
      </c>
      <c r="BK18" s="4">
        <v>2E-3</v>
      </c>
      <c r="BL18" s="4">
        <v>0.57899999999999996</v>
      </c>
      <c r="BM18" s="4">
        <v>290.4153</v>
      </c>
      <c r="BQ18" s="4">
        <v>2811.67</v>
      </c>
      <c r="BR18" s="4">
        <v>7.6745999999999995E-2</v>
      </c>
      <c r="BS18" s="4">
        <v>-5</v>
      </c>
      <c r="BT18" s="4">
        <v>0.01</v>
      </c>
      <c r="BU18" s="4">
        <v>1.875481</v>
      </c>
      <c r="BV18" s="4">
        <v>0.20200000000000001</v>
      </c>
    </row>
    <row r="19" spans="1:74" x14ac:dyDescent="0.25">
      <c r="A19" s="2">
        <v>42804</v>
      </c>
      <c r="B19" s="3">
        <v>0.54859730324074074</v>
      </c>
      <c r="C19" s="4">
        <v>5.6120000000000001</v>
      </c>
      <c r="D19" s="4">
        <v>5.3900000000000003E-2</v>
      </c>
      <c r="E19" s="4">
        <v>538.79999999999995</v>
      </c>
      <c r="F19" s="4">
        <v>27.6</v>
      </c>
      <c r="G19" s="4">
        <v>0.1</v>
      </c>
      <c r="H19" s="4">
        <v>21486</v>
      </c>
      <c r="J19" s="4">
        <v>12.9</v>
      </c>
      <c r="K19" s="4">
        <v>0.91600000000000004</v>
      </c>
      <c r="L19" s="4">
        <v>5.1401000000000003</v>
      </c>
      <c r="M19" s="4">
        <v>4.9399999999999999E-2</v>
      </c>
      <c r="N19" s="4">
        <v>25.235299999999999</v>
      </c>
      <c r="O19" s="4">
        <v>9.1600000000000001E-2</v>
      </c>
      <c r="P19" s="4">
        <v>25.3</v>
      </c>
      <c r="Q19" s="4">
        <v>19.409099999999999</v>
      </c>
      <c r="R19" s="4">
        <v>7.0400000000000004E-2</v>
      </c>
      <c r="S19" s="4">
        <v>19.5</v>
      </c>
      <c r="T19" s="4">
        <v>21486.0052</v>
      </c>
      <c r="W19" s="4">
        <v>0</v>
      </c>
      <c r="X19" s="4">
        <v>11.816000000000001</v>
      </c>
      <c r="Y19" s="4">
        <v>13.1</v>
      </c>
      <c r="Z19" s="4">
        <v>847</v>
      </c>
      <c r="AA19" s="4">
        <v>859</v>
      </c>
      <c r="AB19" s="4">
        <v>846</v>
      </c>
      <c r="AC19" s="4">
        <v>82</v>
      </c>
      <c r="AD19" s="4">
        <v>11.13</v>
      </c>
      <c r="AE19" s="4">
        <v>0.26</v>
      </c>
      <c r="AF19" s="4">
        <v>993</v>
      </c>
      <c r="AG19" s="4">
        <v>-9</v>
      </c>
      <c r="AH19" s="4">
        <v>16</v>
      </c>
      <c r="AI19" s="4">
        <v>24.126999999999999</v>
      </c>
      <c r="AJ19" s="4">
        <v>137</v>
      </c>
      <c r="AK19" s="4">
        <v>136.1</v>
      </c>
      <c r="AL19" s="4">
        <v>5.7</v>
      </c>
      <c r="AM19" s="4">
        <v>142</v>
      </c>
      <c r="AN19" s="4" t="s">
        <v>155</v>
      </c>
      <c r="AO19" s="4">
        <v>2</v>
      </c>
      <c r="AP19" s="5">
        <v>0.75689814814814815</v>
      </c>
      <c r="AQ19" s="4">
        <v>47.159357</v>
      </c>
      <c r="AR19" s="4">
        <v>-88.489742000000007</v>
      </c>
      <c r="AS19" s="4">
        <v>313.60000000000002</v>
      </c>
      <c r="AT19" s="4">
        <v>0</v>
      </c>
      <c r="AU19" s="4">
        <v>12</v>
      </c>
      <c r="AV19" s="4">
        <v>10</v>
      </c>
      <c r="AW19" s="4" t="s">
        <v>406</v>
      </c>
      <c r="AX19" s="4">
        <v>1.1000000000000001</v>
      </c>
      <c r="AY19" s="4">
        <v>1.7303999999999999</v>
      </c>
      <c r="AZ19" s="4">
        <v>2.0304000000000002</v>
      </c>
      <c r="BA19" s="4">
        <v>11.154</v>
      </c>
      <c r="BB19" s="4">
        <v>20.41</v>
      </c>
      <c r="BC19" s="4">
        <v>1.83</v>
      </c>
      <c r="BD19" s="4">
        <v>9.1739999999999995</v>
      </c>
      <c r="BE19" s="4">
        <v>1698.2529999999999</v>
      </c>
      <c r="BF19" s="4">
        <v>10.378</v>
      </c>
      <c r="BG19" s="4">
        <v>0.873</v>
      </c>
      <c r="BH19" s="4">
        <v>3.0000000000000001E-3</v>
      </c>
      <c r="BI19" s="4">
        <v>0.876</v>
      </c>
      <c r="BJ19" s="4">
        <v>0.67200000000000004</v>
      </c>
      <c r="BK19" s="4">
        <v>2E-3</v>
      </c>
      <c r="BL19" s="4">
        <v>0.67400000000000004</v>
      </c>
      <c r="BM19" s="4">
        <v>294.35039999999998</v>
      </c>
      <c r="BQ19" s="4">
        <v>2838.5770000000002</v>
      </c>
      <c r="BR19" s="4">
        <v>7.2635000000000005E-2</v>
      </c>
      <c r="BS19" s="4">
        <v>-5</v>
      </c>
      <c r="BT19" s="4">
        <v>0.01</v>
      </c>
      <c r="BU19" s="4">
        <v>1.775018</v>
      </c>
      <c r="BV19" s="4">
        <v>0.20200000000000001</v>
      </c>
    </row>
    <row r="20" spans="1:74" x14ac:dyDescent="0.25">
      <c r="A20" s="2">
        <v>42804</v>
      </c>
      <c r="B20" s="3">
        <v>0.54860887731481478</v>
      </c>
      <c r="C20" s="4">
        <v>5.4560000000000004</v>
      </c>
      <c r="D20" s="4">
        <v>4.9799999999999997E-2</v>
      </c>
      <c r="E20" s="4">
        <v>497.57929899999999</v>
      </c>
      <c r="F20" s="4">
        <v>29.8</v>
      </c>
      <c r="G20" s="4">
        <v>0.1</v>
      </c>
      <c r="H20" s="4">
        <v>21555.8</v>
      </c>
      <c r="J20" s="4">
        <v>12.8</v>
      </c>
      <c r="K20" s="4">
        <v>0.91759999999999997</v>
      </c>
      <c r="L20" s="4">
        <v>5.0061999999999998</v>
      </c>
      <c r="M20" s="4">
        <v>4.5699999999999998E-2</v>
      </c>
      <c r="N20" s="4">
        <v>27.351700000000001</v>
      </c>
      <c r="O20" s="4">
        <v>9.1800000000000007E-2</v>
      </c>
      <c r="P20" s="4">
        <v>27.4</v>
      </c>
      <c r="Q20" s="4">
        <v>21.036899999999999</v>
      </c>
      <c r="R20" s="4">
        <v>7.0599999999999996E-2</v>
      </c>
      <c r="S20" s="4">
        <v>21.1</v>
      </c>
      <c r="T20" s="4">
        <v>21555.808700000001</v>
      </c>
      <c r="W20" s="4">
        <v>0</v>
      </c>
      <c r="X20" s="4">
        <v>11.7448</v>
      </c>
      <c r="Y20" s="4">
        <v>13.3</v>
      </c>
      <c r="Z20" s="4">
        <v>847</v>
      </c>
      <c r="AA20" s="4">
        <v>858</v>
      </c>
      <c r="AB20" s="4">
        <v>842</v>
      </c>
      <c r="AC20" s="4">
        <v>82</v>
      </c>
      <c r="AD20" s="4">
        <v>11.13</v>
      </c>
      <c r="AE20" s="4">
        <v>0.26</v>
      </c>
      <c r="AF20" s="4">
        <v>993</v>
      </c>
      <c r="AG20" s="4">
        <v>-9</v>
      </c>
      <c r="AH20" s="4">
        <v>16</v>
      </c>
      <c r="AI20" s="4">
        <v>24</v>
      </c>
      <c r="AJ20" s="4">
        <v>137</v>
      </c>
      <c r="AK20" s="4">
        <v>137.69999999999999</v>
      </c>
      <c r="AL20" s="4">
        <v>5.7</v>
      </c>
      <c r="AM20" s="4">
        <v>142</v>
      </c>
      <c r="AN20" s="4" t="s">
        <v>155</v>
      </c>
      <c r="AO20" s="4">
        <v>2</v>
      </c>
      <c r="AP20" s="5">
        <v>0.75690972222222219</v>
      </c>
      <c r="AQ20" s="4">
        <v>47.159357</v>
      </c>
      <c r="AR20" s="4">
        <v>-88.489742000000007</v>
      </c>
      <c r="AS20" s="4">
        <v>313.60000000000002</v>
      </c>
      <c r="AT20" s="4">
        <v>0</v>
      </c>
      <c r="AU20" s="4">
        <v>12</v>
      </c>
      <c r="AV20" s="4">
        <v>10</v>
      </c>
      <c r="AW20" s="4" t="s">
        <v>406</v>
      </c>
      <c r="AX20" s="4">
        <v>1.1000000000000001</v>
      </c>
      <c r="AY20" s="4">
        <v>1.7696000000000001</v>
      </c>
      <c r="AZ20" s="4">
        <v>2.1</v>
      </c>
      <c r="BA20" s="4">
        <v>11.154</v>
      </c>
      <c r="BB20" s="4">
        <v>20.8</v>
      </c>
      <c r="BC20" s="4">
        <v>1.87</v>
      </c>
      <c r="BD20" s="4">
        <v>8.984</v>
      </c>
      <c r="BE20" s="4">
        <v>1684.1610000000001</v>
      </c>
      <c r="BF20" s="4">
        <v>9.7759999999999998</v>
      </c>
      <c r="BG20" s="4">
        <v>0.96399999999999997</v>
      </c>
      <c r="BH20" s="4">
        <v>3.0000000000000001E-3</v>
      </c>
      <c r="BI20" s="4">
        <v>0.96699999999999997</v>
      </c>
      <c r="BJ20" s="4">
        <v>0.74099999999999999</v>
      </c>
      <c r="BK20" s="4">
        <v>2E-3</v>
      </c>
      <c r="BL20" s="4">
        <v>0.74399999999999999</v>
      </c>
      <c r="BM20" s="4">
        <v>300.6857</v>
      </c>
      <c r="BQ20" s="4">
        <v>2872.87</v>
      </c>
      <c r="BR20" s="4">
        <v>7.7238000000000001E-2</v>
      </c>
      <c r="BS20" s="4">
        <v>-5</v>
      </c>
      <c r="BT20" s="4">
        <v>9.1269999999999997E-3</v>
      </c>
      <c r="BU20" s="4">
        <v>1.8875040000000001</v>
      </c>
      <c r="BV20" s="4">
        <v>0.184365</v>
      </c>
    </row>
    <row r="21" spans="1:74" x14ac:dyDescent="0.25">
      <c r="A21" s="2">
        <v>42804</v>
      </c>
      <c r="B21" s="3">
        <v>0.54862045138888893</v>
      </c>
      <c r="C21" s="4">
        <v>5.351</v>
      </c>
      <c r="D21" s="4">
        <v>4.7500000000000001E-2</v>
      </c>
      <c r="E21" s="4">
        <v>474.97046399999999</v>
      </c>
      <c r="F21" s="4">
        <v>30.3</v>
      </c>
      <c r="G21" s="4">
        <v>0.1</v>
      </c>
      <c r="H21" s="4">
        <v>21538.7</v>
      </c>
      <c r="J21" s="4">
        <v>12.9</v>
      </c>
      <c r="K21" s="4">
        <v>0.91879999999999995</v>
      </c>
      <c r="L21" s="4">
        <v>4.9165000000000001</v>
      </c>
      <c r="M21" s="4">
        <v>4.36E-2</v>
      </c>
      <c r="N21" s="4">
        <v>27.840199999999999</v>
      </c>
      <c r="O21" s="4">
        <v>9.1899999999999996E-2</v>
      </c>
      <c r="P21" s="4">
        <v>27.9</v>
      </c>
      <c r="Q21" s="4">
        <v>21.3552</v>
      </c>
      <c r="R21" s="4">
        <v>7.0499999999999993E-2</v>
      </c>
      <c r="S21" s="4">
        <v>21.4</v>
      </c>
      <c r="T21" s="4">
        <v>21538.734199999999</v>
      </c>
      <c r="W21" s="4">
        <v>0</v>
      </c>
      <c r="X21" s="4">
        <v>11.8528</v>
      </c>
      <c r="Y21" s="4">
        <v>13.2</v>
      </c>
      <c r="Z21" s="4">
        <v>847</v>
      </c>
      <c r="AA21" s="4">
        <v>856</v>
      </c>
      <c r="AB21" s="4">
        <v>841</v>
      </c>
      <c r="AC21" s="4">
        <v>82</v>
      </c>
      <c r="AD21" s="4">
        <v>10.39</v>
      </c>
      <c r="AE21" s="4">
        <v>0.24</v>
      </c>
      <c r="AF21" s="4">
        <v>993</v>
      </c>
      <c r="AG21" s="4">
        <v>-9.9</v>
      </c>
      <c r="AH21" s="4">
        <v>16</v>
      </c>
      <c r="AI21" s="4">
        <v>24</v>
      </c>
      <c r="AJ21" s="4">
        <v>137</v>
      </c>
      <c r="AK21" s="4">
        <v>135.4</v>
      </c>
      <c r="AL21" s="4">
        <v>5.9</v>
      </c>
      <c r="AM21" s="4">
        <v>142</v>
      </c>
      <c r="AN21" s="4" t="s">
        <v>155</v>
      </c>
      <c r="AO21" s="4">
        <v>2</v>
      </c>
      <c r="AP21" s="5">
        <v>0.75692129629629623</v>
      </c>
      <c r="AQ21" s="4">
        <v>47.159357</v>
      </c>
      <c r="AR21" s="4">
        <v>-88.489742000000007</v>
      </c>
      <c r="AS21" s="4">
        <v>313.60000000000002</v>
      </c>
      <c r="AT21" s="4">
        <v>0</v>
      </c>
      <c r="AU21" s="4">
        <v>12</v>
      </c>
      <c r="AV21" s="4">
        <v>10</v>
      </c>
      <c r="AW21" s="4" t="s">
        <v>406</v>
      </c>
      <c r="AX21" s="4">
        <v>1.1000000000000001</v>
      </c>
      <c r="AY21" s="4">
        <v>1.7</v>
      </c>
      <c r="AZ21" s="4">
        <v>2.1</v>
      </c>
      <c r="BA21" s="4">
        <v>11.154</v>
      </c>
      <c r="BB21" s="4">
        <v>21.09</v>
      </c>
      <c r="BC21" s="4">
        <v>1.89</v>
      </c>
      <c r="BD21" s="4">
        <v>8.8350000000000009</v>
      </c>
      <c r="BE21" s="4">
        <v>1675.828</v>
      </c>
      <c r="BF21" s="4">
        <v>9.468</v>
      </c>
      <c r="BG21" s="4">
        <v>0.99399999999999999</v>
      </c>
      <c r="BH21" s="4">
        <v>3.0000000000000001E-3</v>
      </c>
      <c r="BI21" s="4">
        <v>0.997</v>
      </c>
      <c r="BJ21" s="4">
        <v>0.76200000000000001</v>
      </c>
      <c r="BK21" s="4">
        <v>3.0000000000000001E-3</v>
      </c>
      <c r="BL21" s="4">
        <v>0.76500000000000001</v>
      </c>
      <c r="BM21" s="4">
        <v>304.4162</v>
      </c>
      <c r="BQ21" s="4">
        <v>2937.5709999999999</v>
      </c>
      <c r="BR21" s="4">
        <v>7.1888999999999995E-2</v>
      </c>
      <c r="BS21" s="4">
        <v>-5</v>
      </c>
      <c r="BT21" s="4">
        <v>8.9999999999999993E-3</v>
      </c>
      <c r="BU21" s="4">
        <v>1.756788</v>
      </c>
      <c r="BV21" s="4">
        <v>0.18179999999999999</v>
      </c>
    </row>
    <row r="22" spans="1:74" x14ac:dyDescent="0.25">
      <c r="A22" s="2">
        <v>42804</v>
      </c>
      <c r="B22" s="3">
        <v>0.54863202546296297</v>
      </c>
      <c r="C22" s="4">
        <v>5.3250000000000002</v>
      </c>
      <c r="D22" s="4">
        <v>4.5999999999999999E-2</v>
      </c>
      <c r="E22" s="4">
        <v>460</v>
      </c>
      <c r="F22" s="4">
        <v>30.3</v>
      </c>
      <c r="G22" s="4">
        <v>0.1</v>
      </c>
      <c r="H22" s="4">
        <v>21524.799999999999</v>
      </c>
      <c r="J22" s="4">
        <v>12.93</v>
      </c>
      <c r="K22" s="4">
        <v>0.91900000000000004</v>
      </c>
      <c r="L22" s="4">
        <v>4.8935000000000004</v>
      </c>
      <c r="M22" s="4">
        <v>4.2299999999999997E-2</v>
      </c>
      <c r="N22" s="4">
        <v>27.846</v>
      </c>
      <c r="O22" s="4">
        <v>9.1899999999999996E-2</v>
      </c>
      <c r="P22" s="4">
        <v>27.9</v>
      </c>
      <c r="Q22" s="4">
        <v>21.4176</v>
      </c>
      <c r="R22" s="4">
        <v>7.0699999999999999E-2</v>
      </c>
      <c r="S22" s="4">
        <v>21.5</v>
      </c>
      <c r="T22" s="4">
        <v>21524.845799999999</v>
      </c>
      <c r="W22" s="4">
        <v>0</v>
      </c>
      <c r="X22" s="4">
        <v>11.8817</v>
      </c>
      <c r="Y22" s="4">
        <v>13.5</v>
      </c>
      <c r="Z22" s="4">
        <v>846</v>
      </c>
      <c r="AA22" s="4">
        <v>856</v>
      </c>
      <c r="AB22" s="4">
        <v>842</v>
      </c>
      <c r="AC22" s="4">
        <v>82.9</v>
      </c>
      <c r="AD22" s="4">
        <v>11.14</v>
      </c>
      <c r="AE22" s="4">
        <v>0.26</v>
      </c>
      <c r="AF22" s="4">
        <v>993</v>
      </c>
      <c r="AG22" s="4">
        <v>-9.1</v>
      </c>
      <c r="AH22" s="4">
        <v>16</v>
      </c>
      <c r="AI22" s="4">
        <v>24</v>
      </c>
      <c r="AJ22" s="4">
        <v>137</v>
      </c>
      <c r="AK22" s="4">
        <v>135.9</v>
      </c>
      <c r="AL22" s="4">
        <v>5.7</v>
      </c>
      <c r="AM22" s="4">
        <v>142</v>
      </c>
      <c r="AN22" s="4" t="s">
        <v>155</v>
      </c>
      <c r="AO22" s="4">
        <v>2</v>
      </c>
      <c r="AP22" s="5">
        <v>0.75693287037037038</v>
      </c>
      <c r="AQ22" s="4">
        <v>47.159357</v>
      </c>
      <c r="AR22" s="4">
        <v>-88.489742000000007</v>
      </c>
      <c r="AS22" s="4">
        <v>313.60000000000002</v>
      </c>
      <c r="AT22" s="4">
        <v>0</v>
      </c>
      <c r="AU22" s="4">
        <v>12</v>
      </c>
      <c r="AV22" s="4">
        <v>10</v>
      </c>
      <c r="AW22" s="4" t="s">
        <v>406</v>
      </c>
      <c r="AX22" s="4">
        <v>1.252</v>
      </c>
      <c r="AY22" s="4">
        <v>1.7911999999999999</v>
      </c>
      <c r="AZ22" s="4">
        <v>2.2519999999999998</v>
      </c>
      <c r="BA22" s="4">
        <v>11.154</v>
      </c>
      <c r="BB22" s="4">
        <v>21.17</v>
      </c>
      <c r="BC22" s="4">
        <v>1.9</v>
      </c>
      <c r="BD22" s="4">
        <v>8.8130000000000006</v>
      </c>
      <c r="BE22" s="4">
        <v>1674.078</v>
      </c>
      <c r="BF22" s="4">
        <v>9.2050000000000001</v>
      </c>
      <c r="BG22" s="4">
        <v>0.998</v>
      </c>
      <c r="BH22" s="4">
        <v>3.0000000000000001E-3</v>
      </c>
      <c r="BI22" s="4">
        <v>1.0009999999999999</v>
      </c>
      <c r="BJ22" s="4">
        <v>0.76700000000000002</v>
      </c>
      <c r="BK22" s="4">
        <v>3.0000000000000001E-3</v>
      </c>
      <c r="BL22" s="4">
        <v>0.77</v>
      </c>
      <c r="BM22" s="4">
        <v>305.33280000000002</v>
      </c>
      <c r="BQ22" s="4">
        <v>2955.5219999999999</v>
      </c>
      <c r="BR22" s="4">
        <v>7.1873000000000006E-2</v>
      </c>
      <c r="BS22" s="4">
        <v>-5</v>
      </c>
      <c r="BT22" s="4">
        <v>8.9999999999999993E-3</v>
      </c>
      <c r="BU22" s="4">
        <v>1.756397</v>
      </c>
      <c r="BV22" s="4">
        <v>0.18179999999999999</v>
      </c>
    </row>
    <row r="23" spans="1:74" x14ac:dyDescent="0.25">
      <c r="A23" s="2">
        <v>42804</v>
      </c>
      <c r="B23" s="3">
        <v>0.54864359953703701</v>
      </c>
      <c r="C23" s="4">
        <v>5.2469999999999999</v>
      </c>
      <c r="D23" s="4">
        <v>4.5999999999999999E-2</v>
      </c>
      <c r="E23" s="4">
        <v>460</v>
      </c>
      <c r="F23" s="4">
        <v>30.3</v>
      </c>
      <c r="G23" s="4">
        <v>0.1</v>
      </c>
      <c r="H23" s="4">
        <v>21542.6</v>
      </c>
      <c r="J23" s="4">
        <v>13</v>
      </c>
      <c r="K23" s="4">
        <v>0.91969999999999996</v>
      </c>
      <c r="L23" s="4">
        <v>4.8259999999999996</v>
      </c>
      <c r="M23" s="4">
        <v>4.2299999999999997E-2</v>
      </c>
      <c r="N23" s="4">
        <v>27.867599999999999</v>
      </c>
      <c r="O23" s="4">
        <v>9.1999999999999998E-2</v>
      </c>
      <c r="P23" s="4">
        <v>28</v>
      </c>
      <c r="Q23" s="4">
        <v>21.444199999999999</v>
      </c>
      <c r="R23" s="4">
        <v>7.0800000000000002E-2</v>
      </c>
      <c r="S23" s="4">
        <v>21.5</v>
      </c>
      <c r="T23" s="4">
        <v>21542.559499999999</v>
      </c>
      <c r="W23" s="4">
        <v>0</v>
      </c>
      <c r="X23" s="4">
        <v>11.9564</v>
      </c>
      <c r="Y23" s="4">
        <v>13.7</v>
      </c>
      <c r="Z23" s="4">
        <v>844</v>
      </c>
      <c r="AA23" s="4">
        <v>856</v>
      </c>
      <c r="AB23" s="4">
        <v>842</v>
      </c>
      <c r="AC23" s="4">
        <v>83</v>
      </c>
      <c r="AD23" s="4">
        <v>11.27</v>
      </c>
      <c r="AE23" s="4">
        <v>0.26</v>
      </c>
      <c r="AF23" s="4">
        <v>993</v>
      </c>
      <c r="AG23" s="4">
        <v>-9</v>
      </c>
      <c r="AH23" s="4">
        <v>16.873000000000001</v>
      </c>
      <c r="AI23" s="4">
        <v>24.873000000000001</v>
      </c>
      <c r="AJ23" s="4">
        <v>137</v>
      </c>
      <c r="AK23" s="4">
        <v>136</v>
      </c>
      <c r="AL23" s="4">
        <v>5.5</v>
      </c>
      <c r="AM23" s="4">
        <v>142</v>
      </c>
      <c r="AN23" s="4" t="s">
        <v>155</v>
      </c>
      <c r="AO23" s="4">
        <v>2</v>
      </c>
      <c r="AP23" s="5">
        <v>0.75694444444444453</v>
      </c>
      <c r="AQ23" s="4">
        <v>47.159357</v>
      </c>
      <c r="AR23" s="4">
        <v>-88.489742000000007</v>
      </c>
      <c r="AS23" s="4">
        <v>313.8</v>
      </c>
      <c r="AT23" s="4">
        <v>0</v>
      </c>
      <c r="AU23" s="4">
        <v>12</v>
      </c>
      <c r="AV23" s="4">
        <v>10</v>
      </c>
      <c r="AW23" s="4" t="s">
        <v>406</v>
      </c>
      <c r="AX23" s="4">
        <v>1.6</v>
      </c>
      <c r="AY23" s="4">
        <v>2</v>
      </c>
      <c r="AZ23" s="4">
        <v>2.6</v>
      </c>
      <c r="BA23" s="4">
        <v>11.154</v>
      </c>
      <c r="BB23" s="4">
        <v>21.38</v>
      </c>
      <c r="BC23" s="4">
        <v>1.92</v>
      </c>
      <c r="BD23" s="4">
        <v>8.7289999999999992</v>
      </c>
      <c r="BE23" s="4">
        <v>1666.5239999999999</v>
      </c>
      <c r="BF23" s="4">
        <v>9.298</v>
      </c>
      <c r="BG23" s="4">
        <v>1.008</v>
      </c>
      <c r="BH23" s="4">
        <v>3.0000000000000001E-3</v>
      </c>
      <c r="BI23" s="4">
        <v>1.0109999999999999</v>
      </c>
      <c r="BJ23" s="4">
        <v>0.77500000000000002</v>
      </c>
      <c r="BK23" s="4">
        <v>3.0000000000000001E-3</v>
      </c>
      <c r="BL23" s="4">
        <v>0.77800000000000002</v>
      </c>
      <c r="BM23" s="4">
        <v>308.45690000000002</v>
      </c>
      <c r="BQ23" s="4">
        <v>3002.0520000000001</v>
      </c>
      <c r="BR23" s="4">
        <v>7.0253999999999997E-2</v>
      </c>
      <c r="BS23" s="4">
        <v>-5</v>
      </c>
      <c r="BT23" s="4">
        <v>9.8729999999999998E-3</v>
      </c>
      <c r="BU23" s="4">
        <v>1.7168319999999999</v>
      </c>
      <c r="BV23" s="4">
        <v>0.199435</v>
      </c>
    </row>
    <row r="24" spans="1:74" x14ac:dyDescent="0.25">
      <c r="A24" s="2">
        <v>42804</v>
      </c>
      <c r="B24" s="3">
        <v>0.54865517361111105</v>
      </c>
      <c r="C24" s="4">
        <v>5.1829999999999998</v>
      </c>
      <c r="D24" s="4">
        <v>4.5199999999999997E-2</v>
      </c>
      <c r="E24" s="4">
        <v>452.36842100000001</v>
      </c>
      <c r="F24" s="4">
        <v>30.3</v>
      </c>
      <c r="G24" s="4">
        <v>0.1</v>
      </c>
      <c r="H24" s="4">
        <v>21448.2</v>
      </c>
      <c r="J24" s="4">
        <v>13.13</v>
      </c>
      <c r="K24" s="4">
        <v>0.92049999999999998</v>
      </c>
      <c r="L24" s="4">
        <v>4.7709000000000001</v>
      </c>
      <c r="M24" s="4">
        <v>4.1599999999999998E-2</v>
      </c>
      <c r="N24" s="4">
        <v>27.892399999999999</v>
      </c>
      <c r="O24" s="4">
        <v>9.2100000000000001E-2</v>
      </c>
      <c r="P24" s="4">
        <v>28</v>
      </c>
      <c r="Q24" s="4">
        <v>21.4633</v>
      </c>
      <c r="R24" s="4">
        <v>7.0800000000000002E-2</v>
      </c>
      <c r="S24" s="4">
        <v>21.5</v>
      </c>
      <c r="T24" s="4">
        <v>21448.161899999999</v>
      </c>
      <c r="W24" s="4">
        <v>0</v>
      </c>
      <c r="X24" s="4">
        <v>12.088800000000001</v>
      </c>
      <c r="Y24" s="4">
        <v>13.7</v>
      </c>
      <c r="Z24" s="4">
        <v>843</v>
      </c>
      <c r="AA24" s="4">
        <v>855</v>
      </c>
      <c r="AB24" s="4">
        <v>842</v>
      </c>
      <c r="AC24" s="4">
        <v>83</v>
      </c>
      <c r="AD24" s="4">
        <v>11.27</v>
      </c>
      <c r="AE24" s="4">
        <v>0.26</v>
      </c>
      <c r="AF24" s="4">
        <v>993</v>
      </c>
      <c r="AG24" s="4">
        <v>-9</v>
      </c>
      <c r="AH24" s="4">
        <v>16.126999999999999</v>
      </c>
      <c r="AI24" s="4">
        <v>25</v>
      </c>
      <c r="AJ24" s="4">
        <v>137</v>
      </c>
      <c r="AK24" s="4">
        <v>135.1</v>
      </c>
      <c r="AL24" s="4">
        <v>5.6</v>
      </c>
      <c r="AM24" s="4">
        <v>142</v>
      </c>
      <c r="AN24" s="4" t="s">
        <v>155</v>
      </c>
      <c r="AO24" s="4">
        <v>2</v>
      </c>
      <c r="AP24" s="5">
        <v>0.75695601851851846</v>
      </c>
      <c r="AQ24" s="4">
        <v>47.159357</v>
      </c>
      <c r="AR24" s="4">
        <v>-88.489742000000007</v>
      </c>
      <c r="AS24" s="4">
        <v>314.10000000000002</v>
      </c>
      <c r="AT24" s="4">
        <v>0</v>
      </c>
      <c r="AU24" s="4">
        <v>12</v>
      </c>
      <c r="AV24" s="4">
        <v>10</v>
      </c>
      <c r="AW24" s="4" t="s">
        <v>406</v>
      </c>
      <c r="AX24" s="4">
        <v>1.6</v>
      </c>
      <c r="AY24" s="4">
        <v>2.0304000000000002</v>
      </c>
      <c r="AZ24" s="4">
        <v>2.6303999999999998</v>
      </c>
      <c r="BA24" s="4">
        <v>11.154</v>
      </c>
      <c r="BB24" s="4">
        <v>21.59</v>
      </c>
      <c r="BC24" s="4">
        <v>1.94</v>
      </c>
      <c r="BD24" s="4">
        <v>8.6319999999999997</v>
      </c>
      <c r="BE24" s="4">
        <v>1663.0229999999999</v>
      </c>
      <c r="BF24" s="4">
        <v>9.2390000000000008</v>
      </c>
      <c r="BG24" s="4">
        <v>1.018</v>
      </c>
      <c r="BH24" s="4">
        <v>3.0000000000000001E-3</v>
      </c>
      <c r="BI24" s="4">
        <v>1.022</v>
      </c>
      <c r="BJ24" s="4">
        <v>0.78300000000000003</v>
      </c>
      <c r="BK24" s="4">
        <v>3.0000000000000001E-3</v>
      </c>
      <c r="BL24" s="4">
        <v>0.78600000000000003</v>
      </c>
      <c r="BM24" s="4">
        <v>310.00139999999999</v>
      </c>
      <c r="BQ24" s="4">
        <v>3063.9259999999999</v>
      </c>
      <c r="BR24" s="4">
        <v>6.7380999999999996E-2</v>
      </c>
      <c r="BS24" s="4">
        <v>-5</v>
      </c>
      <c r="BT24" s="4">
        <v>0.01</v>
      </c>
      <c r="BU24" s="4">
        <v>1.6466240000000001</v>
      </c>
      <c r="BV24" s="4">
        <v>0.20200000000000001</v>
      </c>
    </row>
    <row r="25" spans="1:74" x14ac:dyDescent="0.25">
      <c r="A25" s="2">
        <v>42804</v>
      </c>
      <c r="B25" s="3">
        <v>0.5486667476851852</v>
      </c>
      <c r="C25" s="4">
        <v>5.14</v>
      </c>
      <c r="D25" s="4">
        <v>4.3799999999999999E-2</v>
      </c>
      <c r="E25" s="4">
        <v>438.22857099999999</v>
      </c>
      <c r="F25" s="4">
        <v>29.6</v>
      </c>
      <c r="G25" s="4">
        <v>0.1</v>
      </c>
      <c r="H25" s="4">
        <v>21399.1</v>
      </c>
      <c r="J25" s="4">
        <v>13.2</v>
      </c>
      <c r="K25" s="4">
        <v>0.92110000000000003</v>
      </c>
      <c r="L25" s="4">
        <v>4.7342000000000004</v>
      </c>
      <c r="M25" s="4">
        <v>4.0399999999999998E-2</v>
      </c>
      <c r="N25" s="4">
        <v>27.258099999999999</v>
      </c>
      <c r="O25" s="4">
        <v>9.2100000000000001E-2</v>
      </c>
      <c r="P25" s="4">
        <v>27.4</v>
      </c>
      <c r="Q25" s="4">
        <v>20.975200000000001</v>
      </c>
      <c r="R25" s="4">
        <v>7.0900000000000005E-2</v>
      </c>
      <c r="S25" s="4">
        <v>21</v>
      </c>
      <c r="T25" s="4">
        <v>21399.127400000001</v>
      </c>
      <c r="W25" s="4">
        <v>0</v>
      </c>
      <c r="X25" s="4">
        <v>12.1586</v>
      </c>
      <c r="Y25" s="4">
        <v>13.8</v>
      </c>
      <c r="Z25" s="4">
        <v>842</v>
      </c>
      <c r="AA25" s="4">
        <v>853</v>
      </c>
      <c r="AB25" s="4">
        <v>841</v>
      </c>
      <c r="AC25" s="4">
        <v>83</v>
      </c>
      <c r="AD25" s="4">
        <v>11.27</v>
      </c>
      <c r="AE25" s="4">
        <v>0.26</v>
      </c>
      <c r="AF25" s="4">
        <v>993</v>
      </c>
      <c r="AG25" s="4">
        <v>-9</v>
      </c>
      <c r="AH25" s="4">
        <v>16</v>
      </c>
      <c r="AI25" s="4">
        <v>25</v>
      </c>
      <c r="AJ25" s="4">
        <v>137</v>
      </c>
      <c r="AK25" s="4">
        <v>135</v>
      </c>
      <c r="AL25" s="4">
        <v>5.7</v>
      </c>
      <c r="AM25" s="4">
        <v>142</v>
      </c>
      <c r="AN25" s="4" t="s">
        <v>155</v>
      </c>
      <c r="AO25" s="4">
        <v>2</v>
      </c>
      <c r="AP25" s="5">
        <v>0.75696759259259261</v>
      </c>
      <c r="AQ25" s="4">
        <v>47.159357</v>
      </c>
      <c r="AR25" s="4">
        <v>-88.489742000000007</v>
      </c>
      <c r="AS25" s="4">
        <v>314.5</v>
      </c>
      <c r="AT25" s="4">
        <v>0</v>
      </c>
      <c r="AU25" s="4">
        <v>12</v>
      </c>
      <c r="AV25" s="4">
        <v>10</v>
      </c>
      <c r="AW25" s="4" t="s">
        <v>406</v>
      </c>
      <c r="AX25" s="4">
        <v>1.5391999999999999</v>
      </c>
      <c r="AY25" s="4">
        <v>2.0392000000000001</v>
      </c>
      <c r="AZ25" s="4">
        <v>2.5783999999999998</v>
      </c>
      <c r="BA25" s="4">
        <v>11.154</v>
      </c>
      <c r="BB25" s="4">
        <v>21.73</v>
      </c>
      <c r="BC25" s="4">
        <v>1.95</v>
      </c>
      <c r="BD25" s="4">
        <v>8.5660000000000007</v>
      </c>
      <c r="BE25" s="4">
        <v>1660.5219999999999</v>
      </c>
      <c r="BF25" s="4">
        <v>9.0109999999999992</v>
      </c>
      <c r="BG25" s="4">
        <v>1.0009999999999999</v>
      </c>
      <c r="BH25" s="4">
        <v>3.0000000000000001E-3</v>
      </c>
      <c r="BI25" s="4">
        <v>1.0049999999999999</v>
      </c>
      <c r="BJ25" s="4">
        <v>0.77</v>
      </c>
      <c r="BK25" s="4">
        <v>3.0000000000000001E-3</v>
      </c>
      <c r="BL25" s="4">
        <v>0.77300000000000002</v>
      </c>
      <c r="BM25" s="4">
        <v>311.2226</v>
      </c>
      <c r="BQ25" s="4">
        <v>3100.8330000000001</v>
      </c>
      <c r="BR25" s="4">
        <v>6.7000000000000004E-2</v>
      </c>
      <c r="BS25" s="4">
        <v>-5</v>
      </c>
      <c r="BT25" s="4">
        <v>0.01</v>
      </c>
      <c r="BU25" s="4">
        <v>1.637313</v>
      </c>
      <c r="BV25" s="4">
        <v>0.20200000000000001</v>
      </c>
    </row>
    <row r="26" spans="1:74" x14ac:dyDescent="0.25">
      <c r="A26" s="2">
        <v>42804</v>
      </c>
      <c r="B26" s="3">
        <v>0.54867832175925924</v>
      </c>
      <c r="C26" s="4">
        <v>5.07</v>
      </c>
      <c r="D26" s="4">
        <v>4.3400000000000001E-2</v>
      </c>
      <c r="E26" s="4">
        <v>434.14369299999998</v>
      </c>
      <c r="F26" s="4">
        <v>28</v>
      </c>
      <c r="G26" s="4">
        <v>0.1</v>
      </c>
      <c r="H26" s="4">
        <v>21273.4</v>
      </c>
      <c r="J26" s="4">
        <v>13.33</v>
      </c>
      <c r="K26" s="4">
        <v>0.92190000000000005</v>
      </c>
      <c r="L26" s="4">
        <v>4.6738999999999997</v>
      </c>
      <c r="M26" s="4">
        <v>0.04</v>
      </c>
      <c r="N26" s="4">
        <v>25.7805</v>
      </c>
      <c r="O26" s="4">
        <v>9.2200000000000004E-2</v>
      </c>
      <c r="P26" s="4">
        <v>25.9</v>
      </c>
      <c r="Q26" s="4">
        <v>19.838200000000001</v>
      </c>
      <c r="R26" s="4">
        <v>7.0900000000000005E-2</v>
      </c>
      <c r="S26" s="4">
        <v>19.899999999999999</v>
      </c>
      <c r="T26" s="4">
        <v>21273.373800000001</v>
      </c>
      <c r="W26" s="4">
        <v>0</v>
      </c>
      <c r="X26" s="4">
        <v>12.288500000000001</v>
      </c>
      <c r="Y26" s="4">
        <v>13.8</v>
      </c>
      <c r="Z26" s="4">
        <v>839</v>
      </c>
      <c r="AA26" s="4">
        <v>850</v>
      </c>
      <c r="AB26" s="4">
        <v>839</v>
      </c>
      <c r="AC26" s="4">
        <v>83</v>
      </c>
      <c r="AD26" s="4">
        <v>11.27</v>
      </c>
      <c r="AE26" s="4">
        <v>0.26</v>
      </c>
      <c r="AF26" s="4">
        <v>993</v>
      </c>
      <c r="AG26" s="4">
        <v>-9</v>
      </c>
      <c r="AH26" s="4">
        <v>16</v>
      </c>
      <c r="AI26" s="4">
        <v>25</v>
      </c>
      <c r="AJ26" s="4">
        <v>137</v>
      </c>
      <c r="AK26" s="4">
        <v>135</v>
      </c>
      <c r="AL26" s="4">
        <v>5.5</v>
      </c>
      <c r="AM26" s="4">
        <v>142</v>
      </c>
      <c r="AN26" s="4" t="s">
        <v>155</v>
      </c>
      <c r="AO26" s="4">
        <v>2</v>
      </c>
      <c r="AP26" s="5">
        <v>0.75697916666666665</v>
      </c>
      <c r="AQ26" s="4">
        <v>47.159357</v>
      </c>
      <c r="AR26" s="4">
        <v>-88.489742000000007</v>
      </c>
      <c r="AS26" s="4">
        <v>314.7</v>
      </c>
      <c r="AT26" s="4">
        <v>0</v>
      </c>
      <c r="AU26" s="4">
        <v>12</v>
      </c>
      <c r="AV26" s="4">
        <v>10</v>
      </c>
      <c r="AW26" s="4" t="s">
        <v>406</v>
      </c>
      <c r="AX26" s="4">
        <v>1.4</v>
      </c>
      <c r="AY26" s="4">
        <v>1.9</v>
      </c>
      <c r="AZ26" s="4">
        <v>2.2999999999999998</v>
      </c>
      <c r="BA26" s="4">
        <v>11.154</v>
      </c>
      <c r="BB26" s="4">
        <v>21.98</v>
      </c>
      <c r="BC26" s="4">
        <v>1.97</v>
      </c>
      <c r="BD26" s="4">
        <v>8.4670000000000005</v>
      </c>
      <c r="BE26" s="4">
        <v>1657.021</v>
      </c>
      <c r="BF26" s="4">
        <v>9.0310000000000006</v>
      </c>
      <c r="BG26" s="4">
        <v>0.95699999999999996</v>
      </c>
      <c r="BH26" s="4">
        <v>3.0000000000000001E-3</v>
      </c>
      <c r="BI26" s="4">
        <v>0.96099999999999997</v>
      </c>
      <c r="BJ26" s="4">
        <v>0.73699999999999999</v>
      </c>
      <c r="BK26" s="4">
        <v>3.0000000000000001E-3</v>
      </c>
      <c r="BL26" s="4">
        <v>0.73899999999999999</v>
      </c>
      <c r="BM26" s="4">
        <v>312.72359999999998</v>
      </c>
      <c r="BQ26" s="4">
        <v>3167.7</v>
      </c>
      <c r="BR26" s="4">
        <v>6.7873000000000003E-2</v>
      </c>
      <c r="BS26" s="4">
        <v>-5</v>
      </c>
      <c r="BT26" s="4">
        <v>0.01</v>
      </c>
      <c r="BU26" s="4">
        <v>1.658647</v>
      </c>
      <c r="BV26" s="4">
        <v>0.20200000000000001</v>
      </c>
    </row>
    <row r="27" spans="1:74" x14ac:dyDescent="0.25">
      <c r="A27" s="2">
        <v>42804</v>
      </c>
      <c r="B27" s="3">
        <v>0.54868989583333339</v>
      </c>
      <c r="C27" s="4">
        <v>4.9790000000000001</v>
      </c>
      <c r="D27" s="4">
        <v>4.4299999999999999E-2</v>
      </c>
      <c r="E27" s="4">
        <v>442.55337300000002</v>
      </c>
      <c r="F27" s="4">
        <v>27</v>
      </c>
      <c r="G27" s="4">
        <v>0</v>
      </c>
      <c r="H27" s="4">
        <v>21131.1</v>
      </c>
      <c r="J27" s="4">
        <v>13.4</v>
      </c>
      <c r="K27" s="4">
        <v>0.92300000000000004</v>
      </c>
      <c r="L27" s="4">
        <v>4.5957999999999997</v>
      </c>
      <c r="M27" s="4">
        <v>4.0800000000000003E-2</v>
      </c>
      <c r="N27" s="4">
        <v>24.9129</v>
      </c>
      <c r="O27" s="4">
        <v>0</v>
      </c>
      <c r="P27" s="4">
        <v>24.9</v>
      </c>
      <c r="Q27" s="4">
        <v>19.170500000000001</v>
      </c>
      <c r="R27" s="4">
        <v>0</v>
      </c>
      <c r="S27" s="4">
        <v>19.2</v>
      </c>
      <c r="T27" s="4">
        <v>21131.127400000001</v>
      </c>
      <c r="W27" s="4">
        <v>0</v>
      </c>
      <c r="X27" s="4">
        <v>12.3683</v>
      </c>
      <c r="Y27" s="4">
        <v>13.7</v>
      </c>
      <c r="Z27" s="4">
        <v>839</v>
      </c>
      <c r="AA27" s="4">
        <v>850</v>
      </c>
      <c r="AB27" s="4">
        <v>838</v>
      </c>
      <c r="AC27" s="4">
        <v>83</v>
      </c>
      <c r="AD27" s="4">
        <v>11.27</v>
      </c>
      <c r="AE27" s="4">
        <v>0.26</v>
      </c>
      <c r="AF27" s="4">
        <v>993</v>
      </c>
      <c r="AG27" s="4">
        <v>-9</v>
      </c>
      <c r="AH27" s="4">
        <v>16</v>
      </c>
      <c r="AI27" s="4">
        <v>25</v>
      </c>
      <c r="AJ27" s="4">
        <v>137</v>
      </c>
      <c r="AK27" s="4">
        <v>135</v>
      </c>
      <c r="AL27" s="4">
        <v>5.4</v>
      </c>
      <c r="AM27" s="4">
        <v>142</v>
      </c>
      <c r="AN27" s="4" t="s">
        <v>155</v>
      </c>
      <c r="AO27" s="4">
        <v>2</v>
      </c>
      <c r="AP27" s="5">
        <v>0.7569907407407408</v>
      </c>
      <c r="AQ27" s="4">
        <v>47.159357</v>
      </c>
      <c r="AR27" s="4">
        <v>-88.489742000000007</v>
      </c>
      <c r="AS27" s="4">
        <v>315</v>
      </c>
      <c r="AT27" s="4">
        <v>0</v>
      </c>
      <c r="AU27" s="4">
        <v>12</v>
      </c>
      <c r="AV27" s="4">
        <v>10</v>
      </c>
      <c r="AW27" s="4" t="s">
        <v>406</v>
      </c>
      <c r="AX27" s="4">
        <v>1.308891</v>
      </c>
      <c r="AY27" s="4">
        <v>1.808891</v>
      </c>
      <c r="AZ27" s="4">
        <v>2.2088909999999999</v>
      </c>
      <c r="BA27" s="4">
        <v>11.154</v>
      </c>
      <c r="BB27" s="4">
        <v>22.29</v>
      </c>
      <c r="BC27" s="4">
        <v>2</v>
      </c>
      <c r="BD27" s="4">
        <v>8.3409999999999993</v>
      </c>
      <c r="BE27" s="4">
        <v>1651.549</v>
      </c>
      <c r="BF27" s="4">
        <v>9.343</v>
      </c>
      <c r="BG27" s="4">
        <v>0.93799999999999994</v>
      </c>
      <c r="BH27" s="4">
        <v>0</v>
      </c>
      <c r="BI27" s="4">
        <v>0.93799999999999994</v>
      </c>
      <c r="BJ27" s="4">
        <v>0.72099999999999997</v>
      </c>
      <c r="BK27" s="4">
        <v>0</v>
      </c>
      <c r="BL27" s="4">
        <v>0.72099999999999997</v>
      </c>
      <c r="BM27" s="4">
        <v>314.86959999999999</v>
      </c>
      <c r="BQ27" s="4">
        <v>3231.768</v>
      </c>
      <c r="BR27" s="4">
        <v>6.1016000000000001E-2</v>
      </c>
      <c r="BS27" s="4">
        <v>-5</v>
      </c>
      <c r="BT27" s="4">
        <v>0.01</v>
      </c>
      <c r="BU27" s="4">
        <v>1.491079</v>
      </c>
      <c r="BV27" s="4">
        <v>0.20200000000000001</v>
      </c>
    </row>
    <row r="28" spans="1:74" x14ac:dyDescent="0.25">
      <c r="A28" s="2">
        <v>42804</v>
      </c>
      <c r="B28" s="3">
        <v>0.54870146990740742</v>
      </c>
      <c r="C28" s="4">
        <v>4.9249999999999998</v>
      </c>
      <c r="D28" s="4">
        <v>4.4999999999999998E-2</v>
      </c>
      <c r="E28" s="4">
        <v>450</v>
      </c>
      <c r="F28" s="4">
        <v>26.5</v>
      </c>
      <c r="G28" s="4">
        <v>0</v>
      </c>
      <c r="H28" s="4">
        <v>20966.7</v>
      </c>
      <c r="J28" s="4">
        <v>13.5</v>
      </c>
      <c r="K28" s="4">
        <v>0.92369999999999997</v>
      </c>
      <c r="L28" s="4">
        <v>4.5495000000000001</v>
      </c>
      <c r="M28" s="4">
        <v>4.1599999999999998E-2</v>
      </c>
      <c r="N28" s="4">
        <v>24.4788</v>
      </c>
      <c r="O28" s="4">
        <v>0</v>
      </c>
      <c r="P28" s="4">
        <v>24.5</v>
      </c>
      <c r="Q28" s="4">
        <v>18.836600000000001</v>
      </c>
      <c r="R28" s="4">
        <v>0</v>
      </c>
      <c r="S28" s="4">
        <v>18.8</v>
      </c>
      <c r="T28" s="4">
        <v>20966.726900000001</v>
      </c>
      <c r="W28" s="4">
        <v>0</v>
      </c>
      <c r="X28" s="4">
        <v>12.4703</v>
      </c>
      <c r="Y28" s="4">
        <v>13.8</v>
      </c>
      <c r="Z28" s="4">
        <v>839</v>
      </c>
      <c r="AA28" s="4">
        <v>850</v>
      </c>
      <c r="AB28" s="4">
        <v>838</v>
      </c>
      <c r="AC28" s="4">
        <v>83</v>
      </c>
      <c r="AD28" s="4">
        <v>11.27</v>
      </c>
      <c r="AE28" s="4">
        <v>0.26</v>
      </c>
      <c r="AF28" s="4">
        <v>993</v>
      </c>
      <c r="AG28" s="4">
        <v>-9</v>
      </c>
      <c r="AH28" s="4">
        <v>16</v>
      </c>
      <c r="AI28" s="4">
        <v>25</v>
      </c>
      <c r="AJ28" s="4">
        <v>137</v>
      </c>
      <c r="AK28" s="4">
        <v>135.9</v>
      </c>
      <c r="AL28" s="4">
        <v>5.3</v>
      </c>
      <c r="AM28" s="4">
        <v>142</v>
      </c>
      <c r="AN28" s="4" t="s">
        <v>155</v>
      </c>
      <c r="AO28" s="4">
        <v>2</v>
      </c>
      <c r="AP28" s="5">
        <v>0.75700231481481473</v>
      </c>
      <c r="AQ28" s="4">
        <v>47.159357</v>
      </c>
      <c r="AR28" s="4">
        <v>-88.489742000000007</v>
      </c>
      <c r="AS28" s="4">
        <v>315.39999999999998</v>
      </c>
      <c r="AT28" s="4">
        <v>0</v>
      </c>
      <c r="AU28" s="4">
        <v>12</v>
      </c>
      <c r="AV28" s="4">
        <v>10</v>
      </c>
      <c r="AW28" s="4" t="s">
        <v>406</v>
      </c>
      <c r="AX28" s="4">
        <v>1.1000000000000001</v>
      </c>
      <c r="AY28" s="4">
        <v>1.6303300000000001</v>
      </c>
      <c r="AZ28" s="4">
        <v>2</v>
      </c>
      <c r="BA28" s="4">
        <v>11.154</v>
      </c>
      <c r="BB28" s="4">
        <v>22.51</v>
      </c>
      <c r="BC28" s="4">
        <v>2.02</v>
      </c>
      <c r="BD28" s="4">
        <v>8.2569999999999997</v>
      </c>
      <c r="BE28" s="4">
        <v>1650.162</v>
      </c>
      <c r="BF28" s="4">
        <v>9.5960000000000001</v>
      </c>
      <c r="BG28" s="4">
        <v>0.93</v>
      </c>
      <c r="BH28" s="4">
        <v>0</v>
      </c>
      <c r="BI28" s="4">
        <v>0.93</v>
      </c>
      <c r="BJ28" s="4">
        <v>0.71499999999999997</v>
      </c>
      <c r="BK28" s="4">
        <v>0</v>
      </c>
      <c r="BL28" s="4">
        <v>0.71499999999999997</v>
      </c>
      <c r="BM28" s="4">
        <v>315.33519999999999</v>
      </c>
      <c r="BQ28" s="4">
        <v>3288.8319999999999</v>
      </c>
      <c r="BR28" s="4">
        <v>6.5238000000000004E-2</v>
      </c>
      <c r="BS28" s="4">
        <v>-5</v>
      </c>
      <c r="BT28" s="4">
        <v>0.01</v>
      </c>
      <c r="BU28" s="4">
        <v>1.5942540000000001</v>
      </c>
      <c r="BV28" s="4">
        <v>0.20200000000000001</v>
      </c>
    </row>
    <row r="29" spans="1:74" x14ac:dyDescent="0.25">
      <c r="A29" s="2">
        <v>42804</v>
      </c>
      <c r="B29" s="3">
        <v>0.54871304398148146</v>
      </c>
      <c r="C29" s="4">
        <v>4.91</v>
      </c>
      <c r="D29" s="4">
        <v>4.4999999999999998E-2</v>
      </c>
      <c r="E29" s="4">
        <v>450</v>
      </c>
      <c r="F29" s="4">
        <v>26.5</v>
      </c>
      <c r="G29" s="4">
        <v>0</v>
      </c>
      <c r="H29" s="4">
        <v>20673.900000000001</v>
      </c>
      <c r="J29" s="4">
        <v>13.6</v>
      </c>
      <c r="K29" s="4">
        <v>0.92430000000000001</v>
      </c>
      <c r="L29" s="4">
        <v>4.5385</v>
      </c>
      <c r="M29" s="4">
        <v>4.1599999999999998E-2</v>
      </c>
      <c r="N29" s="4">
        <v>24.495100000000001</v>
      </c>
      <c r="O29" s="4">
        <v>0</v>
      </c>
      <c r="P29" s="4">
        <v>24.5</v>
      </c>
      <c r="Q29" s="4">
        <v>18.841000000000001</v>
      </c>
      <c r="R29" s="4">
        <v>0</v>
      </c>
      <c r="S29" s="4">
        <v>18.8</v>
      </c>
      <c r="T29" s="4">
        <v>20673.911700000001</v>
      </c>
      <c r="W29" s="4">
        <v>0</v>
      </c>
      <c r="X29" s="4">
        <v>12.571099999999999</v>
      </c>
      <c r="Y29" s="4">
        <v>13.5</v>
      </c>
      <c r="Z29" s="4">
        <v>836</v>
      </c>
      <c r="AA29" s="4">
        <v>848</v>
      </c>
      <c r="AB29" s="4">
        <v>835</v>
      </c>
      <c r="AC29" s="4">
        <v>82.1</v>
      </c>
      <c r="AD29" s="4">
        <v>11.15</v>
      </c>
      <c r="AE29" s="4">
        <v>0.26</v>
      </c>
      <c r="AF29" s="4">
        <v>993</v>
      </c>
      <c r="AG29" s="4">
        <v>-9</v>
      </c>
      <c r="AH29" s="4">
        <v>16</v>
      </c>
      <c r="AI29" s="4">
        <v>25</v>
      </c>
      <c r="AJ29" s="4">
        <v>137</v>
      </c>
      <c r="AK29" s="4">
        <v>136.9</v>
      </c>
      <c r="AL29" s="4">
        <v>5.6</v>
      </c>
      <c r="AM29" s="4">
        <v>142</v>
      </c>
      <c r="AN29" s="4" t="s">
        <v>155</v>
      </c>
      <c r="AO29" s="4">
        <v>2</v>
      </c>
      <c r="AP29" s="5">
        <v>0.75701388888888888</v>
      </c>
      <c r="AQ29" s="4">
        <v>47.159357</v>
      </c>
      <c r="AR29" s="4">
        <v>-88.489742000000007</v>
      </c>
      <c r="AS29" s="4">
        <v>315.8</v>
      </c>
      <c r="AT29" s="4">
        <v>0</v>
      </c>
      <c r="AU29" s="4">
        <v>12</v>
      </c>
      <c r="AV29" s="4">
        <v>10</v>
      </c>
      <c r="AW29" s="4" t="s">
        <v>406</v>
      </c>
      <c r="AX29" s="4">
        <v>1.1000000000000001</v>
      </c>
      <c r="AY29" s="4">
        <v>1.7</v>
      </c>
      <c r="AZ29" s="4">
        <v>2</v>
      </c>
      <c r="BA29" s="4">
        <v>11.154</v>
      </c>
      <c r="BB29" s="4">
        <v>22.66</v>
      </c>
      <c r="BC29" s="4">
        <v>2.0299999999999998</v>
      </c>
      <c r="BD29" s="4">
        <v>8.1850000000000005</v>
      </c>
      <c r="BE29" s="4">
        <v>1656.2059999999999</v>
      </c>
      <c r="BF29" s="4">
        <v>9.6609999999999996</v>
      </c>
      <c r="BG29" s="4">
        <v>0.93600000000000005</v>
      </c>
      <c r="BH29" s="4">
        <v>0</v>
      </c>
      <c r="BI29" s="4">
        <v>0.93600000000000005</v>
      </c>
      <c r="BJ29" s="4">
        <v>0.72</v>
      </c>
      <c r="BK29" s="4">
        <v>0</v>
      </c>
      <c r="BL29" s="4">
        <v>0.72</v>
      </c>
      <c r="BM29" s="4">
        <v>312.82330000000002</v>
      </c>
      <c r="BQ29" s="4">
        <v>3335.5729999999999</v>
      </c>
      <c r="BR29" s="4">
        <v>7.2105000000000002E-2</v>
      </c>
      <c r="BS29" s="4">
        <v>-5</v>
      </c>
      <c r="BT29" s="4">
        <v>0.01</v>
      </c>
      <c r="BU29" s="4">
        <v>1.7620640000000001</v>
      </c>
      <c r="BV29" s="4">
        <v>0.20200000000000001</v>
      </c>
    </row>
    <row r="30" spans="1:74" x14ac:dyDescent="0.25">
      <c r="A30" s="2">
        <v>42804</v>
      </c>
      <c r="B30" s="3">
        <v>0.5487246180555555</v>
      </c>
      <c r="C30" s="4">
        <v>4.91</v>
      </c>
      <c r="D30" s="4">
        <v>4.4200000000000003E-2</v>
      </c>
      <c r="E30" s="4">
        <v>442.37043299999999</v>
      </c>
      <c r="F30" s="4">
        <v>26</v>
      </c>
      <c r="G30" s="4">
        <v>0</v>
      </c>
      <c r="H30" s="4">
        <v>20428.599999999999</v>
      </c>
      <c r="J30" s="4">
        <v>13.7</v>
      </c>
      <c r="K30" s="4">
        <v>0.92469999999999997</v>
      </c>
      <c r="L30" s="4">
        <v>4.5401999999999996</v>
      </c>
      <c r="M30" s="4">
        <v>4.0899999999999999E-2</v>
      </c>
      <c r="N30" s="4">
        <v>24.081</v>
      </c>
      <c r="O30" s="4">
        <v>0</v>
      </c>
      <c r="P30" s="4">
        <v>24.1</v>
      </c>
      <c r="Q30" s="4">
        <v>18.5213</v>
      </c>
      <c r="R30" s="4">
        <v>0</v>
      </c>
      <c r="S30" s="4">
        <v>18.5</v>
      </c>
      <c r="T30" s="4">
        <v>20428.554800000002</v>
      </c>
      <c r="W30" s="4">
        <v>0</v>
      </c>
      <c r="X30" s="4">
        <v>12.668200000000001</v>
      </c>
      <c r="Y30" s="4">
        <v>13.3</v>
      </c>
      <c r="Z30" s="4">
        <v>834</v>
      </c>
      <c r="AA30" s="4">
        <v>848</v>
      </c>
      <c r="AB30" s="4">
        <v>835</v>
      </c>
      <c r="AC30" s="4">
        <v>82</v>
      </c>
      <c r="AD30" s="4">
        <v>11.13</v>
      </c>
      <c r="AE30" s="4">
        <v>0.26</v>
      </c>
      <c r="AF30" s="4">
        <v>993</v>
      </c>
      <c r="AG30" s="4">
        <v>-9</v>
      </c>
      <c r="AH30" s="4">
        <v>16</v>
      </c>
      <c r="AI30" s="4">
        <v>25</v>
      </c>
      <c r="AJ30" s="4">
        <v>137</v>
      </c>
      <c r="AK30" s="4">
        <v>137.9</v>
      </c>
      <c r="AL30" s="4">
        <v>5.7</v>
      </c>
      <c r="AM30" s="4">
        <v>142</v>
      </c>
      <c r="AN30" s="4" t="s">
        <v>155</v>
      </c>
      <c r="AO30" s="4">
        <v>2</v>
      </c>
      <c r="AP30" s="5">
        <v>0.75702546296296302</v>
      </c>
      <c r="AQ30" s="4">
        <v>47.159357</v>
      </c>
      <c r="AR30" s="4">
        <v>-88.489742000000007</v>
      </c>
      <c r="AS30" s="4">
        <v>316.3</v>
      </c>
      <c r="AT30" s="4">
        <v>0</v>
      </c>
      <c r="AU30" s="4">
        <v>12</v>
      </c>
      <c r="AV30" s="4">
        <v>10</v>
      </c>
      <c r="AW30" s="4" t="s">
        <v>406</v>
      </c>
      <c r="AX30" s="4">
        <v>1.1304000000000001</v>
      </c>
      <c r="AY30" s="4">
        <v>1.7</v>
      </c>
      <c r="AZ30" s="4">
        <v>2.0304000000000002</v>
      </c>
      <c r="BA30" s="4">
        <v>11.154</v>
      </c>
      <c r="BB30" s="4">
        <v>22.74</v>
      </c>
      <c r="BC30" s="4">
        <v>2.04</v>
      </c>
      <c r="BD30" s="4">
        <v>8.1449999999999996</v>
      </c>
      <c r="BE30" s="4">
        <v>1662.7460000000001</v>
      </c>
      <c r="BF30" s="4">
        <v>9.5350000000000001</v>
      </c>
      <c r="BG30" s="4">
        <v>0.92400000000000004</v>
      </c>
      <c r="BH30" s="4">
        <v>0</v>
      </c>
      <c r="BI30" s="4">
        <v>0.92400000000000004</v>
      </c>
      <c r="BJ30" s="4">
        <v>0.71</v>
      </c>
      <c r="BK30" s="4">
        <v>0</v>
      </c>
      <c r="BL30" s="4">
        <v>0.71</v>
      </c>
      <c r="BM30" s="4">
        <v>310.21570000000003</v>
      </c>
      <c r="BQ30" s="4">
        <v>3373.366</v>
      </c>
      <c r="BR30" s="4">
        <v>9.6568000000000001E-2</v>
      </c>
      <c r="BS30" s="4">
        <v>-5</v>
      </c>
      <c r="BT30" s="4">
        <v>0.01</v>
      </c>
      <c r="BU30" s="4">
        <v>2.3598699999999999</v>
      </c>
      <c r="BV30" s="4">
        <v>0.20200000000000001</v>
      </c>
    </row>
    <row r="31" spans="1:74" x14ac:dyDescent="0.25">
      <c r="A31" s="2">
        <v>42804</v>
      </c>
      <c r="B31" s="3">
        <v>0.54873619212962965</v>
      </c>
      <c r="C31" s="4">
        <v>4.9080000000000004</v>
      </c>
      <c r="D31" s="4">
        <v>4.3999999999999997E-2</v>
      </c>
      <c r="E31" s="4">
        <v>440</v>
      </c>
      <c r="F31" s="4">
        <v>22</v>
      </c>
      <c r="G31" s="4">
        <v>0</v>
      </c>
      <c r="H31" s="4">
        <v>20513.7</v>
      </c>
      <c r="J31" s="4">
        <v>13.78</v>
      </c>
      <c r="K31" s="4">
        <v>0.92469999999999997</v>
      </c>
      <c r="L31" s="4">
        <v>4.5377000000000001</v>
      </c>
      <c r="M31" s="4">
        <v>4.07E-2</v>
      </c>
      <c r="N31" s="4">
        <v>20.334</v>
      </c>
      <c r="O31" s="4">
        <v>0</v>
      </c>
      <c r="P31" s="4">
        <v>20.3</v>
      </c>
      <c r="Q31" s="4">
        <v>15.6394</v>
      </c>
      <c r="R31" s="4">
        <v>0</v>
      </c>
      <c r="S31" s="4">
        <v>15.6</v>
      </c>
      <c r="T31" s="4">
        <v>20513.690500000001</v>
      </c>
      <c r="W31" s="4">
        <v>0</v>
      </c>
      <c r="X31" s="4">
        <v>12.7372</v>
      </c>
      <c r="Y31" s="4">
        <v>13.3</v>
      </c>
      <c r="Z31" s="4">
        <v>838</v>
      </c>
      <c r="AA31" s="4">
        <v>853</v>
      </c>
      <c r="AB31" s="4">
        <v>838</v>
      </c>
      <c r="AC31" s="4">
        <v>82</v>
      </c>
      <c r="AD31" s="4">
        <v>11.13</v>
      </c>
      <c r="AE31" s="4">
        <v>0.26</v>
      </c>
      <c r="AF31" s="4">
        <v>993</v>
      </c>
      <c r="AG31" s="4">
        <v>-9</v>
      </c>
      <c r="AH31" s="4">
        <v>16</v>
      </c>
      <c r="AI31" s="4">
        <v>25</v>
      </c>
      <c r="AJ31" s="4">
        <v>137</v>
      </c>
      <c r="AK31" s="4">
        <v>138</v>
      </c>
      <c r="AL31" s="4">
        <v>5.8</v>
      </c>
      <c r="AM31" s="4">
        <v>142</v>
      </c>
      <c r="AN31" s="4" t="s">
        <v>155</v>
      </c>
      <c r="AO31" s="4">
        <v>2</v>
      </c>
      <c r="AP31" s="5">
        <v>0.75703703703703706</v>
      </c>
      <c r="AQ31" s="4">
        <v>47.159357</v>
      </c>
      <c r="AR31" s="4">
        <v>-88.489742000000007</v>
      </c>
      <c r="AS31" s="4">
        <v>316.5</v>
      </c>
      <c r="AT31" s="4">
        <v>0</v>
      </c>
      <c r="AU31" s="4">
        <v>12</v>
      </c>
      <c r="AV31" s="4">
        <v>10</v>
      </c>
      <c r="AW31" s="4" t="s">
        <v>406</v>
      </c>
      <c r="AX31" s="4">
        <v>1.2</v>
      </c>
      <c r="AY31" s="4">
        <v>1.7</v>
      </c>
      <c r="AZ31" s="4">
        <v>2.1</v>
      </c>
      <c r="BA31" s="4">
        <v>11.154</v>
      </c>
      <c r="BB31" s="4">
        <v>22.72</v>
      </c>
      <c r="BC31" s="4">
        <v>2.04</v>
      </c>
      <c r="BD31" s="4">
        <v>8.1489999999999991</v>
      </c>
      <c r="BE31" s="4">
        <v>1660.3720000000001</v>
      </c>
      <c r="BF31" s="4">
        <v>9.4749999999999996</v>
      </c>
      <c r="BG31" s="4">
        <v>0.77900000000000003</v>
      </c>
      <c r="BH31" s="4">
        <v>0</v>
      </c>
      <c r="BI31" s="4">
        <v>0.77900000000000003</v>
      </c>
      <c r="BJ31" s="4">
        <v>0.59899999999999998</v>
      </c>
      <c r="BK31" s="4">
        <v>0</v>
      </c>
      <c r="BL31" s="4">
        <v>0.59899999999999998</v>
      </c>
      <c r="BM31" s="4">
        <v>311.23340000000002</v>
      </c>
      <c r="BQ31" s="4">
        <v>3388.74</v>
      </c>
      <c r="BR31" s="4">
        <v>3.3353380000000001</v>
      </c>
      <c r="BS31" s="4">
        <v>-5</v>
      </c>
      <c r="BT31" s="4">
        <v>0.01</v>
      </c>
      <c r="BU31" s="4">
        <v>81.507322000000002</v>
      </c>
      <c r="BV31" s="4">
        <v>0.20200000000000001</v>
      </c>
    </row>
    <row r="32" spans="1:74" x14ac:dyDescent="0.25">
      <c r="A32" s="2">
        <v>42804</v>
      </c>
      <c r="B32" s="3">
        <v>0.54874776620370369</v>
      </c>
      <c r="C32" s="4">
        <v>4.8890000000000002</v>
      </c>
      <c r="D32" s="4">
        <v>4.3200000000000002E-2</v>
      </c>
      <c r="E32" s="4">
        <v>431.71666699999997</v>
      </c>
      <c r="F32" s="4">
        <v>21.3</v>
      </c>
      <c r="G32" s="4">
        <v>0</v>
      </c>
      <c r="H32" s="4">
        <v>20917.2</v>
      </c>
      <c r="J32" s="4">
        <v>13.8</v>
      </c>
      <c r="K32" s="4">
        <v>0.9244</v>
      </c>
      <c r="L32" s="4">
        <v>4.5195999999999996</v>
      </c>
      <c r="M32" s="4">
        <v>3.9899999999999998E-2</v>
      </c>
      <c r="N32" s="4">
        <v>19.673100000000002</v>
      </c>
      <c r="O32" s="4">
        <v>0</v>
      </c>
      <c r="P32" s="4">
        <v>19.7</v>
      </c>
      <c r="Q32" s="4">
        <v>15.131</v>
      </c>
      <c r="R32" s="4">
        <v>0</v>
      </c>
      <c r="S32" s="4">
        <v>15.1</v>
      </c>
      <c r="T32" s="4">
        <v>20917.206099999999</v>
      </c>
      <c r="W32" s="4">
        <v>0</v>
      </c>
      <c r="X32" s="4">
        <v>12.7561</v>
      </c>
      <c r="Y32" s="4">
        <v>13.2</v>
      </c>
      <c r="Z32" s="4">
        <v>846</v>
      </c>
      <c r="AA32" s="4">
        <v>859</v>
      </c>
      <c r="AB32" s="4">
        <v>844</v>
      </c>
      <c r="AC32" s="4">
        <v>82</v>
      </c>
      <c r="AD32" s="4">
        <v>11.13</v>
      </c>
      <c r="AE32" s="4">
        <v>0.26</v>
      </c>
      <c r="AF32" s="4">
        <v>993</v>
      </c>
      <c r="AG32" s="4">
        <v>-9</v>
      </c>
      <c r="AH32" s="4">
        <v>16</v>
      </c>
      <c r="AI32" s="4">
        <v>25</v>
      </c>
      <c r="AJ32" s="4">
        <v>137</v>
      </c>
      <c r="AK32" s="4">
        <v>137.1</v>
      </c>
      <c r="AL32" s="4">
        <v>5.7</v>
      </c>
      <c r="AM32" s="4">
        <v>142</v>
      </c>
      <c r="AN32" s="4" t="s">
        <v>155</v>
      </c>
      <c r="AO32" s="4">
        <v>2</v>
      </c>
      <c r="AP32" s="5">
        <v>0.7570486111111111</v>
      </c>
      <c r="AQ32" s="4">
        <v>47.159357</v>
      </c>
      <c r="AR32" s="4">
        <v>-88.489742000000007</v>
      </c>
      <c r="AS32" s="4">
        <v>316.89999999999998</v>
      </c>
      <c r="AT32" s="4">
        <v>0</v>
      </c>
      <c r="AU32" s="4">
        <v>12</v>
      </c>
      <c r="AV32" s="4">
        <v>10</v>
      </c>
      <c r="AW32" s="4" t="s">
        <v>406</v>
      </c>
      <c r="AX32" s="4">
        <v>1.2</v>
      </c>
      <c r="AY32" s="4">
        <v>1.7</v>
      </c>
      <c r="AZ32" s="4">
        <v>2.1</v>
      </c>
      <c r="BA32" s="4">
        <v>11.154</v>
      </c>
      <c r="BB32" s="4">
        <v>22.64</v>
      </c>
      <c r="BC32" s="4">
        <v>2.0299999999999998</v>
      </c>
      <c r="BD32" s="4">
        <v>8.1839999999999993</v>
      </c>
      <c r="BE32" s="4">
        <v>1648.375</v>
      </c>
      <c r="BF32" s="4">
        <v>9.2629999999999999</v>
      </c>
      <c r="BG32" s="4">
        <v>0.751</v>
      </c>
      <c r="BH32" s="4">
        <v>0</v>
      </c>
      <c r="BI32" s="4">
        <v>0.751</v>
      </c>
      <c r="BJ32" s="4">
        <v>0.57799999999999996</v>
      </c>
      <c r="BK32" s="4">
        <v>0</v>
      </c>
      <c r="BL32" s="4">
        <v>0.57799999999999996</v>
      </c>
      <c r="BM32" s="4">
        <v>316.32639999999998</v>
      </c>
      <c r="BQ32" s="4">
        <v>3382.7559999999999</v>
      </c>
      <c r="BR32" s="4">
        <v>2.5401500000000001</v>
      </c>
      <c r="BS32" s="4">
        <v>-5</v>
      </c>
      <c r="BT32" s="4">
        <v>0.01</v>
      </c>
      <c r="BU32" s="4">
        <v>62.074916000000002</v>
      </c>
      <c r="BV32" s="4">
        <v>0.20200000000000001</v>
      </c>
    </row>
    <row r="33" spans="1:74" x14ac:dyDescent="0.25">
      <c r="A33" s="2">
        <v>42804</v>
      </c>
      <c r="B33" s="3">
        <v>0.54875934027777784</v>
      </c>
      <c r="C33" s="4">
        <v>4.7809999999999997</v>
      </c>
      <c r="D33" s="4">
        <v>4.2200000000000001E-2</v>
      </c>
      <c r="E33" s="4">
        <v>422.472939</v>
      </c>
      <c r="F33" s="4">
        <v>19.100000000000001</v>
      </c>
      <c r="G33" s="4">
        <v>0</v>
      </c>
      <c r="H33" s="4">
        <v>21174</v>
      </c>
      <c r="J33" s="4">
        <v>13.9</v>
      </c>
      <c r="K33" s="4">
        <v>0.92520000000000002</v>
      </c>
      <c r="L33" s="4">
        <v>4.4233000000000002</v>
      </c>
      <c r="M33" s="4">
        <v>3.9100000000000003E-2</v>
      </c>
      <c r="N33" s="4">
        <v>17.649000000000001</v>
      </c>
      <c r="O33" s="4">
        <v>0</v>
      </c>
      <c r="P33" s="4">
        <v>17.600000000000001</v>
      </c>
      <c r="Q33" s="4">
        <v>13.574299999999999</v>
      </c>
      <c r="R33" s="4">
        <v>0</v>
      </c>
      <c r="S33" s="4">
        <v>13.6</v>
      </c>
      <c r="T33" s="4">
        <v>21173.989099999999</v>
      </c>
      <c r="W33" s="4">
        <v>0</v>
      </c>
      <c r="X33" s="4">
        <v>12.86</v>
      </c>
      <c r="Y33" s="4">
        <v>13.3</v>
      </c>
      <c r="Z33" s="4">
        <v>850</v>
      </c>
      <c r="AA33" s="4">
        <v>864</v>
      </c>
      <c r="AB33" s="4">
        <v>849</v>
      </c>
      <c r="AC33" s="4">
        <v>82</v>
      </c>
      <c r="AD33" s="4">
        <v>11.13</v>
      </c>
      <c r="AE33" s="4">
        <v>0.26</v>
      </c>
      <c r="AF33" s="4">
        <v>993</v>
      </c>
      <c r="AG33" s="4">
        <v>-9</v>
      </c>
      <c r="AH33" s="4">
        <v>16</v>
      </c>
      <c r="AI33" s="4">
        <v>25</v>
      </c>
      <c r="AJ33" s="4">
        <v>137</v>
      </c>
      <c r="AK33" s="4">
        <v>136.1</v>
      </c>
      <c r="AL33" s="4">
        <v>5.6</v>
      </c>
      <c r="AM33" s="4">
        <v>142</v>
      </c>
      <c r="AN33" s="4" t="s">
        <v>155</v>
      </c>
      <c r="AO33" s="4">
        <v>2</v>
      </c>
      <c r="AP33" s="5">
        <v>0.75706018518518514</v>
      </c>
      <c r="AQ33" s="4">
        <v>47.159357</v>
      </c>
      <c r="AR33" s="4">
        <v>-88.489742000000007</v>
      </c>
      <c r="AS33" s="4">
        <v>317.10000000000002</v>
      </c>
      <c r="AT33" s="4">
        <v>0</v>
      </c>
      <c r="AU33" s="4">
        <v>12</v>
      </c>
      <c r="AV33" s="4">
        <v>10</v>
      </c>
      <c r="AW33" s="4" t="s">
        <v>406</v>
      </c>
      <c r="AX33" s="4">
        <v>1.2</v>
      </c>
      <c r="AY33" s="4">
        <v>1.7303999999999999</v>
      </c>
      <c r="AZ33" s="4">
        <v>2.1303999999999998</v>
      </c>
      <c r="BA33" s="4">
        <v>11.154</v>
      </c>
      <c r="BB33" s="4">
        <v>22.9</v>
      </c>
      <c r="BC33" s="4">
        <v>2.0499999999999998</v>
      </c>
      <c r="BD33" s="4">
        <v>8.0869999999999997</v>
      </c>
      <c r="BE33" s="4">
        <v>1630.877</v>
      </c>
      <c r="BF33" s="4">
        <v>9.1720000000000006</v>
      </c>
      <c r="BG33" s="4">
        <v>0.68100000000000005</v>
      </c>
      <c r="BH33" s="4">
        <v>0</v>
      </c>
      <c r="BI33" s="4">
        <v>0.68100000000000005</v>
      </c>
      <c r="BJ33" s="4">
        <v>0.52400000000000002</v>
      </c>
      <c r="BK33" s="4">
        <v>0</v>
      </c>
      <c r="BL33" s="4">
        <v>0.52400000000000002</v>
      </c>
      <c r="BM33" s="4">
        <v>323.70690000000002</v>
      </c>
      <c r="BQ33" s="4">
        <v>3447.55</v>
      </c>
      <c r="BR33" s="4">
        <v>1.065706</v>
      </c>
      <c r="BS33" s="4">
        <v>-5</v>
      </c>
      <c r="BT33" s="4">
        <v>0.01</v>
      </c>
      <c r="BU33" s="4">
        <v>26.043189999999999</v>
      </c>
      <c r="BV33" s="4">
        <v>0.20200000000000001</v>
      </c>
    </row>
    <row r="34" spans="1:74" x14ac:dyDescent="0.25">
      <c r="A34" s="2">
        <v>42804</v>
      </c>
      <c r="B34" s="3">
        <v>0.54877091435185188</v>
      </c>
      <c r="C34" s="4">
        <v>4.6779999999999999</v>
      </c>
      <c r="D34" s="4">
        <v>4.3099999999999999E-2</v>
      </c>
      <c r="E34" s="4">
        <v>430.79933399999999</v>
      </c>
      <c r="F34" s="4">
        <v>18</v>
      </c>
      <c r="G34" s="4">
        <v>0</v>
      </c>
      <c r="H34" s="4">
        <v>21079.8</v>
      </c>
      <c r="J34" s="4">
        <v>13.9</v>
      </c>
      <c r="K34" s="4">
        <v>0.92649999999999999</v>
      </c>
      <c r="L34" s="4">
        <v>4.3345000000000002</v>
      </c>
      <c r="M34" s="4">
        <v>3.9899999999999998E-2</v>
      </c>
      <c r="N34" s="4">
        <v>16.663699999999999</v>
      </c>
      <c r="O34" s="4">
        <v>0</v>
      </c>
      <c r="P34" s="4">
        <v>16.7</v>
      </c>
      <c r="Q34" s="4">
        <v>12.8165</v>
      </c>
      <c r="R34" s="4">
        <v>0</v>
      </c>
      <c r="S34" s="4">
        <v>12.8</v>
      </c>
      <c r="T34" s="4">
        <v>21079.75</v>
      </c>
      <c r="W34" s="4">
        <v>0</v>
      </c>
      <c r="X34" s="4">
        <v>12.8782</v>
      </c>
      <c r="Y34" s="4">
        <v>13.2</v>
      </c>
      <c r="Z34" s="4">
        <v>851</v>
      </c>
      <c r="AA34" s="4">
        <v>865</v>
      </c>
      <c r="AB34" s="4">
        <v>849</v>
      </c>
      <c r="AC34" s="4">
        <v>82</v>
      </c>
      <c r="AD34" s="4">
        <v>11.13</v>
      </c>
      <c r="AE34" s="4">
        <v>0.26</v>
      </c>
      <c r="AF34" s="4">
        <v>993</v>
      </c>
      <c r="AG34" s="4">
        <v>-9</v>
      </c>
      <c r="AH34" s="4">
        <v>16</v>
      </c>
      <c r="AI34" s="4">
        <v>25</v>
      </c>
      <c r="AJ34" s="4">
        <v>137</v>
      </c>
      <c r="AK34" s="4">
        <v>136</v>
      </c>
      <c r="AL34" s="4">
        <v>5.9</v>
      </c>
      <c r="AM34" s="4">
        <v>142</v>
      </c>
      <c r="AN34" s="4" t="s">
        <v>155</v>
      </c>
      <c r="AO34" s="4">
        <v>2</v>
      </c>
      <c r="AP34" s="5">
        <v>0.75707175925925929</v>
      </c>
      <c r="AQ34" s="4">
        <v>47.159357</v>
      </c>
      <c r="AR34" s="4">
        <v>-88.489742000000007</v>
      </c>
      <c r="AS34" s="4">
        <v>317.3</v>
      </c>
      <c r="AT34" s="4">
        <v>0</v>
      </c>
      <c r="AU34" s="4">
        <v>12</v>
      </c>
      <c r="AV34" s="4">
        <v>10</v>
      </c>
      <c r="AW34" s="4" t="s">
        <v>406</v>
      </c>
      <c r="AX34" s="4">
        <v>1.2</v>
      </c>
      <c r="AY34" s="4">
        <v>1.8</v>
      </c>
      <c r="AZ34" s="4">
        <v>2.2000000000000002</v>
      </c>
      <c r="BA34" s="4">
        <v>11.154</v>
      </c>
      <c r="BB34" s="4">
        <v>23.26</v>
      </c>
      <c r="BC34" s="4">
        <v>2.09</v>
      </c>
      <c r="BD34" s="4">
        <v>7.9340000000000002</v>
      </c>
      <c r="BE34" s="4">
        <v>1622.297</v>
      </c>
      <c r="BF34" s="4">
        <v>9.5079999999999991</v>
      </c>
      <c r="BG34" s="4">
        <v>0.65300000000000002</v>
      </c>
      <c r="BH34" s="4">
        <v>0</v>
      </c>
      <c r="BI34" s="4">
        <v>0.65300000000000002</v>
      </c>
      <c r="BJ34" s="4">
        <v>0.502</v>
      </c>
      <c r="BK34" s="4">
        <v>0</v>
      </c>
      <c r="BL34" s="4">
        <v>0.502</v>
      </c>
      <c r="BM34" s="4">
        <v>327.13810000000001</v>
      </c>
      <c r="BQ34" s="4">
        <v>3504.6309999999999</v>
      </c>
      <c r="BR34" s="4">
        <v>0.41531000000000001</v>
      </c>
      <c r="BS34" s="4">
        <v>-5</v>
      </c>
      <c r="BT34" s="4">
        <v>0.01</v>
      </c>
      <c r="BU34" s="4">
        <v>10.149138000000001</v>
      </c>
      <c r="BV34" s="4">
        <v>0.20200000000000001</v>
      </c>
    </row>
    <row r="35" spans="1:74" x14ac:dyDescent="0.25">
      <c r="A35" s="2">
        <v>42804</v>
      </c>
      <c r="B35" s="3">
        <v>0.54878248842592592</v>
      </c>
      <c r="C35" s="4">
        <v>4.6210000000000004</v>
      </c>
      <c r="D35" s="4">
        <v>4.3900000000000002E-2</v>
      </c>
      <c r="E35" s="4">
        <v>439.12572899999998</v>
      </c>
      <c r="F35" s="4">
        <v>17.100000000000001</v>
      </c>
      <c r="G35" s="4">
        <v>0</v>
      </c>
      <c r="H35" s="4">
        <v>21024.6</v>
      </c>
      <c r="J35" s="4">
        <v>14</v>
      </c>
      <c r="K35" s="4">
        <v>0.92710000000000004</v>
      </c>
      <c r="L35" s="4">
        <v>4.2835000000000001</v>
      </c>
      <c r="M35" s="4">
        <v>4.07E-2</v>
      </c>
      <c r="N35" s="4">
        <v>15.847</v>
      </c>
      <c r="O35" s="4">
        <v>0</v>
      </c>
      <c r="P35" s="4">
        <v>15.8</v>
      </c>
      <c r="Q35" s="4">
        <v>12.1883</v>
      </c>
      <c r="R35" s="4">
        <v>0</v>
      </c>
      <c r="S35" s="4">
        <v>12.2</v>
      </c>
      <c r="T35" s="4">
        <v>21024.608</v>
      </c>
      <c r="W35" s="4">
        <v>0</v>
      </c>
      <c r="X35" s="4">
        <v>12.9788</v>
      </c>
      <c r="Y35" s="4">
        <v>13.5</v>
      </c>
      <c r="Z35" s="4">
        <v>850</v>
      </c>
      <c r="AA35" s="4">
        <v>863</v>
      </c>
      <c r="AB35" s="4">
        <v>847</v>
      </c>
      <c r="AC35" s="4">
        <v>82</v>
      </c>
      <c r="AD35" s="4">
        <v>11.13</v>
      </c>
      <c r="AE35" s="4">
        <v>0.26</v>
      </c>
      <c r="AF35" s="4">
        <v>993</v>
      </c>
      <c r="AG35" s="4">
        <v>-9</v>
      </c>
      <c r="AH35" s="4">
        <v>16</v>
      </c>
      <c r="AI35" s="4">
        <v>25</v>
      </c>
      <c r="AJ35" s="4">
        <v>137</v>
      </c>
      <c r="AK35" s="4">
        <v>135.1</v>
      </c>
      <c r="AL35" s="4">
        <v>5.7</v>
      </c>
      <c r="AM35" s="4">
        <v>142</v>
      </c>
      <c r="AN35" s="4" t="s">
        <v>155</v>
      </c>
      <c r="AO35" s="4">
        <v>2</v>
      </c>
      <c r="AP35" s="5">
        <v>0.75708333333333344</v>
      </c>
      <c r="AQ35" s="4">
        <v>47.159357</v>
      </c>
      <c r="AR35" s="4">
        <v>-88.489742000000007</v>
      </c>
      <c r="AS35" s="4">
        <v>317.39999999999998</v>
      </c>
      <c r="AT35" s="4">
        <v>0</v>
      </c>
      <c r="AU35" s="4">
        <v>12</v>
      </c>
      <c r="AV35" s="4">
        <v>10</v>
      </c>
      <c r="AW35" s="4" t="s">
        <v>406</v>
      </c>
      <c r="AX35" s="4">
        <v>1.2303999999999999</v>
      </c>
      <c r="AY35" s="4">
        <v>1.8304</v>
      </c>
      <c r="AZ35" s="4">
        <v>2.2303999999999999</v>
      </c>
      <c r="BA35" s="4">
        <v>11.154</v>
      </c>
      <c r="BB35" s="4">
        <v>23.47</v>
      </c>
      <c r="BC35" s="4">
        <v>2.1</v>
      </c>
      <c r="BD35" s="4">
        <v>7.8689999999999998</v>
      </c>
      <c r="BE35" s="4">
        <v>1617.191</v>
      </c>
      <c r="BF35" s="4">
        <v>9.782</v>
      </c>
      <c r="BG35" s="4">
        <v>0.627</v>
      </c>
      <c r="BH35" s="4">
        <v>0</v>
      </c>
      <c r="BI35" s="4">
        <v>0.627</v>
      </c>
      <c r="BJ35" s="4">
        <v>0.48199999999999998</v>
      </c>
      <c r="BK35" s="4">
        <v>0</v>
      </c>
      <c r="BL35" s="4">
        <v>0.48199999999999998</v>
      </c>
      <c r="BM35" s="4">
        <v>329.13049999999998</v>
      </c>
      <c r="BQ35" s="4">
        <v>3562.826</v>
      </c>
      <c r="BR35" s="4">
        <v>0.18736800000000001</v>
      </c>
      <c r="BS35" s="4">
        <v>-5</v>
      </c>
      <c r="BT35" s="4">
        <v>0.01</v>
      </c>
      <c r="BU35" s="4">
        <v>4.578805</v>
      </c>
      <c r="BV35" s="4">
        <v>0.20200000000000001</v>
      </c>
    </row>
    <row r="36" spans="1:74" x14ac:dyDescent="0.25">
      <c r="A36" s="2">
        <v>42804</v>
      </c>
      <c r="B36" s="3">
        <v>0.54879406249999996</v>
      </c>
      <c r="C36" s="4">
        <v>4.5250000000000004</v>
      </c>
      <c r="D36" s="4">
        <v>4.3999999999999997E-2</v>
      </c>
      <c r="E36" s="4">
        <v>440</v>
      </c>
      <c r="F36" s="4">
        <v>16.5</v>
      </c>
      <c r="G36" s="4">
        <v>0</v>
      </c>
      <c r="H36" s="4">
        <v>20941.900000000001</v>
      </c>
      <c r="J36" s="4">
        <v>14.03</v>
      </c>
      <c r="K36" s="4">
        <v>0.92810000000000004</v>
      </c>
      <c r="L36" s="4">
        <v>4.2000999999999999</v>
      </c>
      <c r="M36" s="4">
        <v>4.0800000000000003E-2</v>
      </c>
      <c r="N36" s="4">
        <v>15.277900000000001</v>
      </c>
      <c r="O36" s="4">
        <v>3.39E-2</v>
      </c>
      <c r="P36" s="4">
        <v>15.3</v>
      </c>
      <c r="Q36" s="4">
        <v>11.7507</v>
      </c>
      <c r="R36" s="4">
        <v>2.6100000000000002E-2</v>
      </c>
      <c r="S36" s="4">
        <v>11.8</v>
      </c>
      <c r="T36" s="4">
        <v>20941.88</v>
      </c>
      <c r="W36" s="4">
        <v>0</v>
      </c>
      <c r="X36" s="4">
        <v>13.023300000000001</v>
      </c>
      <c r="Y36" s="4">
        <v>13.8</v>
      </c>
      <c r="Z36" s="4">
        <v>848</v>
      </c>
      <c r="AA36" s="4">
        <v>862</v>
      </c>
      <c r="AB36" s="4">
        <v>847</v>
      </c>
      <c r="AC36" s="4">
        <v>82</v>
      </c>
      <c r="AD36" s="4">
        <v>11.13</v>
      </c>
      <c r="AE36" s="4">
        <v>0.26</v>
      </c>
      <c r="AF36" s="4">
        <v>993</v>
      </c>
      <c r="AG36" s="4">
        <v>-9</v>
      </c>
      <c r="AH36" s="4">
        <v>16</v>
      </c>
      <c r="AI36" s="4">
        <v>25</v>
      </c>
      <c r="AJ36" s="4">
        <v>137</v>
      </c>
      <c r="AK36" s="4">
        <v>136.69999999999999</v>
      </c>
      <c r="AL36" s="4">
        <v>5.5</v>
      </c>
      <c r="AM36" s="4">
        <v>142</v>
      </c>
      <c r="AN36" s="4" t="s">
        <v>155</v>
      </c>
      <c r="AO36" s="4">
        <v>2</v>
      </c>
      <c r="AP36" s="5">
        <v>0.75709490740740737</v>
      </c>
      <c r="AQ36" s="4">
        <v>47.159356000000002</v>
      </c>
      <c r="AR36" s="4">
        <v>-88.489740999999995</v>
      </c>
      <c r="AS36" s="4">
        <v>317.5</v>
      </c>
      <c r="AT36" s="4">
        <v>0</v>
      </c>
      <c r="AU36" s="4">
        <v>12</v>
      </c>
      <c r="AV36" s="4">
        <v>10</v>
      </c>
      <c r="AW36" s="4" t="s">
        <v>406</v>
      </c>
      <c r="AX36" s="4">
        <v>1.2696000000000001</v>
      </c>
      <c r="AY36" s="4">
        <v>1.9</v>
      </c>
      <c r="AZ36" s="4">
        <v>2.2696000000000001</v>
      </c>
      <c r="BA36" s="4">
        <v>11.154</v>
      </c>
      <c r="BB36" s="4">
        <v>23.83</v>
      </c>
      <c r="BC36" s="4">
        <v>2.14</v>
      </c>
      <c r="BD36" s="4">
        <v>7.7450000000000001</v>
      </c>
      <c r="BE36" s="4">
        <v>1608.769</v>
      </c>
      <c r="BF36" s="4">
        <v>9.9550000000000001</v>
      </c>
      <c r="BG36" s="4">
        <v>0.61299999999999999</v>
      </c>
      <c r="BH36" s="4">
        <v>1E-3</v>
      </c>
      <c r="BI36" s="4">
        <v>0.61399999999999999</v>
      </c>
      <c r="BJ36" s="4">
        <v>0.47099999999999997</v>
      </c>
      <c r="BK36" s="4">
        <v>1E-3</v>
      </c>
      <c r="BL36" s="4">
        <v>0.47199999999999998</v>
      </c>
      <c r="BM36" s="4">
        <v>332.60059999999999</v>
      </c>
      <c r="BQ36" s="4">
        <v>3627.009</v>
      </c>
      <c r="BR36" s="4">
        <v>8.8049000000000002E-2</v>
      </c>
      <c r="BS36" s="4">
        <v>-5</v>
      </c>
      <c r="BT36" s="4">
        <v>0.01</v>
      </c>
      <c r="BU36" s="4">
        <v>2.1516980000000001</v>
      </c>
      <c r="BV36" s="4">
        <v>0.20200000000000001</v>
      </c>
    </row>
    <row r="37" spans="1:74" x14ac:dyDescent="0.25">
      <c r="A37" s="2">
        <v>42804</v>
      </c>
      <c r="B37" s="3">
        <v>0.54880563657407411</v>
      </c>
      <c r="C37" s="4">
        <v>4.3890000000000002</v>
      </c>
      <c r="D37" s="4">
        <v>4.5199999999999997E-2</v>
      </c>
      <c r="E37" s="4">
        <v>451.77142900000001</v>
      </c>
      <c r="F37" s="4">
        <v>14.7</v>
      </c>
      <c r="G37" s="4">
        <v>0.1</v>
      </c>
      <c r="H37" s="4">
        <v>20758.900000000001</v>
      </c>
      <c r="J37" s="4">
        <v>14.1</v>
      </c>
      <c r="K37" s="4">
        <v>0.92969999999999997</v>
      </c>
      <c r="L37" s="4">
        <v>4.0805999999999996</v>
      </c>
      <c r="M37" s="4">
        <v>4.2000000000000003E-2</v>
      </c>
      <c r="N37" s="4">
        <v>13.7005</v>
      </c>
      <c r="O37" s="4">
        <v>5.9200000000000003E-2</v>
      </c>
      <c r="P37" s="4">
        <v>13.8</v>
      </c>
      <c r="Q37" s="4">
        <v>10.5374</v>
      </c>
      <c r="R37" s="4">
        <v>4.5499999999999999E-2</v>
      </c>
      <c r="S37" s="4">
        <v>10.6</v>
      </c>
      <c r="T37" s="4">
        <v>20758.858499999998</v>
      </c>
      <c r="W37" s="4">
        <v>0</v>
      </c>
      <c r="X37" s="4">
        <v>13.1089</v>
      </c>
      <c r="Y37" s="4">
        <v>13.4</v>
      </c>
      <c r="Z37" s="4">
        <v>851</v>
      </c>
      <c r="AA37" s="4">
        <v>864</v>
      </c>
      <c r="AB37" s="4">
        <v>849</v>
      </c>
      <c r="AC37" s="4">
        <v>82</v>
      </c>
      <c r="AD37" s="4">
        <v>11.13</v>
      </c>
      <c r="AE37" s="4">
        <v>0.26</v>
      </c>
      <c r="AF37" s="4">
        <v>993</v>
      </c>
      <c r="AG37" s="4">
        <v>-9</v>
      </c>
      <c r="AH37" s="4">
        <v>16</v>
      </c>
      <c r="AI37" s="4">
        <v>25</v>
      </c>
      <c r="AJ37" s="4">
        <v>137</v>
      </c>
      <c r="AK37" s="4">
        <v>137.9</v>
      </c>
      <c r="AL37" s="4">
        <v>5.3</v>
      </c>
      <c r="AM37" s="4">
        <v>142</v>
      </c>
      <c r="AN37" s="4" t="s">
        <v>155</v>
      </c>
      <c r="AO37" s="4">
        <v>2</v>
      </c>
      <c r="AP37" s="5">
        <v>0.75710648148148152</v>
      </c>
      <c r="AQ37" s="4">
        <v>47.159356000000002</v>
      </c>
      <c r="AR37" s="4">
        <v>-88.489740999999995</v>
      </c>
      <c r="AS37" s="4">
        <v>317.8</v>
      </c>
      <c r="AT37" s="4">
        <v>0</v>
      </c>
      <c r="AU37" s="4">
        <v>12</v>
      </c>
      <c r="AV37" s="4">
        <v>10</v>
      </c>
      <c r="AW37" s="4" t="s">
        <v>406</v>
      </c>
      <c r="AX37" s="4">
        <v>1.2</v>
      </c>
      <c r="AY37" s="4">
        <v>1.9</v>
      </c>
      <c r="AZ37" s="4">
        <v>2.2303999999999999</v>
      </c>
      <c r="BA37" s="4">
        <v>11.154</v>
      </c>
      <c r="BB37" s="4">
        <v>24.38</v>
      </c>
      <c r="BC37" s="4">
        <v>2.19</v>
      </c>
      <c r="BD37" s="4">
        <v>7.5609999999999999</v>
      </c>
      <c r="BE37" s="4">
        <v>1597.675</v>
      </c>
      <c r="BF37" s="4">
        <v>10.467000000000001</v>
      </c>
      <c r="BG37" s="4">
        <v>0.56200000000000006</v>
      </c>
      <c r="BH37" s="4">
        <v>2E-3</v>
      </c>
      <c r="BI37" s="4">
        <v>0.56399999999999995</v>
      </c>
      <c r="BJ37" s="4">
        <v>0.432</v>
      </c>
      <c r="BK37" s="4">
        <v>2E-3</v>
      </c>
      <c r="BL37" s="4">
        <v>0.434</v>
      </c>
      <c r="BM37" s="4">
        <v>337.00839999999999</v>
      </c>
      <c r="BQ37" s="4">
        <v>3731.8470000000002</v>
      </c>
      <c r="BR37" s="4">
        <v>6.6524E-2</v>
      </c>
      <c r="BS37" s="4">
        <v>-5</v>
      </c>
      <c r="BT37" s="4">
        <v>0.01</v>
      </c>
      <c r="BU37" s="4">
        <v>1.62568</v>
      </c>
      <c r="BV37" s="4">
        <v>0.20200000000000001</v>
      </c>
    </row>
    <row r="38" spans="1:74" x14ac:dyDescent="0.25">
      <c r="A38" s="2">
        <v>42804</v>
      </c>
      <c r="B38" s="3">
        <v>0.54881721064814815</v>
      </c>
      <c r="C38" s="4">
        <v>4.2990000000000004</v>
      </c>
      <c r="D38" s="4">
        <v>4.6399999999999997E-2</v>
      </c>
      <c r="E38" s="4">
        <v>464.11960099999999</v>
      </c>
      <c r="F38" s="4">
        <v>13.1</v>
      </c>
      <c r="G38" s="4">
        <v>0</v>
      </c>
      <c r="H38" s="4">
        <v>20601.3</v>
      </c>
      <c r="J38" s="4">
        <v>14.2</v>
      </c>
      <c r="K38" s="4">
        <v>0.93079999999999996</v>
      </c>
      <c r="L38" s="4">
        <v>4.0015000000000001</v>
      </c>
      <c r="M38" s="4">
        <v>4.3200000000000002E-2</v>
      </c>
      <c r="N38" s="4">
        <v>12.160299999999999</v>
      </c>
      <c r="O38" s="4">
        <v>0</v>
      </c>
      <c r="P38" s="4">
        <v>12.2</v>
      </c>
      <c r="Q38" s="4">
        <v>9.3528000000000002</v>
      </c>
      <c r="R38" s="4">
        <v>0</v>
      </c>
      <c r="S38" s="4">
        <v>9.4</v>
      </c>
      <c r="T38" s="4">
        <v>20601.2647</v>
      </c>
      <c r="W38" s="4">
        <v>0</v>
      </c>
      <c r="X38" s="4">
        <v>13.2179</v>
      </c>
      <c r="Y38" s="4">
        <v>13.3</v>
      </c>
      <c r="Z38" s="4">
        <v>853</v>
      </c>
      <c r="AA38" s="4">
        <v>866</v>
      </c>
      <c r="AB38" s="4">
        <v>852</v>
      </c>
      <c r="AC38" s="4">
        <v>82</v>
      </c>
      <c r="AD38" s="4">
        <v>11.13</v>
      </c>
      <c r="AE38" s="4">
        <v>0.26</v>
      </c>
      <c r="AF38" s="4">
        <v>993</v>
      </c>
      <c r="AG38" s="4">
        <v>-9</v>
      </c>
      <c r="AH38" s="4">
        <v>16</v>
      </c>
      <c r="AI38" s="4">
        <v>25</v>
      </c>
      <c r="AJ38" s="4">
        <v>137</v>
      </c>
      <c r="AK38" s="4">
        <v>138</v>
      </c>
      <c r="AL38" s="4">
        <v>5.3</v>
      </c>
      <c r="AM38" s="4">
        <v>142</v>
      </c>
      <c r="AN38" s="4" t="s">
        <v>155</v>
      </c>
      <c r="AO38" s="4">
        <v>2</v>
      </c>
      <c r="AP38" s="5">
        <v>0.75711805555555556</v>
      </c>
      <c r="AQ38" s="4">
        <v>47.159357</v>
      </c>
      <c r="AR38" s="4">
        <v>-88.489742000000007</v>
      </c>
      <c r="AS38" s="4">
        <v>317.7</v>
      </c>
      <c r="AT38" s="4">
        <v>0</v>
      </c>
      <c r="AU38" s="4">
        <v>12</v>
      </c>
      <c r="AV38" s="4">
        <v>10</v>
      </c>
      <c r="AW38" s="4" t="s">
        <v>406</v>
      </c>
      <c r="AX38" s="4">
        <v>1.2</v>
      </c>
      <c r="AY38" s="4">
        <v>1.8695999999999999</v>
      </c>
      <c r="AZ38" s="4">
        <v>2.2696000000000001</v>
      </c>
      <c r="BA38" s="4">
        <v>11.154</v>
      </c>
      <c r="BB38" s="4">
        <v>24.77</v>
      </c>
      <c r="BC38" s="4">
        <v>2.2200000000000002</v>
      </c>
      <c r="BD38" s="4">
        <v>7.43</v>
      </c>
      <c r="BE38" s="4">
        <v>1590.894</v>
      </c>
      <c r="BF38" s="4">
        <v>10.932</v>
      </c>
      <c r="BG38" s="4">
        <v>0.50600000000000001</v>
      </c>
      <c r="BH38" s="4">
        <v>0</v>
      </c>
      <c r="BI38" s="4">
        <v>0.50600000000000001</v>
      </c>
      <c r="BJ38" s="4">
        <v>0.38900000000000001</v>
      </c>
      <c r="BK38" s="4">
        <v>0</v>
      </c>
      <c r="BL38" s="4">
        <v>0.38900000000000001</v>
      </c>
      <c r="BM38" s="4">
        <v>339.61669999999998</v>
      </c>
      <c r="BQ38" s="4">
        <v>3821.0129999999999</v>
      </c>
      <c r="BR38" s="4">
        <v>6.9364999999999996E-2</v>
      </c>
      <c r="BS38" s="4">
        <v>-5</v>
      </c>
      <c r="BT38" s="4">
        <v>9.1269999999999997E-3</v>
      </c>
      <c r="BU38" s="4">
        <v>1.6951069999999999</v>
      </c>
      <c r="BV38" s="4">
        <v>0.184365</v>
      </c>
    </row>
    <row r="39" spans="1:74" x14ac:dyDescent="0.25">
      <c r="A39" s="2">
        <v>42804</v>
      </c>
      <c r="B39" s="3">
        <v>0.54882878472222218</v>
      </c>
      <c r="C39" s="4">
        <v>4.29</v>
      </c>
      <c r="D39" s="4">
        <v>4.7199999999999999E-2</v>
      </c>
      <c r="E39" s="4">
        <v>472.46621599999997</v>
      </c>
      <c r="F39" s="4">
        <v>12.4</v>
      </c>
      <c r="G39" s="4">
        <v>0</v>
      </c>
      <c r="H39" s="4">
        <v>20422.099999999999</v>
      </c>
      <c r="J39" s="4">
        <v>14.28</v>
      </c>
      <c r="K39" s="4">
        <v>0.93120000000000003</v>
      </c>
      <c r="L39" s="4">
        <v>3.9950999999999999</v>
      </c>
      <c r="M39" s="4">
        <v>4.3999999999999997E-2</v>
      </c>
      <c r="N39" s="4">
        <v>11.5129</v>
      </c>
      <c r="O39" s="4">
        <v>0</v>
      </c>
      <c r="P39" s="4">
        <v>11.5</v>
      </c>
      <c r="Q39" s="4">
        <v>8.8547999999999991</v>
      </c>
      <c r="R39" s="4">
        <v>0</v>
      </c>
      <c r="S39" s="4">
        <v>8.9</v>
      </c>
      <c r="T39" s="4">
        <v>20422.050500000001</v>
      </c>
      <c r="W39" s="4">
        <v>0</v>
      </c>
      <c r="X39" s="4">
        <v>13.299899999999999</v>
      </c>
      <c r="Y39" s="4">
        <v>13.2</v>
      </c>
      <c r="Z39" s="4">
        <v>853</v>
      </c>
      <c r="AA39" s="4">
        <v>866</v>
      </c>
      <c r="AB39" s="4">
        <v>851</v>
      </c>
      <c r="AC39" s="4">
        <v>82</v>
      </c>
      <c r="AD39" s="4">
        <v>11.13</v>
      </c>
      <c r="AE39" s="4">
        <v>0.26</v>
      </c>
      <c r="AF39" s="4">
        <v>993</v>
      </c>
      <c r="AG39" s="4">
        <v>-9</v>
      </c>
      <c r="AH39" s="4">
        <v>16</v>
      </c>
      <c r="AI39" s="4">
        <v>25</v>
      </c>
      <c r="AJ39" s="4">
        <v>137</v>
      </c>
      <c r="AK39" s="4">
        <v>136.30000000000001</v>
      </c>
      <c r="AL39" s="4">
        <v>5.4</v>
      </c>
      <c r="AM39" s="4">
        <v>142</v>
      </c>
      <c r="AN39" s="4" t="s">
        <v>155</v>
      </c>
      <c r="AO39" s="4">
        <v>2</v>
      </c>
      <c r="AP39" s="5">
        <v>0.7571296296296296</v>
      </c>
      <c r="AQ39" s="4">
        <v>47.159357</v>
      </c>
      <c r="AR39" s="4">
        <v>-88.489742000000007</v>
      </c>
      <c r="AS39" s="4">
        <v>317.60000000000002</v>
      </c>
      <c r="AT39" s="4">
        <v>0</v>
      </c>
      <c r="AU39" s="4">
        <v>12</v>
      </c>
      <c r="AV39" s="4">
        <v>10</v>
      </c>
      <c r="AW39" s="4" t="s">
        <v>406</v>
      </c>
      <c r="AX39" s="4">
        <v>1.1392</v>
      </c>
      <c r="AY39" s="4">
        <v>1.7392000000000001</v>
      </c>
      <c r="AZ39" s="4">
        <v>2.1088</v>
      </c>
      <c r="BA39" s="4">
        <v>11.154</v>
      </c>
      <c r="BB39" s="4">
        <v>24.87</v>
      </c>
      <c r="BC39" s="4">
        <v>2.23</v>
      </c>
      <c r="BD39" s="4">
        <v>7.3929999999999998</v>
      </c>
      <c r="BE39" s="4">
        <v>1594.539</v>
      </c>
      <c r="BF39" s="4">
        <v>11.176</v>
      </c>
      <c r="BG39" s="4">
        <v>0.48099999999999998</v>
      </c>
      <c r="BH39" s="4">
        <v>0</v>
      </c>
      <c r="BI39" s="4">
        <v>0.48099999999999998</v>
      </c>
      <c r="BJ39" s="4">
        <v>0.37</v>
      </c>
      <c r="BK39" s="4">
        <v>0</v>
      </c>
      <c r="BL39" s="4">
        <v>0.37</v>
      </c>
      <c r="BM39" s="4">
        <v>337.97219999999999</v>
      </c>
      <c r="BQ39" s="4">
        <v>3859.6860000000001</v>
      </c>
      <c r="BR39" s="4">
        <v>0.10055500000000001</v>
      </c>
      <c r="BS39" s="4">
        <v>-5</v>
      </c>
      <c r="BT39" s="4">
        <v>8.9999999999999993E-3</v>
      </c>
      <c r="BU39" s="4">
        <v>2.4573130000000001</v>
      </c>
      <c r="BV39" s="4">
        <v>0.18179999999999999</v>
      </c>
    </row>
    <row r="40" spans="1:74" x14ac:dyDescent="0.25">
      <c r="A40" s="2">
        <v>42804</v>
      </c>
      <c r="B40" s="3">
        <v>0.54884035879629633</v>
      </c>
      <c r="C40" s="4">
        <v>4.2510000000000003</v>
      </c>
      <c r="D40" s="4">
        <v>8.3500000000000005E-2</v>
      </c>
      <c r="E40" s="4">
        <v>835.29795899999999</v>
      </c>
      <c r="F40" s="4">
        <v>11.7</v>
      </c>
      <c r="G40" s="4">
        <v>0</v>
      </c>
      <c r="H40" s="4">
        <v>20267.400000000001</v>
      </c>
      <c r="J40" s="4">
        <v>14.33</v>
      </c>
      <c r="K40" s="4">
        <v>0.93130000000000002</v>
      </c>
      <c r="L40" s="4">
        <v>3.9590000000000001</v>
      </c>
      <c r="M40" s="4">
        <v>7.7799999999999994E-2</v>
      </c>
      <c r="N40" s="4">
        <v>10.863200000000001</v>
      </c>
      <c r="O40" s="4">
        <v>0</v>
      </c>
      <c r="P40" s="4">
        <v>10.9</v>
      </c>
      <c r="Q40" s="4">
        <v>8.3551000000000002</v>
      </c>
      <c r="R40" s="4">
        <v>0</v>
      </c>
      <c r="S40" s="4">
        <v>8.4</v>
      </c>
      <c r="T40" s="4">
        <v>20267.3747</v>
      </c>
      <c r="W40" s="4">
        <v>0</v>
      </c>
      <c r="X40" s="4">
        <v>13.344900000000001</v>
      </c>
      <c r="Y40" s="4">
        <v>13.5</v>
      </c>
      <c r="Z40" s="4">
        <v>851</v>
      </c>
      <c r="AA40" s="4">
        <v>863</v>
      </c>
      <c r="AB40" s="4">
        <v>849</v>
      </c>
      <c r="AC40" s="4">
        <v>82</v>
      </c>
      <c r="AD40" s="4">
        <v>11.13</v>
      </c>
      <c r="AE40" s="4">
        <v>0.26</v>
      </c>
      <c r="AF40" s="4">
        <v>993</v>
      </c>
      <c r="AG40" s="4">
        <v>-9</v>
      </c>
      <c r="AH40" s="4">
        <v>16</v>
      </c>
      <c r="AI40" s="4">
        <v>25</v>
      </c>
      <c r="AJ40" s="4">
        <v>137</v>
      </c>
      <c r="AK40" s="4">
        <v>136</v>
      </c>
      <c r="AL40" s="4">
        <v>5.3</v>
      </c>
      <c r="AM40" s="4">
        <v>142</v>
      </c>
      <c r="AN40" s="4" t="s">
        <v>155</v>
      </c>
      <c r="AO40" s="4">
        <v>2</v>
      </c>
      <c r="AP40" s="5">
        <v>0.75714120370370364</v>
      </c>
      <c r="AQ40" s="4">
        <v>47.159357</v>
      </c>
      <c r="AR40" s="4">
        <v>-88.489742000000007</v>
      </c>
      <c r="AS40" s="4">
        <v>317.5</v>
      </c>
      <c r="AT40" s="4">
        <v>0</v>
      </c>
      <c r="AU40" s="4">
        <v>12</v>
      </c>
      <c r="AV40" s="4">
        <v>10</v>
      </c>
      <c r="AW40" s="4" t="s">
        <v>406</v>
      </c>
      <c r="AX40" s="4">
        <v>1</v>
      </c>
      <c r="AY40" s="4">
        <v>1.6</v>
      </c>
      <c r="AZ40" s="4">
        <v>1.9</v>
      </c>
      <c r="BA40" s="4">
        <v>11.154</v>
      </c>
      <c r="BB40" s="4">
        <v>24.94</v>
      </c>
      <c r="BC40" s="4">
        <v>2.2400000000000002</v>
      </c>
      <c r="BD40" s="4">
        <v>7.3739999999999997</v>
      </c>
      <c r="BE40" s="4">
        <v>1584.7919999999999</v>
      </c>
      <c r="BF40" s="4">
        <v>19.82</v>
      </c>
      <c r="BG40" s="4">
        <v>0.45500000000000002</v>
      </c>
      <c r="BH40" s="4">
        <v>0</v>
      </c>
      <c r="BI40" s="4">
        <v>0.45500000000000002</v>
      </c>
      <c r="BJ40" s="4">
        <v>0.35</v>
      </c>
      <c r="BK40" s="4">
        <v>0</v>
      </c>
      <c r="BL40" s="4">
        <v>0.35</v>
      </c>
      <c r="BM40" s="4">
        <v>336.40069999999997</v>
      </c>
      <c r="BQ40" s="4">
        <v>3884.1460000000002</v>
      </c>
      <c r="BR40" s="4">
        <v>0.112857</v>
      </c>
      <c r="BS40" s="4">
        <v>-5</v>
      </c>
      <c r="BT40" s="4">
        <v>9.8729999999999998E-3</v>
      </c>
      <c r="BU40" s="4">
        <v>2.757943</v>
      </c>
      <c r="BV40" s="4">
        <v>0.199435</v>
      </c>
    </row>
    <row r="41" spans="1:74" x14ac:dyDescent="0.25">
      <c r="A41" s="2">
        <v>42804</v>
      </c>
      <c r="B41" s="3">
        <v>0.54885193287037037</v>
      </c>
      <c r="C41" s="4">
        <v>4.8879999999999999</v>
      </c>
      <c r="D41" s="4">
        <v>0.41249999999999998</v>
      </c>
      <c r="E41" s="4">
        <v>4125.0938779999997</v>
      </c>
      <c r="F41" s="4">
        <v>11</v>
      </c>
      <c r="G41" s="4">
        <v>0.1</v>
      </c>
      <c r="H41" s="4">
        <v>20246.099999999999</v>
      </c>
      <c r="J41" s="4">
        <v>14.47</v>
      </c>
      <c r="K41" s="4">
        <v>0.92069999999999996</v>
      </c>
      <c r="L41" s="4">
        <v>4.5004999999999997</v>
      </c>
      <c r="M41" s="4">
        <v>0.37980000000000003</v>
      </c>
      <c r="N41" s="4">
        <v>10.1282</v>
      </c>
      <c r="O41" s="4">
        <v>9.2100000000000001E-2</v>
      </c>
      <c r="P41" s="4">
        <v>10.199999999999999</v>
      </c>
      <c r="Q41" s="4">
        <v>7.7899000000000003</v>
      </c>
      <c r="R41" s="4">
        <v>7.0800000000000002E-2</v>
      </c>
      <c r="S41" s="4">
        <v>7.9</v>
      </c>
      <c r="T41" s="4">
        <v>20246.0831</v>
      </c>
      <c r="W41" s="4">
        <v>0</v>
      </c>
      <c r="X41" s="4">
        <v>13.324999999999999</v>
      </c>
      <c r="Y41" s="4">
        <v>13.8</v>
      </c>
      <c r="Z41" s="4">
        <v>849</v>
      </c>
      <c r="AA41" s="4">
        <v>862</v>
      </c>
      <c r="AB41" s="4">
        <v>847</v>
      </c>
      <c r="AC41" s="4">
        <v>82</v>
      </c>
      <c r="AD41" s="4">
        <v>11.13</v>
      </c>
      <c r="AE41" s="4">
        <v>0.26</v>
      </c>
      <c r="AF41" s="4">
        <v>993</v>
      </c>
      <c r="AG41" s="4">
        <v>-9</v>
      </c>
      <c r="AH41" s="4">
        <v>15.127000000000001</v>
      </c>
      <c r="AI41" s="4">
        <v>25</v>
      </c>
      <c r="AJ41" s="4">
        <v>137</v>
      </c>
      <c r="AK41" s="4">
        <v>136.9</v>
      </c>
      <c r="AL41" s="4">
        <v>5.0999999999999996</v>
      </c>
      <c r="AM41" s="4">
        <v>142</v>
      </c>
      <c r="AN41" s="4" t="s">
        <v>155</v>
      </c>
      <c r="AO41" s="4">
        <v>2</v>
      </c>
      <c r="AP41" s="5">
        <v>0.75715277777777779</v>
      </c>
      <c r="AQ41" s="4">
        <v>47.159357</v>
      </c>
      <c r="AR41" s="4">
        <v>-88.489742000000007</v>
      </c>
      <c r="AS41" s="4">
        <v>317.39999999999998</v>
      </c>
      <c r="AT41" s="4">
        <v>0</v>
      </c>
      <c r="AU41" s="4">
        <v>12</v>
      </c>
      <c r="AV41" s="4">
        <v>10</v>
      </c>
      <c r="AW41" s="4" t="s">
        <v>406</v>
      </c>
      <c r="AX41" s="4">
        <v>1</v>
      </c>
      <c r="AY41" s="4">
        <v>1.6304000000000001</v>
      </c>
      <c r="AZ41" s="4">
        <v>1.9303999999999999</v>
      </c>
      <c r="BA41" s="4">
        <v>11.154</v>
      </c>
      <c r="BB41" s="4">
        <v>21.68</v>
      </c>
      <c r="BC41" s="4">
        <v>1.94</v>
      </c>
      <c r="BD41" s="4">
        <v>8.6080000000000005</v>
      </c>
      <c r="BE41" s="4">
        <v>1580.7280000000001</v>
      </c>
      <c r="BF41" s="4">
        <v>84.909000000000006</v>
      </c>
      <c r="BG41" s="4">
        <v>0.373</v>
      </c>
      <c r="BH41" s="4">
        <v>3.0000000000000001E-3</v>
      </c>
      <c r="BI41" s="4">
        <v>0.376</v>
      </c>
      <c r="BJ41" s="4">
        <v>0.28699999999999998</v>
      </c>
      <c r="BK41" s="4">
        <v>3.0000000000000001E-3</v>
      </c>
      <c r="BL41" s="4">
        <v>0.28899999999999998</v>
      </c>
      <c r="BM41" s="4">
        <v>294.86189999999999</v>
      </c>
      <c r="BQ41" s="4">
        <v>3403.0309999999999</v>
      </c>
      <c r="BR41" s="4">
        <v>9.6540000000000001E-2</v>
      </c>
      <c r="BS41" s="4">
        <v>-5</v>
      </c>
      <c r="BT41" s="4">
        <v>0.01</v>
      </c>
      <c r="BU41" s="4">
        <v>2.3591959999999998</v>
      </c>
      <c r="BV41" s="4">
        <v>0.20200000000000001</v>
      </c>
    </row>
    <row r="42" spans="1:74" x14ac:dyDescent="0.25">
      <c r="A42" s="2">
        <v>42804</v>
      </c>
      <c r="B42" s="3">
        <v>0.54886350694444441</v>
      </c>
      <c r="C42" s="4">
        <v>5.3920000000000003</v>
      </c>
      <c r="D42" s="4">
        <v>2.5657999999999999</v>
      </c>
      <c r="E42" s="4">
        <v>25657.92599</v>
      </c>
      <c r="F42" s="4">
        <v>10.7</v>
      </c>
      <c r="G42" s="4">
        <v>0.1</v>
      </c>
      <c r="H42" s="4">
        <v>21531.8</v>
      </c>
      <c r="J42" s="4">
        <v>14.53</v>
      </c>
      <c r="K42" s="4">
        <v>0.88929999999999998</v>
      </c>
      <c r="L42" s="4">
        <v>4.7952000000000004</v>
      </c>
      <c r="M42" s="4">
        <v>2.2816999999999998</v>
      </c>
      <c r="N42" s="4">
        <v>9.5151000000000003</v>
      </c>
      <c r="O42" s="4">
        <v>8.8900000000000007E-2</v>
      </c>
      <c r="P42" s="4">
        <v>9.6</v>
      </c>
      <c r="Q42" s="4">
        <v>7.3182999999999998</v>
      </c>
      <c r="R42" s="4">
        <v>6.8400000000000002E-2</v>
      </c>
      <c r="S42" s="4">
        <v>7.4</v>
      </c>
      <c r="T42" s="4">
        <v>21531.797500000001</v>
      </c>
      <c r="W42" s="4">
        <v>0</v>
      </c>
      <c r="X42" s="4">
        <v>12.9216</v>
      </c>
      <c r="Y42" s="4">
        <v>13.3</v>
      </c>
      <c r="Z42" s="4">
        <v>852</v>
      </c>
      <c r="AA42" s="4">
        <v>865</v>
      </c>
      <c r="AB42" s="4">
        <v>850</v>
      </c>
      <c r="AC42" s="4">
        <v>82</v>
      </c>
      <c r="AD42" s="4">
        <v>11.13</v>
      </c>
      <c r="AE42" s="4">
        <v>0.26</v>
      </c>
      <c r="AF42" s="4">
        <v>993</v>
      </c>
      <c r="AG42" s="4">
        <v>-9</v>
      </c>
      <c r="AH42" s="4">
        <v>15.872999999999999</v>
      </c>
      <c r="AI42" s="4">
        <v>25</v>
      </c>
      <c r="AJ42" s="4">
        <v>137</v>
      </c>
      <c r="AK42" s="4">
        <v>136.1</v>
      </c>
      <c r="AL42" s="4">
        <v>5.2</v>
      </c>
      <c r="AM42" s="4">
        <v>142</v>
      </c>
      <c r="AN42" s="4" t="s">
        <v>155</v>
      </c>
      <c r="AO42" s="4">
        <v>2</v>
      </c>
      <c r="AP42" s="5">
        <v>0.75716435185185194</v>
      </c>
      <c r="AQ42" s="4">
        <v>47.159357</v>
      </c>
      <c r="AR42" s="4">
        <v>-88.489742000000007</v>
      </c>
      <c r="AS42" s="4">
        <v>317.39999999999998</v>
      </c>
      <c r="AT42" s="4">
        <v>0</v>
      </c>
      <c r="AU42" s="4">
        <v>12</v>
      </c>
      <c r="AV42" s="4">
        <v>10</v>
      </c>
      <c r="AW42" s="4" t="s">
        <v>406</v>
      </c>
      <c r="AX42" s="4">
        <v>1</v>
      </c>
      <c r="AY42" s="4">
        <v>1.7</v>
      </c>
      <c r="AZ42" s="4">
        <v>2</v>
      </c>
      <c r="BA42" s="4">
        <v>11.154</v>
      </c>
      <c r="BB42" s="4">
        <v>15.49</v>
      </c>
      <c r="BC42" s="4">
        <v>1.39</v>
      </c>
      <c r="BD42" s="4">
        <v>12.452999999999999</v>
      </c>
      <c r="BE42" s="4">
        <v>1258.076</v>
      </c>
      <c r="BF42" s="4">
        <v>381.00400000000002</v>
      </c>
      <c r="BG42" s="4">
        <v>0.26100000000000001</v>
      </c>
      <c r="BH42" s="4">
        <v>2E-3</v>
      </c>
      <c r="BI42" s="4">
        <v>0.26400000000000001</v>
      </c>
      <c r="BJ42" s="4">
        <v>0.20100000000000001</v>
      </c>
      <c r="BK42" s="4">
        <v>2E-3</v>
      </c>
      <c r="BL42" s="4">
        <v>0.20300000000000001</v>
      </c>
      <c r="BM42" s="4">
        <v>234.23939999999999</v>
      </c>
      <c r="BQ42" s="4">
        <v>2465.0070000000001</v>
      </c>
      <c r="BR42" s="4">
        <v>0.142015</v>
      </c>
      <c r="BS42" s="4">
        <v>-5</v>
      </c>
      <c r="BT42" s="4">
        <v>0.01</v>
      </c>
      <c r="BU42" s="4">
        <v>3.4704920000000001</v>
      </c>
      <c r="BV42" s="4">
        <v>0.20200000000000001</v>
      </c>
    </row>
    <row r="43" spans="1:74" x14ac:dyDescent="0.25">
      <c r="A43" s="2">
        <v>42804</v>
      </c>
      <c r="B43" s="3">
        <v>0.54887508101851845</v>
      </c>
      <c r="C43" s="4">
        <v>5.7560000000000002</v>
      </c>
      <c r="D43" s="4">
        <v>4.4886999999999997</v>
      </c>
      <c r="E43" s="4">
        <v>44887.5</v>
      </c>
      <c r="F43" s="4">
        <v>14.9</v>
      </c>
      <c r="G43" s="4">
        <v>0.1</v>
      </c>
      <c r="H43" s="4">
        <v>28482.9</v>
      </c>
      <c r="J43" s="4">
        <v>14.6</v>
      </c>
      <c r="K43" s="4">
        <v>0.85470000000000002</v>
      </c>
      <c r="L43" s="4">
        <v>4.9196</v>
      </c>
      <c r="M43" s="4">
        <v>3.8367</v>
      </c>
      <c r="N43" s="4">
        <v>12.732100000000001</v>
      </c>
      <c r="O43" s="4">
        <v>8.5500000000000007E-2</v>
      </c>
      <c r="P43" s="4">
        <v>12.8</v>
      </c>
      <c r="Q43" s="4">
        <v>9.7926000000000002</v>
      </c>
      <c r="R43" s="4">
        <v>6.5699999999999995E-2</v>
      </c>
      <c r="S43" s="4">
        <v>9.9</v>
      </c>
      <c r="T43" s="4">
        <v>28482.8982</v>
      </c>
      <c r="W43" s="4">
        <v>0</v>
      </c>
      <c r="X43" s="4">
        <v>12.479100000000001</v>
      </c>
      <c r="Y43" s="4">
        <v>13.6</v>
      </c>
      <c r="Z43" s="4">
        <v>849</v>
      </c>
      <c r="AA43" s="4">
        <v>862</v>
      </c>
      <c r="AB43" s="4">
        <v>847</v>
      </c>
      <c r="AC43" s="4">
        <v>82</v>
      </c>
      <c r="AD43" s="4">
        <v>11.13</v>
      </c>
      <c r="AE43" s="4">
        <v>0.26</v>
      </c>
      <c r="AF43" s="4">
        <v>993</v>
      </c>
      <c r="AG43" s="4">
        <v>-9</v>
      </c>
      <c r="AH43" s="4">
        <v>15.127000000000001</v>
      </c>
      <c r="AI43" s="4">
        <v>25</v>
      </c>
      <c r="AJ43" s="4">
        <v>136.1</v>
      </c>
      <c r="AK43" s="4">
        <v>137.69999999999999</v>
      </c>
      <c r="AL43" s="4">
        <v>5.0999999999999996</v>
      </c>
      <c r="AM43" s="4">
        <v>142</v>
      </c>
      <c r="AN43" s="4" t="s">
        <v>155</v>
      </c>
      <c r="AO43" s="4">
        <v>2</v>
      </c>
      <c r="AP43" s="5">
        <v>0.75717592592592586</v>
      </c>
      <c r="AQ43" s="4">
        <v>47.159356000000002</v>
      </c>
      <c r="AR43" s="4">
        <v>-88.489742000000007</v>
      </c>
      <c r="AS43" s="4">
        <v>317.7</v>
      </c>
      <c r="AT43" s="4">
        <v>0</v>
      </c>
      <c r="AU43" s="4">
        <v>12</v>
      </c>
      <c r="AV43" s="4">
        <v>10</v>
      </c>
      <c r="AW43" s="4" t="s">
        <v>406</v>
      </c>
      <c r="AX43" s="4">
        <v>1</v>
      </c>
      <c r="AY43" s="4">
        <v>1.7</v>
      </c>
      <c r="AZ43" s="4">
        <v>2</v>
      </c>
      <c r="BA43" s="4">
        <v>11.154</v>
      </c>
      <c r="BB43" s="4">
        <v>11.69</v>
      </c>
      <c r="BC43" s="4">
        <v>1.05</v>
      </c>
      <c r="BD43" s="4">
        <v>16.995000000000001</v>
      </c>
      <c r="BE43" s="4">
        <v>1025.682</v>
      </c>
      <c r="BF43" s="4">
        <v>509.11500000000001</v>
      </c>
      <c r="BG43" s="4">
        <v>0.27800000000000002</v>
      </c>
      <c r="BH43" s="4">
        <v>2E-3</v>
      </c>
      <c r="BI43" s="4">
        <v>0.28000000000000003</v>
      </c>
      <c r="BJ43" s="4">
        <v>0.214</v>
      </c>
      <c r="BK43" s="4">
        <v>1E-3</v>
      </c>
      <c r="BL43" s="4">
        <v>0.215</v>
      </c>
      <c r="BM43" s="4">
        <v>246.23150000000001</v>
      </c>
      <c r="BQ43" s="4">
        <v>1891.7539999999999</v>
      </c>
      <c r="BR43" s="4">
        <v>0.15423799999999999</v>
      </c>
      <c r="BS43" s="4">
        <v>-5</v>
      </c>
      <c r="BT43" s="4">
        <v>0.01</v>
      </c>
      <c r="BU43" s="4">
        <v>3.7691910000000002</v>
      </c>
      <c r="BV43" s="4">
        <v>0.20200000000000001</v>
      </c>
    </row>
    <row r="44" spans="1:74" x14ac:dyDescent="0.25">
      <c r="A44" s="2">
        <v>42804</v>
      </c>
      <c r="B44" s="3">
        <v>0.5488866550925926</v>
      </c>
      <c r="C44" s="4">
        <v>6.774</v>
      </c>
      <c r="D44" s="4">
        <v>4.5500999999999996</v>
      </c>
      <c r="E44" s="4">
        <v>45500.739774000001</v>
      </c>
      <c r="F44" s="4">
        <v>41.9</v>
      </c>
      <c r="G44" s="4">
        <v>0.1</v>
      </c>
      <c r="H44" s="4">
        <v>41250.6</v>
      </c>
      <c r="J44" s="4">
        <v>14.4</v>
      </c>
      <c r="K44" s="4">
        <v>0.82909999999999995</v>
      </c>
      <c r="L44" s="4">
        <v>5.6161000000000003</v>
      </c>
      <c r="M44" s="4">
        <v>3.7723</v>
      </c>
      <c r="N44" s="4">
        <v>34.7517</v>
      </c>
      <c r="O44" s="4">
        <v>8.2900000000000001E-2</v>
      </c>
      <c r="P44" s="4">
        <v>34.799999999999997</v>
      </c>
      <c r="Q44" s="4">
        <v>26.728400000000001</v>
      </c>
      <c r="R44" s="4">
        <v>6.3799999999999996E-2</v>
      </c>
      <c r="S44" s="4">
        <v>26.8</v>
      </c>
      <c r="T44" s="4">
        <v>41250.5936</v>
      </c>
      <c r="W44" s="4">
        <v>0</v>
      </c>
      <c r="X44" s="4">
        <v>11.9407</v>
      </c>
      <c r="Y44" s="4">
        <v>13.4</v>
      </c>
      <c r="Z44" s="4">
        <v>851</v>
      </c>
      <c r="AA44" s="4">
        <v>865</v>
      </c>
      <c r="AB44" s="4">
        <v>849</v>
      </c>
      <c r="AC44" s="4">
        <v>82</v>
      </c>
      <c r="AD44" s="4">
        <v>11.13</v>
      </c>
      <c r="AE44" s="4">
        <v>0.26</v>
      </c>
      <c r="AF44" s="4">
        <v>993</v>
      </c>
      <c r="AG44" s="4">
        <v>-9</v>
      </c>
      <c r="AH44" s="4">
        <v>15</v>
      </c>
      <c r="AI44" s="4">
        <v>25</v>
      </c>
      <c r="AJ44" s="4">
        <v>136</v>
      </c>
      <c r="AK44" s="4">
        <v>137.1</v>
      </c>
      <c r="AL44" s="4">
        <v>5.3</v>
      </c>
      <c r="AM44" s="4">
        <v>142</v>
      </c>
      <c r="AN44" s="4" t="s">
        <v>155</v>
      </c>
      <c r="AO44" s="4">
        <v>2</v>
      </c>
      <c r="AP44" s="5">
        <v>0.75718750000000001</v>
      </c>
      <c r="AQ44" s="4">
        <v>47.159354999999998</v>
      </c>
      <c r="AR44" s="4">
        <v>-88.489742000000007</v>
      </c>
      <c r="AS44" s="4">
        <v>317.8</v>
      </c>
      <c r="AT44" s="4">
        <v>0</v>
      </c>
      <c r="AU44" s="4">
        <v>12</v>
      </c>
      <c r="AV44" s="4">
        <v>10</v>
      </c>
      <c r="AW44" s="4" t="s">
        <v>406</v>
      </c>
      <c r="AX44" s="4">
        <v>1.03033</v>
      </c>
      <c r="AY44" s="4">
        <v>1.7303299999999999</v>
      </c>
      <c r="AZ44" s="4">
        <v>2.0303300000000002</v>
      </c>
      <c r="BA44" s="4">
        <v>11.154</v>
      </c>
      <c r="BB44" s="4">
        <v>9.83</v>
      </c>
      <c r="BC44" s="4">
        <v>0.88</v>
      </c>
      <c r="BD44" s="4">
        <v>20.619</v>
      </c>
      <c r="BE44" s="4">
        <v>1005.022</v>
      </c>
      <c r="BF44" s="4">
        <v>429.654</v>
      </c>
      <c r="BG44" s="4">
        <v>0.65100000000000002</v>
      </c>
      <c r="BH44" s="4">
        <v>2E-3</v>
      </c>
      <c r="BI44" s="4">
        <v>0.65300000000000002</v>
      </c>
      <c r="BJ44" s="4">
        <v>0.501</v>
      </c>
      <c r="BK44" s="4">
        <v>1E-3</v>
      </c>
      <c r="BL44" s="4">
        <v>0.502</v>
      </c>
      <c r="BM44" s="4">
        <v>306.08690000000001</v>
      </c>
      <c r="BQ44" s="4">
        <v>1553.691</v>
      </c>
      <c r="BR44" s="4">
        <v>0.15238099999999999</v>
      </c>
      <c r="BS44" s="4">
        <v>-5</v>
      </c>
      <c r="BT44" s="4">
        <v>9.1269999999999997E-3</v>
      </c>
      <c r="BU44" s="4">
        <v>3.723811</v>
      </c>
      <c r="BV44" s="4">
        <v>0.184365</v>
      </c>
    </row>
    <row r="45" spans="1:74" x14ac:dyDescent="0.25">
      <c r="A45" s="2">
        <v>42804</v>
      </c>
      <c r="B45" s="3">
        <v>0.54889822916666664</v>
      </c>
      <c r="C45" s="4">
        <v>7.7069999999999999</v>
      </c>
      <c r="D45" s="4">
        <v>3.1535000000000002</v>
      </c>
      <c r="E45" s="4">
        <v>31534.777595</v>
      </c>
      <c r="F45" s="4">
        <v>53.4</v>
      </c>
      <c r="G45" s="4">
        <v>0.1</v>
      </c>
      <c r="H45" s="4">
        <v>46074.1</v>
      </c>
      <c r="J45" s="4">
        <v>13.67</v>
      </c>
      <c r="K45" s="4">
        <v>0.83089999999999997</v>
      </c>
      <c r="L45" s="4">
        <v>6.4040999999999997</v>
      </c>
      <c r="M45" s="4">
        <v>2.6202000000000001</v>
      </c>
      <c r="N45" s="4">
        <v>44.339100000000002</v>
      </c>
      <c r="O45" s="4">
        <v>8.3099999999999993E-2</v>
      </c>
      <c r="P45" s="4">
        <v>44.4</v>
      </c>
      <c r="Q45" s="4">
        <v>34.087699999999998</v>
      </c>
      <c r="R45" s="4">
        <v>6.3899999999999998E-2</v>
      </c>
      <c r="S45" s="4">
        <v>34.200000000000003</v>
      </c>
      <c r="T45" s="4">
        <v>46074.079700000002</v>
      </c>
      <c r="W45" s="4">
        <v>0</v>
      </c>
      <c r="X45" s="4">
        <v>11.361800000000001</v>
      </c>
      <c r="Y45" s="4">
        <v>13.2</v>
      </c>
      <c r="Z45" s="4">
        <v>854</v>
      </c>
      <c r="AA45" s="4">
        <v>866</v>
      </c>
      <c r="AB45" s="4">
        <v>852</v>
      </c>
      <c r="AC45" s="4">
        <v>81.099999999999994</v>
      </c>
      <c r="AD45" s="4">
        <v>11.01</v>
      </c>
      <c r="AE45" s="4">
        <v>0.25</v>
      </c>
      <c r="AF45" s="4">
        <v>993</v>
      </c>
      <c r="AG45" s="4">
        <v>-9</v>
      </c>
      <c r="AH45" s="4">
        <v>15</v>
      </c>
      <c r="AI45" s="4">
        <v>25</v>
      </c>
      <c r="AJ45" s="4">
        <v>136</v>
      </c>
      <c r="AK45" s="4">
        <v>137.9</v>
      </c>
      <c r="AL45" s="4">
        <v>5.3</v>
      </c>
      <c r="AM45" s="4">
        <v>142</v>
      </c>
      <c r="AN45" s="4" t="s">
        <v>155</v>
      </c>
      <c r="AO45" s="4">
        <v>2</v>
      </c>
      <c r="AP45" s="5">
        <v>0.75719907407407405</v>
      </c>
      <c r="AQ45" s="4">
        <v>47.159354999999998</v>
      </c>
      <c r="AR45" s="4">
        <v>-88.489742000000007</v>
      </c>
      <c r="AS45" s="4">
        <v>318</v>
      </c>
      <c r="AT45" s="4">
        <v>0</v>
      </c>
      <c r="AU45" s="4">
        <v>12</v>
      </c>
      <c r="AV45" s="4">
        <v>10</v>
      </c>
      <c r="AW45" s="4" t="s">
        <v>406</v>
      </c>
      <c r="AX45" s="4">
        <v>1.1304000000000001</v>
      </c>
      <c r="AY45" s="4">
        <v>1.8</v>
      </c>
      <c r="AZ45" s="4">
        <v>2.1303999999999998</v>
      </c>
      <c r="BA45" s="4">
        <v>11.154</v>
      </c>
      <c r="BB45" s="4">
        <v>9.9499999999999993</v>
      </c>
      <c r="BC45" s="4">
        <v>0.89</v>
      </c>
      <c r="BD45" s="4">
        <v>20.350000000000001</v>
      </c>
      <c r="BE45" s="4">
        <v>1136.075</v>
      </c>
      <c r="BF45" s="4">
        <v>295.84800000000001</v>
      </c>
      <c r="BG45" s="4">
        <v>0.82399999999999995</v>
      </c>
      <c r="BH45" s="4">
        <v>2E-3</v>
      </c>
      <c r="BI45" s="4">
        <v>0.82499999999999996</v>
      </c>
      <c r="BJ45" s="4">
        <v>0.63300000000000001</v>
      </c>
      <c r="BK45" s="4">
        <v>1E-3</v>
      </c>
      <c r="BL45" s="4">
        <v>0.63400000000000001</v>
      </c>
      <c r="BM45" s="4">
        <v>338.90929999999997</v>
      </c>
      <c r="BQ45" s="4">
        <v>1465.5350000000001</v>
      </c>
      <c r="BR45" s="4">
        <v>0.197351</v>
      </c>
      <c r="BS45" s="4">
        <v>-5</v>
      </c>
      <c r="BT45" s="4">
        <v>9.8720000000000006E-3</v>
      </c>
      <c r="BU45" s="4">
        <v>4.822756</v>
      </c>
      <c r="BV45" s="4">
        <v>0.19941700000000001</v>
      </c>
    </row>
    <row r="46" spans="1:74" x14ac:dyDescent="0.25">
      <c r="A46" s="2">
        <v>42804</v>
      </c>
      <c r="B46" s="3">
        <v>0.54890980324074079</v>
      </c>
      <c r="C46" s="4">
        <v>8.1530000000000005</v>
      </c>
      <c r="D46" s="4">
        <v>2.4411999999999998</v>
      </c>
      <c r="E46" s="4">
        <v>24412.040816000001</v>
      </c>
      <c r="F46" s="4">
        <v>89.2</v>
      </c>
      <c r="G46" s="4">
        <v>0.1</v>
      </c>
      <c r="H46" s="4">
        <v>46077.9</v>
      </c>
      <c r="J46" s="4">
        <v>12.68</v>
      </c>
      <c r="K46" s="4">
        <v>0.83489999999999998</v>
      </c>
      <c r="L46" s="4">
        <v>6.8066000000000004</v>
      </c>
      <c r="M46" s="4">
        <v>2.0381</v>
      </c>
      <c r="N46" s="4">
        <v>74.491200000000006</v>
      </c>
      <c r="O46" s="4">
        <v>8.3500000000000005E-2</v>
      </c>
      <c r="P46" s="4">
        <v>74.599999999999994</v>
      </c>
      <c r="Q46" s="4">
        <v>57.264899999999997</v>
      </c>
      <c r="R46" s="4">
        <v>6.4199999999999993E-2</v>
      </c>
      <c r="S46" s="4">
        <v>57.3</v>
      </c>
      <c r="T46" s="4">
        <v>46077.931299999997</v>
      </c>
      <c r="W46" s="4">
        <v>0</v>
      </c>
      <c r="X46" s="4">
        <v>10.585100000000001</v>
      </c>
      <c r="Y46" s="4">
        <v>13.3</v>
      </c>
      <c r="Z46" s="4">
        <v>853</v>
      </c>
      <c r="AA46" s="4">
        <v>867</v>
      </c>
      <c r="AB46" s="4">
        <v>851</v>
      </c>
      <c r="AC46" s="4">
        <v>81</v>
      </c>
      <c r="AD46" s="4">
        <v>11</v>
      </c>
      <c r="AE46" s="4">
        <v>0.25</v>
      </c>
      <c r="AF46" s="4">
        <v>993</v>
      </c>
      <c r="AG46" s="4">
        <v>-9</v>
      </c>
      <c r="AH46" s="4">
        <v>15</v>
      </c>
      <c r="AI46" s="4">
        <v>25</v>
      </c>
      <c r="AJ46" s="4">
        <v>136.9</v>
      </c>
      <c r="AK46" s="4">
        <v>137.1</v>
      </c>
      <c r="AL46" s="4">
        <v>5.4</v>
      </c>
      <c r="AM46" s="4">
        <v>142</v>
      </c>
      <c r="AN46" s="4" t="s">
        <v>155</v>
      </c>
      <c r="AO46" s="4">
        <v>2</v>
      </c>
      <c r="AP46" s="5">
        <v>0.7572106481481482</v>
      </c>
      <c r="AQ46" s="4">
        <v>47.159354999999998</v>
      </c>
      <c r="AR46" s="4">
        <v>-88.489742000000007</v>
      </c>
      <c r="AS46" s="4">
        <v>318.10000000000002</v>
      </c>
      <c r="AT46" s="4">
        <v>0</v>
      </c>
      <c r="AU46" s="4">
        <v>12</v>
      </c>
      <c r="AV46" s="4">
        <v>10</v>
      </c>
      <c r="AW46" s="4" t="s">
        <v>406</v>
      </c>
      <c r="AX46" s="4">
        <v>1.2</v>
      </c>
      <c r="AY46" s="4">
        <v>1.8</v>
      </c>
      <c r="AZ46" s="4">
        <v>2.2000000000000002</v>
      </c>
      <c r="BA46" s="4">
        <v>11.154</v>
      </c>
      <c r="BB46" s="4">
        <v>10.199999999999999</v>
      </c>
      <c r="BC46" s="4">
        <v>0.91</v>
      </c>
      <c r="BD46" s="4">
        <v>19.776</v>
      </c>
      <c r="BE46" s="4">
        <v>1223.6189999999999</v>
      </c>
      <c r="BF46" s="4">
        <v>233.202</v>
      </c>
      <c r="BG46" s="4">
        <v>1.4019999999999999</v>
      </c>
      <c r="BH46" s="4">
        <v>2E-3</v>
      </c>
      <c r="BI46" s="4">
        <v>1.4039999999999999</v>
      </c>
      <c r="BJ46" s="4">
        <v>1.0780000000000001</v>
      </c>
      <c r="BK46" s="4">
        <v>1E-3</v>
      </c>
      <c r="BL46" s="4">
        <v>1.079</v>
      </c>
      <c r="BM46" s="4">
        <v>343.46980000000002</v>
      </c>
      <c r="BQ46" s="4">
        <v>1383.598</v>
      </c>
      <c r="BR46" s="4">
        <v>0.20225399999999999</v>
      </c>
      <c r="BS46" s="4">
        <v>-5</v>
      </c>
      <c r="BT46" s="4">
        <v>0.01</v>
      </c>
      <c r="BU46" s="4">
        <v>4.9425879999999998</v>
      </c>
      <c r="BV46" s="4">
        <v>0.20200000000000001</v>
      </c>
    </row>
    <row r="47" spans="1:74" x14ac:dyDescent="0.25">
      <c r="A47" s="2">
        <v>42804</v>
      </c>
      <c r="B47" s="3">
        <v>0.54892137731481483</v>
      </c>
      <c r="C47" s="4">
        <v>7.399</v>
      </c>
      <c r="D47" s="4">
        <v>2.0329999999999999</v>
      </c>
      <c r="E47" s="4">
        <v>20330.408163</v>
      </c>
      <c r="F47" s="4">
        <v>137.9</v>
      </c>
      <c r="G47" s="4">
        <v>0.1</v>
      </c>
      <c r="H47" s="4">
        <v>46078.9</v>
      </c>
      <c r="J47" s="4">
        <v>11.88</v>
      </c>
      <c r="K47" s="4">
        <v>0.8468</v>
      </c>
      <c r="L47" s="4">
        <v>6.2659000000000002</v>
      </c>
      <c r="M47" s="4">
        <v>1.7216</v>
      </c>
      <c r="N47" s="4">
        <v>116.7998</v>
      </c>
      <c r="O47" s="4">
        <v>8.4699999999999998E-2</v>
      </c>
      <c r="P47" s="4">
        <v>116.9</v>
      </c>
      <c r="Q47" s="4">
        <v>89.789500000000004</v>
      </c>
      <c r="R47" s="4">
        <v>6.5100000000000005E-2</v>
      </c>
      <c r="S47" s="4">
        <v>89.9</v>
      </c>
      <c r="T47" s="4">
        <v>46078.875899999999</v>
      </c>
      <c r="W47" s="4">
        <v>0</v>
      </c>
      <c r="X47" s="4">
        <v>10.0564</v>
      </c>
      <c r="Y47" s="4">
        <v>13.1</v>
      </c>
      <c r="Z47" s="4">
        <v>855</v>
      </c>
      <c r="AA47" s="4">
        <v>868</v>
      </c>
      <c r="AB47" s="4">
        <v>852</v>
      </c>
      <c r="AC47" s="4">
        <v>81</v>
      </c>
      <c r="AD47" s="4">
        <v>11</v>
      </c>
      <c r="AE47" s="4">
        <v>0.25</v>
      </c>
      <c r="AF47" s="4">
        <v>993</v>
      </c>
      <c r="AG47" s="4">
        <v>-9</v>
      </c>
      <c r="AH47" s="4">
        <v>15</v>
      </c>
      <c r="AI47" s="4">
        <v>25</v>
      </c>
      <c r="AJ47" s="4">
        <v>137</v>
      </c>
      <c r="AK47" s="4">
        <v>137</v>
      </c>
      <c r="AL47" s="4">
        <v>5.7</v>
      </c>
      <c r="AM47" s="4">
        <v>142</v>
      </c>
      <c r="AN47" s="4" t="s">
        <v>155</v>
      </c>
      <c r="AO47" s="4">
        <v>2</v>
      </c>
      <c r="AP47" s="5">
        <v>0.75722222222222213</v>
      </c>
      <c r="AQ47" s="4">
        <v>47.159354999999998</v>
      </c>
      <c r="AR47" s="4">
        <v>-88.489742000000007</v>
      </c>
      <c r="AS47" s="4">
        <v>318.2</v>
      </c>
      <c r="AT47" s="4">
        <v>0</v>
      </c>
      <c r="AU47" s="4">
        <v>12</v>
      </c>
      <c r="AV47" s="4">
        <v>10</v>
      </c>
      <c r="AW47" s="4" t="s">
        <v>406</v>
      </c>
      <c r="AX47" s="4">
        <v>1.1392</v>
      </c>
      <c r="AY47" s="4">
        <v>1.7392000000000001</v>
      </c>
      <c r="AZ47" s="4">
        <v>2.1088</v>
      </c>
      <c r="BA47" s="4">
        <v>11.154</v>
      </c>
      <c r="BB47" s="4">
        <v>11.04</v>
      </c>
      <c r="BC47" s="4">
        <v>0.99</v>
      </c>
      <c r="BD47" s="4">
        <v>18.091000000000001</v>
      </c>
      <c r="BE47" s="4">
        <v>1203.3230000000001</v>
      </c>
      <c r="BF47" s="4">
        <v>210.429</v>
      </c>
      <c r="BG47" s="4">
        <v>2.3490000000000002</v>
      </c>
      <c r="BH47" s="4">
        <v>2E-3</v>
      </c>
      <c r="BI47" s="4">
        <v>2.351</v>
      </c>
      <c r="BJ47" s="4">
        <v>1.806</v>
      </c>
      <c r="BK47" s="4">
        <v>1E-3</v>
      </c>
      <c r="BL47" s="4">
        <v>1.8069999999999999</v>
      </c>
      <c r="BM47" s="4">
        <v>366.9273</v>
      </c>
      <c r="BQ47" s="4">
        <v>1404.242</v>
      </c>
      <c r="BR47" s="4">
        <v>0.229936</v>
      </c>
      <c r="BS47" s="4">
        <v>-5</v>
      </c>
      <c r="BT47" s="4">
        <v>0.01</v>
      </c>
      <c r="BU47" s="4">
        <v>5.6190610000000003</v>
      </c>
      <c r="BV47" s="4">
        <v>0.20200000000000001</v>
      </c>
    </row>
    <row r="48" spans="1:74" x14ac:dyDescent="0.25">
      <c r="A48" s="2">
        <v>42804</v>
      </c>
      <c r="B48" s="3">
        <v>0.54893295138888887</v>
      </c>
      <c r="C48" s="4">
        <v>6.78</v>
      </c>
      <c r="D48" s="4">
        <v>2.1084999999999998</v>
      </c>
      <c r="E48" s="4">
        <v>21084.642856999999</v>
      </c>
      <c r="F48" s="4">
        <v>155.5</v>
      </c>
      <c r="G48" s="4">
        <v>0.1</v>
      </c>
      <c r="H48" s="4">
        <v>45946.7</v>
      </c>
      <c r="J48" s="4">
        <v>11.14</v>
      </c>
      <c r="K48" s="4">
        <v>0.85199999999999998</v>
      </c>
      <c r="L48" s="4">
        <v>5.7767999999999997</v>
      </c>
      <c r="M48" s="4">
        <v>1.7965</v>
      </c>
      <c r="N48" s="4">
        <v>132.50649999999999</v>
      </c>
      <c r="O48" s="4">
        <v>8.5199999999999998E-2</v>
      </c>
      <c r="P48" s="4">
        <v>132.6</v>
      </c>
      <c r="Q48" s="4">
        <v>101.864</v>
      </c>
      <c r="R48" s="4">
        <v>6.5500000000000003E-2</v>
      </c>
      <c r="S48" s="4">
        <v>101.9</v>
      </c>
      <c r="T48" s="4">
        <v>45946.716200000003</v>
      </c>
      <c r="W48" s="4">
        <v>0</v>
      </c>
      <c r="X48" s="4">
        <v>9.4879999999999995</v>
      </c>
      <c r="Y48" s="4">
        <v>13.3</v>
      </c>
      <c r="Z48" s="4">
        <v>855</v>
      </c>
      <c r="AA48" s="4">
        <v>865</v>
      </c>
      <c r="AB48" s="4">
        <v>849</v>
      </c>
      <c r="AC48" s="4">
        <v>81</v>
      </c>
      <c r="AD48" s="4">
        <v>11</v>
      </c>
      <c r="AE48" s="4">
        <v>0.25</v>
      </c>
      <c r="AF48" s="4">
        <v>993</v>
      </c>
      <c r="AG48" s="4">
        <v>-9</v>
      </c>
      <c r="AH48" s="4">
        <v>15</v>
      </c>
      <c r="AI48" s="4">
        <v>25</v>
      </c>
      <c r="AJ48" s="4">
        <v>137</v>
      </c>
      <c r="AK48" s="4">
        <v>137</v>
      </c>
      <c r="AL48" s="4">
        <v>5.6</v>
      </c>
      <c r="AM48" s="4">
        <v>142</v>
      </c>
      <c r="AN48" s="4" t="s">
        <v>155</v>
      </c>
      <c r="AO48" s="4">
        <v>2</v>
      </c>
      <c r="AP48" s="5">
        <v>0.75723379629629628</v>
      </c>
      <c r="AQ48" s="4">
        <v>47.159354999999998</v>
      </c>
      <c r="AR48" s="4">
        <v>-88.489742000000007</v>
      </c>
      <c r="AS48" s="4">
        <v>318.2</v>
      </c>
      <c r="AT48" s="4">
        <v>0</v>
      </c>
      <c r="AU48" s="4">
        <v>12</v>
      </c>
      <c r="AV48" s="4">
        <v>10</v>
      </c>
      <c r="AW48" s="4" t="s">
        <v>406</v>
      </c>
      <c r="AX48" s="4">
        <v>1</v>
      </c>
      <c r="AY48" s="4">
        <v>1.6</v>
      </c>
      <c r="AZ48" s="4">
        <v>1.9</v>
      </c>
      <c r="BA48" s="4">
        <v>11.154</v>
      </c>
      <c r="BB48" s="4">
        <v>11.45</v>
      </c>
      <c r="BC48" s="4">
        <v>1.03</v>
      </c>
      <c r="BD48" s="4">
        <v>17.366</v>
      </c>
      <c r="BE48" s="4">
        <v>1148.49</v>
      </c>
      <c r="BF48" s="4">
        <v>227.322</v>
      </c>
      <c r="BG48" s="4">
        <v>2.7589999999999999</v>
      </c>
      <c r="BH48" s="4">
        <v>2E-3</v>
      </c>
      <c r="BI48" s="4">
        <v>2.7610000000000001</v>
      </c>
      <c r="BJ48" s="4">
        <v>2.121</v>
      </c>
      <c r="BK48" s="4">
        <v>1E-3</v>
      </c>
      <c r="BL48" s="4">
        <v>2.1219999999999999</v>
      </c>
      <c r="BM48" s="4">
        <v>378.76799999999997</v>
      </c>
      <c r="BQ48" s="4">
        <v>1371.5650000000001</v>
      </c>
      <c r="BR48" s="4">
        <v>0.20955599999999999</v>
      </c>
      <c r="BS48" s="4">
        <v>-5</v>
      </c>
      <c r="BT48" s="4">
        <v>9.1269999999999997E-3</v>
      </c>
      <c r="BU48" s="4">
        <v>5.1210250000000004</v>
      </c>
      <c r="BV48" s="4">
        <v>0.184365</v>
      </c>
    </row>
    <row r="49" spans="1:74" x14ac:dyDescent="0.25">
      <c r="A49" s="2">
        <v>42804</v>
      </c>
      <c r="B49" s="3">
        <v>0.54894452546296291</v>
      </c>
      <c r="C49" s="4">
        <v>7.5309999999999997</v>
      </c>
      <c r="D49" s="4">
        <v>2.8433999999999999</v>
      </c>
      <c r="E49" s="4">
        <v>28433.599033999999</v>
      </c>
      <c r="F49" s="4">
        <v>169</v>
      </c>
      <c r="G49" s="4">
        <v>0.1</v>
      </c>
      <c r="H49" s="4">
        <v>45049.7</v>
      </c>
      <c r="J49" s="4">
        <v>10.49</v>
      </c>
      <c r="K49" s="4">
        <v>0.83740000000000003</v>
      </c>
      <c r="L49" s="4">
        <v>6.3061999999999996</v>
      </c>
      <c r="M49" s="4">
        <v>2.3811</v>
      </c>
      <c r="N49" s="4">
        <v>141.5121</v>
      </c>
      <c r="O49" s="4">
        <v>8.3699999999999997E-2</v>
      </c>
      <c r="P49" s="4">
        <v>141.6</v>
      </c>
      <c r="Q49" s="4">
        <v>108.78700000000001</v>
      </c>
      <c r="R49" s="4">
        <v>6.4399999999999999E-2</v>
      </c>
      <c r="S49" s="4">
        <v>108.9</v>
      </c>
      <c r="T49" s="4">
        <v>45049.739300000001</v>
      </c>
      <c r="W49" s="4">
        <v>0</v>
      </c>
      <c r="X49" s="4">
        <v>8.7814999999999994</v>
      </c>
      <c r="Y49" s="4">
        <v>13.2</v>
      </c>
      <c r="Z49" s="4">
        <v>852</v>
      </c>
      <c r="AA49" s="4">
        <v>863</v>
      </c>
      <c r="AB49" s="4">
        <v>847</v>
      </c>
      <c r="AC49" s="4">
        <v>81</v>
      </c>
      <c r="AD49" s="4">
        <v>11</v>
      </c>
      <c r="AE49" s="4">
        <v>0.25</v>
      </c>
      <c r="AF49" s="4">
        <v>993</v>
      </c>
      <c r="AG49" s="4">
        <v>-9</v>
      </c>
      <c r="AH49" s="4">
        <v>15</v>
      </c>
      <c r="AI49" s="4">
        <v>25</v>
      </c>
      <c r="AJ49" s="4">
        <v>137</v>
      </c>
      <c r="AK49" s="4">
        <v>137.9</v>
      </c>
      <c r="AL49" s="4">
        <v>5.5</v>
      </c>
      <c r="AM49" s="4">
        <v>142</v>
      </c>
      <c r="AN49" s="4" t="s">
        <v>155</v>
      </c>
      <c r="AO49" s="4">
        <v>2</v>
      </c>
      <c r="AP49" s="5">
        <v>0.75724537037037043</v>
      </c>
      <c r="AQ49" s="4">
        <v>47.159354999999998</v>
      </c>
      <c r="AR49" s="4">
        <v>-88.489742000000007</v>
      </c>
      <c r="AS49" s="4">
        <v>318.2</v>
      </c>
      <c r="AT49" s="4">
        <v>0</v>
      </c>
      <c r="AU49" s="4">
        <v>12</v>
      </c>
      <c r="AV49" s="4">
        <v>10</v>
      </c>
      <c r="AW49" s="4" t="s">
        <v>406</v>
      </c>
      <c r="AX49" s="4">
        <v>0.96960000000000002</v>
      </c>
      <c r="AY49" s="4">
        <v>1.6</v>
      </c>
      <c r="AZ49" s="4">
        <v>1.8695999999999999</v>
      </c>
      <c r="BA49" s="4">
        <v>11.154</v>
      </c>
      <c r="BB49" s="4">
        <v>10.37</v>
      </c>
      <c r="BC49" s="4">
        <v>0.93</v>
      </c>
      <c r="BD49" s="4">
        <v>19.414000000000001</v>
      </c>
      <c r="BE49" s="4">
        <v>1156.096</v>
      </c>
      <c r="BF49" s="4">
        <v>277.82900000000001</v>
      </c>
      <c r="BG49" s="4">
        <v>2.7170000000000001</v>
      </c>
      <c r="BH49" s="4">
        <v>2E-3</v>
      </c>
      <c r="BI49" s="4">
        <v>2.718</v>
      </c>
      <c r="BJ49" s="4">
        <v>2.089</v>
      </c>
      <c r="BK49" s="4">
        <v>1E-3</v>
      </c>
      <c r="BL49" s="4">
        <v>2.09</v>
      </c>
      <c r="BM49" s="4">
        <v>342.44709999999998</v>
      </c>
      <c r="BQ49" s="4">
        <v>1170.556</v>
      </c>
      <c r="BR49" s="4">
        <v>0.116954</v>
      </c>
      <c r="BS49" s="4">
        <v>-5</v>
      </c>
      <c r="BT49" s="4">
        <v>9.8729999999999998E-3</v>
      </c>
      <c r="BU49" s="4">
        <v>2.858063</v>
      </c>
      <c r="BV49" s="4">
        <v>0.199435</v>
      </c>
    </row>
    <row r="50" spans="1:74" x14ac:dyDescent="0.25">
      <c r="A50" s="2">
        <v>42804</v>
      </c>
      <c r="B50" s="3">
        <v>0.54895609953703706</v>
      </c>
      <c r="C50" s="4">
        <v>9.7319999999999993</v>
      </c>
      <c r="D50" s="4">
        <v>2.5390000000000001</v>
      </c>
      <c r="E50" s="4">
        <v>25390.133444999999</v>
      </c>
      <c r="F50" s="4">
        <v>146.6</v>
      </c>
      <c r="G50" s="4">
        <v>0.1</v>
      </c>
      <c r="H50" s="4">
        <v>41465.699999999997</v>
      </c>
      <c r="J50" s="4">
        <v>10.07</v>
      </c>
      <c r="K50" s="4">
        <v>0.8246</v>
      </c>
      <c r="L50" s="4">
        <v>8.0253999999999994</v>
      </c>
      <c r="M50" s="4">
        <v>2.0937000000000001</v>
      </c>
      <c r="N50" s="4">
        <v>120.869</v>
      </c>
      <c r="O50" s="4">
        <v>8.2500000000000004E-2</v>
      </c>
      <c r="P50" s="4">
        <v>121</v>
      </c>
      <c r="Q50" s="4">
        <v>92.917699999999996</v>
      </c>
      <c r="R50" s="4">
        <v>6.3399999999999998E-2</v>
      </c>
      <c r="S50" s="4">
        <v>93</v>
      </c>
      <c r="T50" s="4">
        <v>41465.695399999997</v>
      </c>
      <c r="W50" s="4">
        <v>0</v>
      </c>
      <c r="X50" s="4">
        <v>8.3008000000000006</v>
      </c>
      <c r="Y50" s="4">
        <v>13.2</v>
      </c>
      <c r="Z50" s="4">
        <v>852</v>
      </c>
      <c r="AA50" s="4">
        <v>866</v>
      </c>
      <c r="AB50" s="4">
        <v>849</v>
      </c>
      <c r="AC50" s="4">
        <v>81</v>
      </c>
      <c r="AD50" s="4">
        <v>11</v>
      </c>
      <c r="AE50" s="4">
        <v>0.25</v>
      </c>
      <c r="AF50" s="4">
        <v>993</v>
      </c>
      <c r="AG50" s="4">
        <v>-9</v>
      </c>
      <c r="AH50" s="4">
        <v>15</v>
      </c>
      <c r="AI50" s="4">
        <v>25</v>
      </c>
      <c r="AJ50" s="4">
        <v>137</v>
      </c>
      <c r="AK50" s="4">
        <v>138.9</v>
      </c>
      <c r="AL50" s="4">
        <v>5.6</v>
      </c>
      <c r="AM50" s="4">
        <v>142</v>
      </c>
      <c r="AN50" s="4" t="s">
        <v>155</v>
      </c>
      <c r="AO50" s="4">
        <v>2</v>
      </c>
      <c r="AP50" s="5">
        <v>0.75725694444444447</v>
      </c>
      <c r="AQ50" s="4">
        <v>47.159354999999998</v>
      </c>
      <c r="AR50" s="4">
        <v>-88.489742000000007</v>
      </c>
      <c r="AS50" s="4">
        <v>318.3</v>
      </c>
      <c r="AT50" s="4">
        <v>0</v>
      </c>
      <c r="AU50" s="4">
        <v>12</v>
      </c>
      <c r="AV50" s="4">
        <v>10</v>
      </c>
      <c r="AW50" s="4" t="s">
        <v>406</v>
      </c>
      <c r="AX50" s="4">
        <v>0.9</v>
      </c>
      <c r="AY50" s="4">
        <v>1.6</v>
      </c>
      <c r="AZ50" s="4">
        <v>1.8</v>
      </c>
      <c r="BA50" s="4">
        <v>11.154</v>
      </c>
      <c r="BB50" s="4">
        <v>9.56</v>
      </c>
      <c r="BC50" s="4">
        <v>0.86</v>
      </c>
      <c r="BD50" s="4">
        <v>21.268000000000001</v>
      </c>
      <c r="BE50" s="4">
        <v>1360.26</v>
      </c>
      <c r="BF50" s="4">
        <v>225.86600000000001</v>
      </c>
      <c r="BG50" s="4">
        <v>2.145</v>
      </c>
      <c r="BH50" s="4">
        <v>1E-3</v>
      </c>
      <c r="BI50" s="4">
        <v>2.1469999999999998</v>
      </c>
      <c r="BJ50" s="4">
        <v>1.649</v>
      </c>
      <c r="BK50" s="4">
        <v>1E-3</v>
      </c>
      <c r="BL50" s="4">
        <v>1.65</v>
      </c>
      <c r="BM50" s="4">
        <v>291.42180000000002</v>
      </c>
      <c r="BQ50" s="4">
        <v>1023.001</v>
      </c>
      <c r="BR50" s="4">
        <v>7.4317999999999995E-2</v>
      </c>
      <c r="BS50" s="4">
        <v>-5</v>
      </c>
      <c r="BT50" s="4">
        <v>0.01</v>
      </c>
      <c r="BU50" s="4">
        <v>1.816146</v>
      </c>
      <c r="BV50" s="4">
        <v>0.20200000000000001</v>
      </c>
    </row>
    <row r="51" spans="1:74" x14ac:dyDescent="0.25">
      <c r="A51" s="2">
        <v>42804</v>
      </c>
      <c r="B51" s="3">
        <v>0.5489676736111111</v>
      </c>
      <c r="C51" s="4">
        <v>9.0129999999999999</v>
      </c>
      <c r="D51" s="4">
        <v>1.1196999999999999</v>
      </c>
      <c r="E51" s="4">
        <v>11197.156439</v>
      </c>
      <c r="F51" s="4">
        <v>114.5</v>
      </c>
      <c r="G51" s="4">
        <v>0.1</v>
      </c>
      <c r="H51" s="4">
        <v>36470.1</v>
      </c>
      <c r="J51" s="4">
        <v>9.93</v>
      </c>
      <c r="K51" s="4">
        <v>0.8528</v>
      </c>
      <c r="L51" s="4">
        <v>7.6864999999999997</v>
      </c>
      <c r="M51" s="4">
        <v>0.95489999999999997</v>
      </c>
      <c r="N51" s="4">
        <v>97.675299999999993</v>
      </c>
      <c r="O51" s="4">
        <v>8.5300000000000001E-2</v>
      </c>
      <c r="P51" s="4">
        <v>97.8</v>
      </c>
      <c r="Q51" s="4">
        <v>75.087599999999995</v>
      </c>
      <c r="R51" s="4">
        <v>6.5600000000000006E-2</v>
      </c>
      <c r="S51" s="4">
        <v>75.2</v>
      </c>
      <c r="T51" s="4">
        <v>36470.105000000003</v>
      </c>
      <c r="W51" s="4">
        <v>0</v>
      </c>
      <c r="X51" s="4">
        <v>8.4675999999999991</v>
      </c>
      <c r="Y51" s="4">
        <v>13.3</v>
      </c>
      <c r="Z51" s="4">
        <v>852</v>
      </c>
      <c r="AA51" s="4">
        <v>864</v>
      </c>
      <c r="AB51" s="4">
        <v>846</v>
      </c>
      <c r="AC51" s="4">
        <v>81</v>
      </c>
      <c r="AD51" s="4">
        <v>11</v>
      </c>
      <c r="AE51" s="4">
        <v>0.25</v>
      </c>
      <c r="AF51" s="4">
        <v>993</v>
      </c>
      <c r="AG51" s="4">
        <v>-9</v>
      </c>
      <c r="AH51" s="4">
        <v>15</v>
      </c>
      <c r="AI51" s="4">
        <v>25</v>
      </c>
      <c r="AJ51" s="4">
        <v>137</v>
      </c>
      <c r="AK51" s="4">
        <v>139.9</v>
      </c>
      <c r="AL51" s="4">
        <v>5.5</v>
      </c>
      <c r="AM51" s="4">
        <v>142</v>
      </c>
      <c r="AN51" s="4" t="s">
        <v>155</v>
      </c>
      <c r="AO51" s="4">
        <v>2</v>
      </c>
      <c r="AP51" s="5">
        <v>0.75726851851851851</v>
      </c>
      <c r="AQ51" s="4">
        <v>47.159354999999998</v>
      </c>
      <c r="AR51" s="4">
        <v>-88.489742000000007</v>
      </c>
      <c r="AS51" s="4">
        <v>318.39999999999998</v>
      </c>
      <c r="AT51" s="4">
        <v>0</v>
      </c>
      <c r="AU51" s="4">
        <v>12</v>
      </c>
      <c r="AV51" s="4">
        <v>10</v>
      </c>
      <c r="AW51" s="4" t="s">
        <v>406</v>
      </c>
      <c r="AX51" s="4">
        <v>0.9</v>
      </c>
      <c r="AY51" s="4">
        <v>1.6</v>
      </c>
      <c r="AZ51" s="4">
        <v>1.8</v>
      </c>
      <c r="BA51" s="4">
        <v>11.154</v>
      </c>
      <c r="BB51" s="4">
        <v>11.52</v>
      </c>
      <c r="BC51" s="4">
        <v>1.03</v>
      </c>
      <c r="BD51" s="4">
        <v>17.262</v>
      </c>
      <c r="BE51" s="4">
        <v>1513.1590000000001</v>
      </c>
      <c r="BF51" s="4">
        <v>119.64100000000001</v>
      </c>
      <c r="BG51" s="4">
        <v>2.0139999999999998</v>
      </c>
      <c r="BH51" s="4">
        <v>2E-3</v>
      </c>
      <c r="BI51" s="4">
        <v>2.0150000000000001</v>
      </c>
      <c r="BJ51" s="4">
        <v>1.548</v>
      </c>
      <c r="BK51" s="4">
        <v>1E-3</v>
      </c>
      <c r="BL51" s="4">
        <v>1.5489999999999999</v>
      </c>
      <c r="BM51" s="4">
        <v>297.6927</v>
      </c>
      <c r="BQ51" s="4">
        <v>1212.0309999999999</v>
      </c>
      <c r="BR51" s="4">
        <v>5.9524000000000001E-2</v>
      </c>
      <c r="BS51" s="4">
        <v>-5</v>
      </c>
      <c r="BT51" s="4">
        <v>0.01</v>
      </c>
      <c r="BU51" s="4">
        <v>1.454618</v>
      </c>
      <c r="BV51" s="4">
        <v>0.20200000000000001</v>
      </c>
    </row>
    <row r="52" spans="1:74" x14ac:dyDescent="0.25">
      <c r="A52" s="2">
        <v>42804</v>
      </c>
      <c r="B52" s="3">
        <v>0.54897924768518525</v>
      </c>
      <c r="C52" s="4">
        <v>8.3520000000000003</v>
      </c>
      <c r="D52" s="4">
        <v>0.4627</v>
      </c>
      <c r="E52" s="4">
        <v>4626.8170829999999</v>
      </c>
      <c r="F52" s="4">
        <v>84.2</v>
      </c>
      <c r="G52" s="4">
        <v>0.1</v>
      </c>
      <c r="H52" s="4">
        <v>31044.9</v>
      </c>
      <c r="J52" s="4">
        <v>9.08</v>
      </c>
      <c r="K52" s="4">
        <v>0.87270000000000003</v>
      </c>
      <c r="L52" s="4">
        <v>7.2893999999999997</v>
      </c>
      <c r="M52" s="4">
        <v>0.40379999999999999</v>
      </c>
      <c r="N52" s="4">
        <v>73.492699999999999</v>
      </c>
      <c r="O52" s="4">
        <v>8.7300000000000003E-2</v>
      </c>
      <c r="P52" s="4">
        <v>73.599999999999994</v>
      </c>
      <c r="Q52" s="4">
        <v>56.497300000000003</v>
      </c>
      <c r="R52" s="4">
        <v>6.7100000000000007E-2</v>
      </c>
      <c r="S52" s="4">
        <v>56.6</v>
      </c>
      <c r="T52" s="4">
        <v>31044.9</v>
      </c>
      <c r="W52" s="4">
        <v>0</v>
      </c>
      <c r="X52" s="4">
        <v>7.9223999999999997</v>
      </c>
      <c r="Y52" s="4">
        <v>13.1</v>
      </c>
      <c r="Z52" s="4">
        <v>852</v>
      </c>
      <c r="AA52" s="4">
        <v>864</v>
      </c>
      <c r="AB52" s="4">
        <v>846</v>
      </c>
      <c r="AC52" s="4">
        <v>81</v>
      </c>
      <c r="AD52" s="4">
        <v>11</v>
      </c>
      <c r="AE52" s="4">
        <v>0.25</v>
      </c>
      <c r="AF52" s="4">
        <v>993</v>
      </c>
      <c r="AG52" s="4">
        <v>-9</v>
      </c>
      <c r="AH52" s="4">
        <v>15</v>
      </c>
      <c r="AI52" s="4">
        <v>25</v>
      </c>
      <c r="AJ52" s="4">
        <v>137</v>
      </c>
      <c r="AK52" s="4">
        <v>140</v>
      </c>
      <c r="AL52" s="4">
        <v>5.8</v>
      </c>
      <c r="AM52" s="4">
        <v>142</v>
      </c>
      <c r="AN52" s="4" t="s">
        <v>155</v>
      </c>
      <c r="AO52" s="4">
        <v>2</v>
      </c>
      <c r="AP52" s="5">
        <v>0.75728009259259255</v>
      </c>
      <c r="AQ52" s="4">
        <v>47.159354999999998</v>
      </c>
      <c r="AR52" s="4">
        <v>-88.489742000000007</v>
      </c>
      <c r="AS52" s="4">
        <v>318.5</v>
      </c>
      <c r="AT52" s="4">
        <v>0</v>
      </c>
      <c r="AU52" s="4">
        <v>12</v>
      </c>
      <c r="AV52" s="4">
        <v>10</v>
      </c>
      <c r="AW52" s="4" t="s">
        <v>406</v>
      </c>
      <c r="AX52" s="4">
        <v>0.9</v>
      </c>
      <c r="AY52" s="4">
        <v>1.6</v>
      </c>
      <c r="AZ52" s="4">
        <v>1.8</v>
      </c>
      <c r="BA52" s="4">
        <v>11.154</v>
      </c>
      <c r="BB52" s="4">
        <v>13.4</v>
      </c>
      <c r="BC52" s="4">
        <v>1.2</v>
      </c>
      <c r="BD52" s="4">
        <v>14.582000000000001</v>
      </c>
      <c r="BE52" s="4">
        <v>1633.8430000000001</v>
      </c>
      <c r="BF52" s="4">
        <v>57.604999999999997</v>
      </c>
      <c r="BG52" s="4">
        <v>1.7250000000000001</v>
      </c>
      <c r="BH52" s="4">
        <v>2E-3</v>
      </c>
      <c r="BI52" s="4">
        <v>1.7270000000000001</v>
      </c>
      <c r="BJ52" s="4">
        <v>1.3260000000000001</v>
      </c>
      <c r="BK52" s="4">
        <v>2E-3</v>
      </c>
      <c r="BL52" s="4">
        <v>1.3280000000000001</v>
      </c>
      <c r="BM52" s="4">
        <v>288.52629999999999</v>
      </c>
      <c r="BQ52" s="4">
        <v>1291.1400000000001</v>
      </c>
      <c r="BR52" s="4">
        <v>5.1015999999999999E-2</v>
      </c>
      <c r="BS52" s="4">
        <v>-5</v>
      </c>
      <c r="BT52" s="4">
        <v>0.01</v>
      </c>
      <c r="BU52" s="4">
        <v>1.246704</v>
      </c>
      <c r="BV52" s="4">
        <v>0.20200000000000001</v>
      </c>
    </row>
    <row r="53" spans="1:74" x14ac:dyDescent="0.25">
      <c r="A53" s="2">
        <v>42804</v>
      </c>
      <c r="B53" s="3">
        <v>0.54899082175925928</v>
      </c>
      <c r="C53" s="4">
        <v>7.3</v>
      </c>
      <c r="D53" s="4">
        <v>0.29749999999999999</v>
      </c>
      <c r="E53" s="4">
        <v>2974.9234489999999</v>
      </c>
      <c r="F53" s="4">
        <v>65.599999999999994</v>
      </c>
      <c r="G53" s="4">
        <v>0.1</v>
      </c>
      <c r="H53" s="4">
        <v>27758.6</v>
      </c>
      <c r="J53" s="4">
        <v>8.26</v>
      </c>
      <c r="K53" s="4">
        <v>0.88870000000000005</v>
      </c>
      <c r="L53" s="4">
        <v>6.4874999999999998</v>
      </c>
      <c r="M53" s="4">
        <v>0.26440000000000002</v>
      </c>
      <c r="N53" s="4">
        <v>58.2973</v>
      </c>
      <c r="O53" s="4">
        <v>8.8900000000000007E-2</v>
      </c>
      <c r="P53" s="4">
        <v>58.4</v>
      </c>
      <c r="Q53" s="4">
        <v>44.815800000000003</v>
      </c>
      <c r="R53" s="4">
        <v>6.83E-2</v>
      </c>
      <c r="S53" s="4">
        <v>44.9</v>
      </c>
      <c r="T53" s="4">
        <v>27758.640299999999</v>
      </c>
      <c r="W53" s="4">
        <v>0</v>
      </c>
      <c r="X53" s="4">
        <v>7.3377999999999997</v>
      </c>
      <c r="Y53" s="4">
        <v>13.2</v>
      </c>
      <c r="Z53" s="4">
        <v>852</v>
      </c>
      <c r="AA53" s="4">
        <v>864</v>
      </c>
      <c r="AB53" s="4">
        <v>849</v>
      </c>
      <c r="AC53" s="4">
        <v>81</v>
      </c>
      <c r="AD53" s="4">
        <v>11</v>
      </c>
      <c r="AE53" s="4">
        <v>0.25</v>
      </c>
      <c r="AF53" s="4">
        <v>993</v>
      </c>
      <c r="AG53" s="4">
        <v>-9</v>
      </c>
      <c r="AH53" s="4">
        <v>14.127000000000001</v>
      </c>
      <c r="AI53" s="4">
        <v>25</v>
      </c>
      <c r="AJ53" s="4">
        <v>137</v>
      </c>
      <c r="AK53" s="4">
        <v>140</v>
      </c>
      <c r="AL53" s="4">
        <v>5.5</v>
      </c>
      <c r="AM53" s="4">
        <v>142</v>
      </c>
      <c r="AN53" s="4" t="s">
        <v>155</v>
      </c>
      <c r="AO53" s="4">
        <v>2</v>
      </c>
      <c r="AP53" s="5">
        <v>0.7572916666666667</v>
      </c>
      <c r="AQ53" s="4">
        <v>47.159354999999998</v>
      </c>
      <c r="AR53" s="4">
        <v>-88.489742000000007</v>
      </c>
      <c r="AS53" s="4">
        <v>318.7</v>
      </c>
      <c r="AT53" s="4">
        <v>0</v>
      </c>
      <c r="AU53" s="4">
        <v>12</v>
      </c>
      <c r="AV53" s="4">
        <v>10</v>
      </c>
      <c r="AW53" s="4" t="s">
        <v>406</v>
      </c>
      <c r="AX53" s="4">
        <v>0.9</v>
      </c>
      <c r="AY53" s="4">
        <v>1.6</v>
      </c>
      <c r="AZ53" s="4">
        <v>1.8</v>
      </c>
      <c r="BA53" s="4">
        <v>11.154</v>
      </c>
      <c r="BB53" s="4">
        <v>15.38</v>
      </c>
      <c r="BC53" s="4">
        <v>1.38</v>
      </c>
      <c r="BD53" s="4">
        <v>12.526999999999999</v>
      </c>
      <c r="BE53" s="4">
        <v>1648.7380000000001</v>
      </c>
      <c r="BF53" s="4">
        <v>42.764000000000003</v>
      </c>
      <c r="BG53" s="4">
        <v>1.552</v>
      </c>
      <c r="BH53" s="4">
        <v>2E-3</v>
      </c>
      <c r="BI53" s="4">
        <v>1.554</v>
      </c>
      <c r="BJ53" s="4">
        <v>1.1930000000000001</v>
      </c>
      <c r="BK53" s="4">
        <v>2E-3</v>
      </c>
      <c r="BL53" s="4">
        <v>1.1950000000000001</v>
      </c>
      <c r="BM53" s="4">
        <v>292.51769999999999</v>
      </c>
      <c r="BQ53" s="4">
        <v>1355.9449999999999</v>
      </c>
      <c r="BR53" s="4">
        <v>5.3491999999999998E-2</v>
      </c>
      <c r="BS53" s="4">
        <v>-5</v>
      </c>
      <c r="BT53" s="4">
        <v>0.01</v>
      </c>
      <c r="BU53" s="4">
        <v>1.3072109999999999</v>
      </c>
      <c r="BV53" s="4">
        <v>0.20200000000000001</v>
      </c>
    </row>
    <row r="54" spans="1:74" x14ac:dyDescent="0.25">
      <c r="A54" s="2">
        <v>42804</v>
      </c>
      <c r="B54" s="3">
        <v>0.54900239583333332</v>
      </c>
      <c r="C54" s="4">
        <v>6.226</v>
      </c>
      <c r="D54" s="4">
        <v>0.2218</v>
      </c>
      <c r="E54" s="4">
        <v>2218.3132529999998</v>
      </c>
      <c r="F54" s="4">
        <v>57.6</v>
      </c>
      <c r="G54" s="4">
        <v>0.1</v>
      </c>
      <c r="H54" s="4">
        <v>26367.1</v>
      </c>
      <c r="J54" s="4">
        <v>8.1300000000000008</v>
      </c>
      <c r="K54" s="4">
        <v>0.90210000000000001</v>
      </c>
      <c r="L54" s="4">
        <v>5.6162999999999998</v>
      </c>
      <c r="M54" s="4">
        <v>0.2001</v>
      </c>
      <c r="N54" s="4">
        <v>51.941899999999997</v>
      </c>
      <c r="O54" s="4">
        <v>9.0200000000000002E-2</v>
      </c>
      <c r="P54" s="4">
        <v>52</v>
      </c>
      <c r="Q54" s="4">
        <v>39.930199999999999</v>
      </c>
      <c r="R54" s="4">
        <v>6.93E-2</v>
      </c>
      <c r="S54" s="4">
        <v>40</v>
      </c>
      <c r="T54" s="4">
        <v>26367.130499999999</v>
      </c>
      <c r="W54" s="4">
        <v>0</v>
      </c>
      <c r="X54" s="4">
        <v>7.3357999999999999</v>
      </c>
      <c r="Y54" s="4">
        <v>13.2</v>
      </c>
      <c r="Z54" s="4">
        <v>851</v>
      </c>
      <c r="AA54" s="4">
        <v>865</v>
      </c>
      <c r="AB54" s="4">
        <v>849</v>
      </c>
      <c r="AC54" s="4">
        <v>81</v>
      </c>
      <c r="AD54" s="4">
        <v>11</v>
      </c>
      <c r="AE54" s="4">
        <v>0.25</v>
      </c>
      <c r="AF54" s="4">
        <v>993</v>
      </c>
      <c r="AG54" s="4">
        <v>-9</v>
      </c>
      <c r="AH54" s="4">
        <v>14</v>
      </c>
      <c r="AI54" s="4">
        <v>25</v>
      </c>
      <c r="AJ54" s="4">
        <v>137</v>
      </c>
      <c r="AK54" s="4">
        <v>139.1</v>
      </c>
      <c r="AL54" s="4">
        <v>5.7</v>
      </c>
      <c r="AM54" s="4">
        <v>142</v>
      </c>
      <c r="AN54" s="4" t="s">
        <v>155</v>
      </c>
      <c r="AO54" s="4">
        <v>2</v>
      </c>
      <c r="AP54" s="5">
        <v>0.75730324074074085</v>
      </c>
      <c r="AQ54" s="4">
        <v>47.159354999999998</v>
      </c>
      <c r="AR54" s="4">
        <v>-88.489742000000007</v>
      </c>
      <c r="AS54" s="4">
        <v>318.8</v>
      </c>
      <c r="AT54" s="4">
        <v>0</v>
      </c>
      <c r="AU54" s="4">
        <v>12</v>
      </c>
      <c r="AV54" s="4">
        <v>10</v>
      </c>
      <c r="AW54" s="4" t="s">
        <v>406</v>
      </c>
      <c r="AX54" s="4">
        <v>0.9</v>
      </c>
      <c r="AY54" s="4">
        <v>1.6</v>
      </c>
      <c r="AZ54" s="4">
        <v>1.8</v>
      </c>
      <c r="BA54" s="4">
        <v>11.154</v>
      </c>
      <c r="BB54" s="4">
        <v>17.510000000000002</v>
      </c>
      <c r="BC54" s="4">
        <v>1.57</v>
      </c>
      <c r="BD54" s="4">
        <v>10.858000000000001</v>
      </c>
      <c r="BE54" s="4">
        <v>1609.6479999999999</v>
      </c>
      <c r="BF54" s="4">
        <v>36.502000000000002</v>
      </c>
      <c r="BG54" s="4">
        <v>1.5589999999999999</v>
      </c>
      <c r="BH54" s="4">
        <v>3.0000000000000001E-3</v>
      </c>
      <c r="BI54" s="4">
        <v>1.5620000000000001</v>
      </c>
      <c r="BJ54" s="4">
        <v>1.198</v>
      </c>
      <c r="BK54" s="4">
        <v>2E-3</v>
      </c>
      <c r="BL54" s="4">
        <v>1.2010000000000001</v>
      </c>
      <c r="BM54" s="4">
        <v>313.3433</v>
      </c>
      <c r="BQ54" s="4">
        <v>1528.721</v>
      </c>
      <c r="BR54" s="4">
        <v>5.3127000000000001E-2</v>
      </c>
      <c r="BS54" s="4">
        <v>-5</v>
      </c>
      <c r="BT54" s="4">
        <v>9.1269999999999997E-3</v>
      </c>
      <c r="BU54" s="4">
        <v>1.2982910000000001</v>
      </c>
      <c r="BV54" s="4">
        <v>0.184365</v>
      </c>
    </row>
    <row r="55" spans="1:74" x14ac:dyDescent="0.25">
      <c r="A55" s="2">
        <v>42804</v>
      </c>
      <c r="B55" s="3">
        <v>0.54901396990740736</v>
      </c>
      <c r="C55" s="4">
        <v>5.4180000000000001</v>
      </c>
      <c r="D55" s="4">
        <v>0.16350000000000001</v>
      </c>
      <c r="E55" s="4">
        <v>1634.6218490000001</v>
      </c>
      <c r="F55" s="4">
        <v>48</v>
      </c>
      <c r="G55" s="4">
        <v>0.1</v>
      </c>
      <c r="H55" s="4">
        <v>26345.3</v>
      </c>
      <c r="J55" s="4">
        <v>8.44</v>
      </c>
      <c r="K55" s="4">
        <v>0.9113</v>
      </c>
      <c r="L55" s="4">
        <v>4.9367999999999999</v>
      </c>
      <c r="M55" s="4">
        <v>0.14899999999999999</v>
      </c>
      <c r="N55" s="4">
        <v>43.784799999999997</v>
      </c>
      <c r="O55" s="4">
        <v>9.11E-2</v>
      </c>
      <c r="P55" s="4">
        <v>43.9</v>
      </c>
      <c r="Q55" s="4">
        <v>33.659399999999998</v>
      </c>
      <c r="R55" s="4">
        <v>7.0099999999999996E-2</v>
      </c>
      <c r="S55" s="4">
        <v>33.700000000000003</v>
      </c>
      <c r="T55" s="4">
        <v>26345.283599999999</v>
      </c>
      <c r="W55" s="4">
        <v>0</v>
      </c>
      <c r="X55" s="4">
        <v>7.6904000000000003</v>
      </c>
      <c r="Y55" s="4">
        <v>13.2</v>
      </c>
      <c r="Z55" s="4">
        <v>852</v>
      </c>
      <c r="AA55" s="4">
        <v>865</v>
      </c>
      <c r="AB55" s="4">
        <v>846</v>
      </c>
      <c r="AC55" s="4">
        <v>81</v>
      </c>
      <c r="AD55" s="4">
        <v>11</v>
      </c>
      <c r="AE55" s="4">
        <v>0.25</v>
      </c>
      <c r="AF55" s="4">
        <v>993</v>
      </c>
      <c r="AG55" s="4">
        <v>-9</v>
      </c>
      <c r="AH55" s="4">
        <v>14</v>
      </c>
      <c r="AI55" s="4">
        <v>25</v>
      </c>
      <c r="AJ55" s="4">
        <v>137</v>
      </c>
      <c r="AK55" s="4">
        <v>137.30000000000001</v>
      </c>
      <c r="AL55" s="4">
        <v>6.1</v>
      </c>
      <c r="AM55" s="4">
        <v>142</v>
      </c>
      <c r="AN55" s="4" t="s">
        <v>155</v>
      </c>
      <c r="AO55" s="4">
        <v>2</v>
      </c>
      <c r="AP55" s="5">
        <v>0.75731481481481477</v>
      </c>
      <c r="AQ55" s="4">
        <v>47.159354999999998</v>
      </c>
      <c r="AR55" s="4">
        <v>-88.489742000000007</v>
      </c>
      <c r="AS55" s="4">
        <v>319</v>
      </c>
      <c r="AT55" s="4">
        <v>0</v>
      </c>
      <c r="AU55" s="4">
        <v>12</v>
      </c>
      <c r="AV55" s="4">
        <v>10</v>
      </c>
      <c r="AW55" s="4" t="s">
        <v>406</v>
      </c>
      <c r="AX55" s="4">
        <v>0.9</v>
      </c>
      <c r="AY55" s="4">
        <v>1.6</v>
      </c>
      <c r="AZ55" s="4">
        <v>1.8</v>
      </c>
      <c r="BA55" s="4">
        <v>11.154</v>
      </c>
      <c r="BB55" s="4">
        <v>19.29</v>
      </c>
      <c r="BC55" s="4">
        <v>1.73</v>
      </c>
      <c r="BD55" s="4">
        <v>9.7390000000000008</v>
      </c>
      <c r="BE55" s="4">
        <v>1549.912</v>
      </c>
      <c r="BF55" s="4">
        <v>29.763999999999999</v>
      </c>
      <c r="BG55" s="4">
        <v>1.44</v>
      </c>
      <c r="BH55" s="4">
        <v>3.0000000000000001E-3</v>
      </c>
      <c r="BI55" s="4">
        <v>1.4430000000000001</v>
      </c>
      <c r="BJ55" s="4">
        <v>1.107</v>
      </c>
      <c r="BK55" s="4">
        <v>2E-3</v>
      </c>
      <c r="BL55" s="4">
        <v>1.109</v>
      </c>
      <c r="BM55" s="4">
        <v>342.95549999999997</v>
      </c>
      <c r="BQ55" s="4">
        <v>1755.519</v>
      </c>
      <c r="BR55" s="4">
        <v>5.2999999999999999E-2</v>
      </c>
      <c r="BS55" s="4">
        <v>-5</v>
      </c>
      <c r="BT55" s="4">
        <v>8.9999999999999993E-3</v>
      </c>
      <c r="BU55" s="4">
        <v>1.2951870000000001</v>
      </c>
      <c r="BV55" s="4">
        <v>0.18179999999999999</v>
      </c>
    </row>
    <row r="56" spans="1:74" x14ac:dyDescent="0.25">
      <c r="A56" s="2">
        <v>42804</v>
      </c>
      <c r="B56" s="3">
        <v>0.54902554398148151</v>
      </c>
      <c r="C56" s="4">
        <v>4.9749999999999996</v>
      </c>
      <c r="D56" s="4">
        <v>0.12509999999999999</v>
      </c>
      <c r="E56" s="4">
        <v>1250.8032129999999</v>
      </c>
      <c r="F56" s="4">
        <v>43.2</v>
      </c>
      <c r="G56" s="4">
        <v>0.1</v>
      </c>
      <c r="H56" s="4">
        <v>26994.6</v>
      </c>
      <c r="J56" s="4">
        <v>8.86</v>
      </c>
      <c r="K56" s="4">
        <v>0.91549999999999998</v>
      </c>
      <c r="L56" s="4">
        <v>4.5544000000000002</v>
      </c>
      <c r="M56" s="4">
        <v>0.1145</v>
      </c>
      <c r="N56" s="4">
        <v>39.555799999999998</v>
      </c>
      <c r="O56" s="4">
        <v>9.1499999999999998E-2</v>
      </c>
      <c r="P56" s="4">
        <v>39.6</v>
      </c>
      <c r="Q56" s="4">
        <v>30.4084</v>
      </c>
      <c r="R56" s="4">
        <v>7.0400000000000004E-2</v>
      </c>
      <c r="S56" s="4">
        <v>30.5</v>
      </c>
      <c r="T56" s="4">
        <v>26994.618200000001</v>
      </c>
      <c r="W56" s="4">
        <v>0</v>
      </c>
      <c r="X56" s="4">
        <v>8.1138999999999992</v>
      </c>
      <c r="Y56" s="4">
        <v>13.3</v>
      </c>
      <c r="Z56" s="4">
        <v>852</v>
      </c>
      <c r="AA56" s="4">
        <v>862</v>
      </c>
      <c r="AB56" s="4">
        <v>844</v>
      </c>
      <c r="AC56" s="4">
        <v>81</v>
      </c>
      <c r="AD56" s="4">
        <v>11</v>
      </c>
      <c r="AE56" s="4">
        <v>0.25</v>
      </c>
      <c r="AF56" s="4">
        <v>993</v>
      </c>
      <c r="AG56" s="4">
        <v>-9</v>
      </c>
      <c r="AH56" s="4">
        <v>14</v>
      </c>
      <c r="AI56" s="4">
        <v>25</v>
      </c>
      <c r="AJ56" s="4">
        <v>137</v>
      </c>
      <c r="AK56" s="4">
        <v>136.1</v>
      </c>
      <c r="AL56" s="4">
        <v>5.9</v>
      </c>
      <c r="AM56" s="4">
        <v>142</v>
      </c>
      <c r="AN56" s="4" t="s">
        <v>155</v>
      </c>
      <c r="AO56" s="4">
        <v>2</v>
      </c>
      <c r="AP56" s="5">
        <v>0.75732638888888892</v>
      </c>
      <c r="AQ56" s="4">
        <v>47.159354999999998</v>
      </c>
      <c r="AR56" s="4">
        <v>-88.489742000000007</v>
      </c>
      <c r="AS56" s="4">
        <v>319.10000000000002</v>
      </c>
      <c r="AT56" s="4">
        <v>0</v>
      </c>
      <c r="AU56" s="4">
        <v>12</v>
      </c>
      <c r="AV56" s="4">
        <v>10</v>
      </c>
      <c r="AW56" s="4" t="s">
        <v>406</v>
      </c>
      <c r="AX56" s="4">
        <v>0.9</v>
      </c>
      <c r="AY56" s="4">
        <v>1.6</v>
      </c>
      <c r="AZ56" s="4">
        <v>1.8304</v>
      </c>
      <c r="BA56" s="4">
        <v>11.154</v>
      </c>
      <c r="BB56" s="4">
        <v>20.27</v>
      </c>
      <c r="BC56" s="4">
        <v>1.82</v>
      </c>
      <c r="BD56" s="4">
        <v>9.2349999999999994</v>
      </c>
      <c r="BE56" s="4">
        <v>1498.518</v>
      </c>
      <c r="BF56" s="4">
        <v>23.978999999999999</v>
      </c>
      <c r="BG56" s="4">
        <v>1.363</v>
      </c>
      <c r="BH56" s="4">
        <v>3.0000000000000001E-3</v>
      </c>
      <c r="BI56" s="4">
        <v>1.3660000000000001</v>
      </c>
      <c r="BJ56" s="4">
        <v>1.048</v>
      </c>
      <c r="BK56" s="4">
        <v>2E-3</v>
      </c>
      <c r="BL56" s="4">
        <v>1.05</v>
      </c>
      <c r="BM56" s="4">
        <v>368.28469999999999</v>
      </c>
      <c r="BQ56" s="4">
        <v>1941.14</v>
      </c>
      <c r="BR56" s="4">
        <v>5.0381000000000002E-2</v>
      </c>
      <c r="BS56" s="4">
        <v>-5</v>
      </c>
      <c r="BT56" s="4">
        <v>8.9999999999999993E-3</v>
      </c>
      <c r="BU56" s="4">
        <v>1.2311859999999999</v>
      </c>
      <c r="BV56" s="4">
        <v>0.18179999999999999</v>
      </c>
    </row>
    <row r="57" spans="1:74" x14ac:dyDescent="0.25">
      <c r="A57" s="2">
        <v>42804</v>
      </c>
      <c r="B57" s="3">
        <v>0.54903711805555555</v>
      </c>
      <c r="C57" s="4">
        <v>4.7809999999999997</v>
      </c>
      <c r="D57" s="4">
        <v>0.10390000000000001</v>
      </c>
      <c r="E57" s="4">
        <v>1038.6706690000001</v>
      </c>
      <c r="F57" s="4">
        <v>39.5</v>
      </c>
      <c r="G57" s="4">
        <v>0.1</v>
      </c>
      <c r="H57" s="4">
        <v>27518.1</v>
      </c>
      <c r="J57" s="4">
        <v>9.34</v>
      </c>
      <c r="K57" s="4">
        <v>0.91710000000000003</v>
      </c>
      <c r="L57" s="4">
        <v>4.3851000000000004</v>
      </c>
      <c r="M57" s="4">
        <v>9.5299999999999996E-2</v>
      </c>
      <c r="N57" s="4">
        <v>36.2363</v>
      </c>
      <c r="O57" s="4">
        <v>9.1700000000000004E-2</v>
      </c>
      <c r="P57" s="4">
        <v>36.299999999999997</v>
      </c>
      <c r="Q57" s="4">
        <v>27.8566</v>
      </c>
      <c r="R57" s="4">
        <v>7.0499999999999993E-2</v>
      </c>
      <c r="S57" s="4">
        <v>27.9</v>
      </c>
      <c r="T57" s="4">
        <v>27518.102299999999</v>
      </c>
      <c r="W57" s="4">
        <v>0</v>
      </c>
      <c r="X57" s="4">
        <v>8.5693000000000001</v>
      </c>
      <c r="Y57" s="4">
        <v>13.1</v>
      </c>
      <c r="Z57" s="4">
        <v>852</v>
      </c>
      <c r="AA57" s="4">
        <v>864</v>
      </c>
      <c r="AB57" s="4">
        <v>845</v>
      </c>
      <c r="AC57" s="4">
        <v>81</v>
      </c>
      <c r="AD57" s="4">
        <v>11</v>
      </c>
      <c r="AE57" s="4">
        <v>0.25</v>
      </c>
      <c r="AF57" s="4">
        <v>993</v>
      </c>
      <c r="AG57" s="4">
        <v>-9</v>
      </c>
      <c r="AH57" s="4">
        <v>14</v>
      </c>
      <c r="AI57" s="4">
        <v>25</v>
      </c>
      <c r="AJ57" s="4">
        <v>137</v>
      </c>
      <c r="AK57" s="4">
        <v>136.9</v>
      </c>
      <c r="AL57" s="4">
        <v>5.8</v>
      </c>
      <c r="AM57" s="4">
        <v>142</v>
      </c>
      <c r="AN57" s="4" t="s">
        <v>155</v>
      </c>
      <c r="AO57" s="4">
        <v>2</v>
      </c>
      <c r="AP57" s="5">
        <v>0.75733796296296296</v>
      </c>
      <c r="AQ57" s="4">
        <v>47.159354999999998</v>
      </c>
      <c r="AR57" s="4">
        <v>-88.489742000000007</v>
      </c>
      <c r="AS57" s="4">
        <v>319.2</v>
      </c>
      <c r="AT57" s="4">
        <v>0</v>
      </c>
      <c r="AU57" s="4">
        <v>12</v>
      </c>
      <c r="AV57" s="4">
        <v>10</v>
      </c>
      <c r="AW57" s="4" t="s">
        <v>406</v>
      </c>
      <c r="AX57" s="4">
        <v>0.9</v>
      </c>
      <c r="AY57" s="4">
        <v>1.6</v>
      </c>
      <c r="AZ57" s="4">
        <v>1.9</v>
      </c>
      <c r="BA57" s="4">
        <v>11.154</v>
      </c>
      <c r="BB57" s="4">
        <v>20.67</v>
      </c>
      <c r="BC57" s="4">
        <v>1.85</v>
      </c>
      <c r="BD57" s="4">
        <v>9.0389999999999997</v>
      </c>
      <c r="BE57" s="4">
        <v>1470.135</v>
      </c>
      <c r="BF57" s="4">
        <v>20.326000000000001</v>
      </c>
      <c r="BG57" s="4">
        <v>1.272</v>
      </c>
      <c r="BH57" s="4">
        <v>3.0000000000000001E-3</v>
      </c>
      <c r="BI57" s="4">
        <v>1.2749999999999999</v>
      </c>
      <c r="BJ57" s="4">
        <v>0.97799999999999998</v>
      </c>
      <c r="BK57" s="4">
        <v>2E-3</v>
      </c>
      <c r="BL57" s="4">
        <v>0.98</v>
      </c>
      <c r="BM57" s="4">
        <v>382.53699999999998</v>
      </c>
      <c r="BQ57" s="4">
        <v>2088.9270000000001</v>
      </c>
      <c r="BR57" s="4">
        <v>5.2618999999999999E-2</v>
      </c>
      <c r="BS57" s="4">
        <v>-5</v>
      </c>
      <c r="BT57" s="4">
        <v>9.8729999999999998E-3</v>
      </c>
      <c r="BU57" s="4">
        <v>1.285876</v>
      </c>
      <c r="BV57" s="4">
        <v>0.199435</v>
      </c>
    </row>
    <row r="58" spans="1:74" x14ac:dyDescent="0.25">
      <c r="A58" s="2">
        <v>42804</v>
      </c>
      <c r="B58" s="3">
        <v>0.5490486921296297</v>
      </c>
      <c r="C58" s="4">
        <v>4.6609999999999996</v>
      </c>
      <c r="D58" s="4">
        <v>0.09</v>
      </c>
      <c r="E58" s="4">
        <v>900.28409099999999</v>
      </c>
      <c r="F58" s="4">
        <v>35.299999999999997</v>
      </c>
      <c r="G58" s="4">
        <v>0.1</v>
      </c>
      <c r="H58" s="4">
        <v>27749.9</v>
      </c>
      <c r="J58" s="4">
        <v>9.99</v>
      </c>
      <c r="K58" s="4">
        <v>0.91830000000000001</v>
      </c>
      <c r="L58" s="4">
        <v>4.2797000000000001</v>
      </c>
      <c r="M58" s="4">
        <v>8.2699999999999996E-2</v>
      </c>
      <c r="N58" s="4">
        <v>32.407499999999999</v>
      </c>
      <c r="O58" s="4">
        <v>9.1800000000000007E-2</v>
      </c>
      <c r="P58" s="4">
        <v>32.5</v>
      </c>
      <c r="Q58" s="4">
        <v>24.9025</v>
      </c>
      <c r="R58" s="4">
        <v>7.0599999999999996E-2</v>
      </c>
      <c r="S58" s="4">
        <v>25</v>
      </c>
      <c r="T58" s="4">
        <v>27749.935600000001</v>
      </c>
      <c r="W58" s="4">
        <v>0</v>
      </c>
      <c r="X58" s="4">
        <v>9.1746999999999996</v>
      </c>
      <c r="Y58" s="4">
        <v>13.2</v>
      </c>
      <c r="Z58" s="4">
        <v>852</v>
      </c>
      <c r="AA58" s="4">
        <v>866</v>
      </c>
      <c r="AB58" s="4">
        <v>850</v>
      </c>
      <c r="AC58" s="4">
        <v>80.099999999999994</v>
      </c>
      <c r="AD58" s="4">
        <v>10.88</v>
      </c>
      <c r="AE58" s="4">
        <v>0.25</v>
      </c>
      <c r="AF58" s="4">
        <v>993</v>
      </c>
      <c r="AG58" s="4">
        <v>-9</v>
      </c>
      <c r="AH58" s="4">
        <v>14</v>
      </c>
      <c r="AI58" s="4">
        <v>25</v>
      </c>
      <c r="AJ58" s="4">
        <v>136.1</v>
      </c>
      <c r="AK58" s="4">
        <v>136.1</v>
      </c>
      <c r="AL58" s="4">
        <v>5.8</v>
      </c>
      <c r="AM58" s="4">
        <v>142</v>
      </c>
      <c r="AN58" s="4" t="s">
        <v>155</v>
      </c>
      <c r="AO58" s="4">
        <v>2</v>
      </c>
      <c r="AP58" s="5">
        <v>0.757349537037037</v>
      </c>
      <c r="AQ58" s="4">
        <v>47.159354999999998</v>
      </c>
      <c r="AR58" s="4">
        <v>-88.489742000000007</v>
      </c>
      <c r="AS58" s="4">
        <v>319.3</v>
      </c>
      <c r="AT58" s="4">
        <v>0</v>
      </c>
      <c r="AU58" s="4">
        <v>12</v>
      </c>
      <c r="AV58" s="4">
        <v>10</v>
      </c>
      <c r="AW58" s="4" t="s">
        <v>406</v>
      </c>
      <c r="AX58" s="4">
        <v>0.9</v>
      </c>
      <c r="AY58" s="4">
        <v>1.6</v>
      </c>
      <c r="AZ58" s="4">
        <v>1.8695999999999999</v>
      </c>
      <c r="BA58" s="4">
        <v>11.154</v>
      </c>
      <c r="BB58" s="4">
        <v>20.96</v>
      </c>
      <c r="BC58" s="4">
        <v>1.88</v>
      </c>
      <c r="BD58" s="4">
        <v>8.8979999999999997</v>
      </c>
      <c r="BE58" s="4">
        <v>1453.9670000000001</v>
      </c>
      <c r="BF58" s="4">
        <v>17.876000000000001</v>
      </c>
      <c r="BG58" s="4">
        <v>1.153</v>
      </c>
      <c r="BH58" s="4">
        <v>3.0000000000000001E-3</v>
      </c>
      <c r="BI58" s="4">
        <v>1.1559999999999999</v>
      </c>
      <c r="BJ58" s="4">
        <v>0.88600000000000001</v>
      </c>
      <c r="BK58" s="4">
        <v>3.0000000000000001E-3</v>
      </c>
      <c r="BL58" s="4">
        <v>0.88800000000000001</v>
      </c>
      <c r="BM58" s="4">
        <v>390.91180000000003</v>
      </c>
      <c r="BQ58" s="4">
        <v>2266.3589999999999</v>
      </c>
      <c r="BR58" s="4">
        <v>5.2999999999999999E-2</v>
      </c>
      <c r="BS58" s="4">
        <v>-5</v>
      </c>
      <c r="BT58" s="4">
        <v>0.01</v>
      </c>
      <c r="BU58" s="4">
        <v>1.2951870000000001</v>
      </c>
      <c r="BV58" s="4">
        <v>0.20200000000000001</v>
      </c>
    </row>
    <row r="59" spans="1:74" x14ac:dyDescent="0.25">
      <c r="A59" s="2">
        <v>42804</v>
      </c>
      <c r="B59" s="3">
        <v>0.54906026620370374</v>
      </c>
      <c r="C59" s="4">
        <v>4.5949999999999998</v>
      </c>
      <c r="D59" s="4">
        <v>0.1071</v>
      </c>
      <c r="E59" s="4">
        <v>1070.738636</v>
      </c>
      <c r="F59" s="4">
        <v>29.3</v>
      </c>
      <c r="G59" s="4">
        <v>0.1</v>
      </c>
      <c r="H59" s="4">
        <v>27698.6</v>
      </c>
      <c r="J59" s="4">
        <v>10.62</v>
      </c>
      <c r="K59" s="4">
        <v>0.91879999999999995</v>
      </c>
      <c r="L59" s="4">
        <v>4.2217000000000002</v>
      </c>
      <c r="M59" s="4">
        <v>9.8400000000000001E-2</v>
      </c>
      <c r="N59" s="4">
        <v>26.902899999999999</v>
      </c>
      <c r="O59" s="4">
        <v>9.1899999999999996E-2</v>
      </c>
      <c r="P59" s="4">
        <v>27</v>
      </c>
      <c r="Q59" s="4">
        <v>20.671299999999999</v>
      </c>
      <c r="R59" s="4">
        <v>7.0599999999999996E-2</v>
      </c>
      <c r="S59" s="4">
        <v>20.7</v>
      </c>
      <c r="T59" s="4">
        <v>27698.566699999999</v>
      </c>
      <c r="W59" s="4">
        <v>0</v>
      </c>
      <c r="X59" s="4">
        <v>9.7558000000000007</v>
      </c>
      <c r="Y59" s="4">
        <v>13.5</v>
      </c>
      <c r="Z59" s="4">
        <v>849</v>
      </c>
      <c r="AA59" s="4">
        <v>863</v>
      </c>
      <c r="AB59" s="4">
        <v>848</v>
      </c>
      <c r="AC59" s="4">
        <v>80</v>
      </c>
      <c r="AD59" s="4">
        <v>10.86</v>
      </c>
      <c r="AE59" s="4">
        <v>0.25</v>
      </c>
      <c r="AF59" s="4">
        <v>993</v>
      </c>
      <c r="AG59" s="4">
        <v>-9</v>
      </c>
      <c r="AH59" s="4">
        <v>14</v>
      </c>
      <c r="AI59" s="4">
        <v>25</v>
      </c>
      <c r="AJ59" s="4">
        <v>136</v>
      </c>
      <c r="AK59" s="4">
        <v>135.1</v>
      </c>
      <c r="AL59" s="4">
        <v>5.5</v>
      </c>
      <c r="AM59" s="4">
        <v>142</v>
      </c>
      <c r="AN59" s="4" t="s">
        <v>155</v>
      </c>
      <c r="AO59" s="4">
        <v>2</v>
      </c>
      <c r="AP59" s="5">
        <v>0.75736111111111104</v>
      </c>
      <c r="AQ59" s="4">
        <v>47.159354999999998</v>
      </c>
      <c r="AR59" s="4">
        <v>-88.489742000000007</v>
      </c>
      <c r="AS59" s="4">
        <v>319.3</v>
      </c>
      <c r="AT59" s="4">
        <v>0</v>
      </c>
      <c r="AU59" s="4">
        <v>12</v>
      </c>
      <c r="AV59" s="4">
        <v>10</v>
      </c>
      <c r="AW59" s="4" t="s">
        <v>406</v>
      </c>
      <c r="AX59" s="4">
        <v>0.9</v>
      </c>
      <c r="AY59" s="4">
        <v>1.6</v>
      </c>
      <c r="AZ59" s="4">
        <v>1.8</v>
      </c>
      <c r="BA59" s="4">
        <v>11.154</v>
      </c>
      <c r="BB59" s="4">
        <v>21.11</v>
      </c>
      <c r="BC59" s="4">
        <v>1.89</v>
      </c>
      <c r="BD59" s="4">
        <v>8.843</v>
      </c>
      <c r="BE59" s="4">
        <v>1443.91</v>
      </c>
      <c r="BF59" s="4">
        <v>21.414999999999999</v>
      </c>
      <c r="BG59" s="4">
        <v>0.96399999999999997</v>
      </c>
      <c r="BH59" s="4">
        <v>3.0000000000000001E-3</v>
      </c>
      <c r="BI59" s="4">
        <v>0.96699999999999997</v>
      </c>
      <c r="BJ59" s="4">
        <v>0.74</v>
      </c>
      <c r="BK59" s="4">
        <v>3.0000000000000001E-3</v>
      </c>
      <c r="BL59" s="4">
        <v>0.74299999999999999</v>
      </c>
      <c r="BM59" s="4">
        <v>392.81360000000001</v>
      </c>
      <c r="BQ59" s="4">
        <v>2426.1350000000002</v>
      </c>
      <c r="BR59" s="4">
        <v>4.2523999999999999E-2</v>
      </c>
      <c r="BS59" s="4">
        <v>-5</v>
      </c>
      <c r="BT59" s="4">
        <v>0.01</v>
      </c>
      <c r="BU59" s="4">
        <v>1.0391809999999999</v>
      </c>
      <c r="BV59" s="4">
        <v>0.20200000000000001</v>
      </c>
    </row>
    <row r="60" spans="1:74" x14ac:dyDescent="0.25">
      <c r="A60" s="2">
        <v>42804</v>
      </c>
      <c r="B60" s="3">
        <v>0.54907184027777778</v>
      </c>
      <c r="C60" s="4">
        <v>4.5659999999999998</v>
      </c>
      <c r="D60" s="4">
        <v>0.14549999999999999</v>
      </c>
      <c r="E60" s="4">
        <v>1455.145798</v>
      </c>
      <c r="F60" s="4">
        <v>25.2</v>
      </c>
      <c r="G60" s="4">
        <v>0.1</v>
      </c>
      <c r="H60" s="4">
        <v>27704.3</v>
      </c>
      <c r="J60" s="4">
        <v>11.36</v>
      </c>
      <c r="K60" s="4">
        <v>0.91859999999999997</v>
      </c>
      <c r="L60" s="4">
        <v>4.1943000000000001</v>
      </c>
      <c r="M60" s="4">
        <v>0.13370000000000001</v>
      </c>
      <c r="N60" s="4">
        <v>23.152799999999999</v>
      </c>
      <c r="O60" s="4">
        <v>9.1899999999999996E-2</v>
      </c>
      <c r="P60" s="4">
        <v>23.2</v>
      </c>
      <c r="Q60" s="4">
        <v>17.789899999999999</v>
      </c>
      <c r="R60" s="4">
        <v>7.0599999999999996E-2</v>
      </c>
      <c r="S60" s="4">
        <v>17.899999999999999</v>
      </c>
      <c r="T60" s="4">
        <v>27704.2539</v>
      </c>
      <c r="W60" s="4">
        <v>0</v>
      </c>
      <c r="X60" s="4">
        <v>10.4368</v>
      </c>
      <c r="Y60" s="4">
        <v>13.6</v>
      </c>
      <c r="Z60" s="4">
        <v>848</v>
      </c>
      <c r="AA60" s="4">
        <v>861</v>
      </c>
      <c r="AB60" s="4">
        <v>845</v>
      </c>
      <c r="AC60" s="4">
        <v>80</v>
      </c>
      <c r="AD60" s="4">
        <v>10.86</v>
      </c>
      <c r="AE60" s="4">
        <v>0.25</v>
      </c>
      <c r="AF60" s="4">
        <v>993</v>
      </c>
      <c r="AG60" s="4">
        <v>-9</v>
      </c>
      <c r="AH60" s="4">
        <v>14</v>
      </c>
      <c r="AI60" s="4">
        <v>25</v>
      </c>
      <c r="AJ60" s="4">
        <v>136</v>
      </c>
      <c r="AK60" s="4">
        <v>135.9</v>
      </c>
      <c r="AL60" s="4">
        <v>5.5</v>
      </c>
      <c r="AM60" s="4">
        <v>142</v>
      </c>
      <c r="AN60" s="4" t="s">
        <v>155</v>
      </c>
      <c r="AO60" s="4">
        <v>2</v>
      </c>
      <c r="AP60" s="5">
        <v>0.75737268518518519</v>
      </c>
      <c r="AQ60" s="4">
        <v>47.159354999999998</v>
      </c>
      <c r="AR60" s="4">
        <v>-88.489742000000007</v>
      </c>
      <c r="AS60" s="4">
        <v>319.39999999999998</v>
      </c>
      <c r="AT60" s="4">
        <v>0</v>
      </c>
      <c r="AU60" s="4">
        <v>12</v>
      </c>
      <c r="AV60" s="4">
        <v>10</v>
      </c>
      <c r="AW60" s="4" t="s">
        <v>406</v>
      </c>
      <c r="AX60" s="4">
        <v>0.9</v>
      </c>
      <c r="AY60" s="4">
        <v>1.6</v>
      </c>
      <c r="AZ60" s="4">
        <v>1.8</v>
      </c>
      <c r="BA60" s="4">
        <v>11.154</v>
      </c>
      <c r="BB60" s="4">
        <v>21.07</v>
      </c>
      <c r="BC60" s="4">
        <v>1.89</v>
      </c>
      <c r="BD60" s="4">
        <v>8.8610000000000007</v>
      </c>
      <c r="BE60" s="4">
        <v>1432.8230000000001</v>
      </c>
      <c r="BF60" s="4">
        <v>29.062999999999999</v>
      </c>
      <c r="BG60" s="4">
        <v>0.82799999999999996</v>
      </c>
      <c r="BH60" s="4">
        <v>3.0000000000000001E-3</v>
      </c>
      <c r="BI60" s="4">
        <v>0.83199999999999996</v>
      </c>
      <c r="BJ60" s="4">
        <v>0.63600000000000001</v>
      </c>
      <c r="BK60" s="4">
        <v>3.0000000000000001E-3</v>
      </c>
      <c r="BL60" s="4">
        <v>0.63900000000000001</v>
      </c>
      <c r="BM60" s="4">
        <v>392.42059999999998</v>
      </c>
      <c r="BQ60" s="4">
        <v>2592.3440000000001</v>
      </c>
      <c r="BR60" s="4">
        <v>2.4413000000000001E-2</v>
      </c>
      <c r="BS60" s="4">
        <v>-5</v>
      </c>
      <c r="BT60" s="4">
        <v>1.0873000000000001E-2</v>
      </c>
      <c r="BU60" s="4">
        <v>0.59659300000000004</v>
      </c>
      <c r="BV60" s="4">
        <v>0.219635</v>
      </c>
    </row>
    <row r="61" spans="1:74" x14ac:dyDescent="0.25">
      <c r="A61" s="2">
        <v>42804</v>
      </c>
      <c r="B61" s="3">
        <v>0.54908341435185182</v>
      </c>
      <c r="C61" s="4">
        <v>4.5579999999999998</v>
      </c>
      <c r="D61" s="4">
        <v>0.17319999999999999</v>
      </c>
      <c r="E61" s="4">
        <v>1732.282958</v>
      </c>
      <c r="F61" s="4">
        <v>21.2</v>
      </c>
      <c r="G61" s="4">
        <v>0.1</v>
      </c>
      <c r="H61" s="4">
        <v>27544</v>
      </c>
      <c r="J61" s="4">
        <v>12.03</v>
      </c>
      <c r="K61" s="4">
        <v>0.91859999999999997</v>
      </c>
      <c r="L61" s="4">
        <v>4.1867000000000001</v>
      </c>
      <c r="M61" s="4">
        <v>0.15909999999999999</v>
      </c>
      <c r="N61" s="4">
        <v>19.4941</v>
      </c>
      <c r="O61" s="4">
        <v>9.1899999999999996E-2</v>
      </c>
      <c r="P61" s="4">
        <v>19.600000000000001</v>
      </c>
      <c r="Q61" s="4">
        <v>14.9787</v>
      </c>
      <c r="R61" s="4">
        <v>7.0599999999999996E-2</v>
      </c>
      <c r="S61" s="4">
        <v>15</v>
      </c>
      <c r="T61" s="4">
        <v>27544.025300000001</v>
      </c>
      <c r="W61" s="4">
        <v>0</v>
      </c>
      <c r="X61" s="4">
        <v>11.053100000000001</v>
      </c>
      <c r="Y61" s="4">
        <v>13.3</v>
      </c>
      <c r="Z61" s="4">
        <v>850</v>
      </c>
      <c r="AA61" s="4">
        <v>864</v>
      </c>
      <c r="AB61" s="4">
        <v>847</v>
      </c>
      <c r="AC61" s="4">
        <v>80</v>
      </c>
      <c r="AD61" s="4">
        <v>10.86</v>
      </c>
      <c r="AE61" s="4">
        <v>0.25</v>
      </c>
      <c r="AF61" s="4">
        <v>993</v>
      </c>
      <c r="AG61" s="4">
        <v>-9</v>
      </c>
      <c r="AH61" s="4">
        <v>14</v>
      </c>
      <c r="AI61" s="4">
        <v>25</v>
      </c>
      <c r="AJ61" s="4">
        <v>136</v>
      </c>
      <c r="AK61" s="4">
        <v>136</v>
      </c>
      <c r="AL61" s="4">
        <v>5.7</v>
      </c>
      <c r="AM61" s="4">
        <v>142</v>
      </c>
      <c r="AN61" s="4" t="s">
        <v>155</v>
      </c>
      <c r="AO61" s="4">
        <v>2</v>
      </c>
      <c r="AP61" s="5">
        <v>0.75738425925925934</v>
      </c>
      <c r="AQ61" s="4">
        <v>47.159354999999998</v>
      </c>
      <c r="AR61" s="4">
        <v>-88.489742000000007</v>
      </c>
      <c r="AS61" s="4">
        <v>319.39999999999998</v>
      </c>
      <c r="AT61" s="4">
        <v>0</v>
      </c>
      <c r="AU61" s="4">
        <v>12</v>
      </c>
      <c r="AV61" s="4">
        <v>10</v>
      </c>
      <c r="AW61" s="4" t="s">
        <v>406</v>
      </c>
      <c r="AX61" s="4">
        <v>0.9</v>
      </c>
      <c r="AY61" s="4">
        <v>1.6</v>
      </c>
      <c r="AZ61" s="4">
        <v>1.8</v>
      </c>
      <c r="BA61" s="4">
        <v>11.154</v>
      </c>
      <c r="BB61" s="4">
        <v>21.06</v>
      </c>
      <c r="BC61" s="4">
        <v>1.89</v>
      </c>
      <c r="BD61" s="4">
        <v>8.8580000000000005</v>
      </c>
      <c r="BE61" s="4">
        <v>1429.848</v>
      </c>
      <c r="BF61" s="4">
        <v>34.590000000000003</v>
      </c>
      <c r="BG61" s="4">
        <v>0.69699999999999995</v>
      </c>
      <c r="BH61" s="4">
        <v>3.0000000000000001E-3</v>
      </c>
      <c r="BI61" s="4">
        <v>0.7</v>
      </c>
      <c r="BJ61" s="4">
        <v>0.53600000000000003</v>
      </c>
      <c r="BK61" s="4">
        <v>3.0000000000000001E-3</v>
      </c>
      <c r="BL61" s="4">
        <v>0.53800000000000003</v>
      </c>
      <c r="BM61" s="4">
        <v>390.05110000000002</v>
      </c>
      <c r="BQ61" s="4">
        <v>2744.739</v>
      </c>
      <c r="BR61" s="4">
        <v>1.8508E-2</v>
      </c>
      <c r="BS61" s="4">
        <v>-5</v>
      </c>
      <c r="BT61" s="4">
        <v>9.2540000000000001E-3</v>
      </c>
      <c r="BU61" s="4">
        <v>0.452289</v>
      </c>
      <c r="BV61" s="4">
        <v>0.18693100000000001</v>
      </c>
    </row>
    <row r="62" spans="1:74" x14ac:dyDescent="0.25">
      <c r="A62" s="2">
        <v>42804</v>
      </c>
      <c r="B62" s="3">
        <v>0.54909498842592586</v>
      </c>
      <c r="C62" s="4">
        <v>4.5519999999999996</v>
      </c>
      <c r="D62" s="4">
        <v>0.1797</v>
      </c>
      <c r="E62" s="4">
        <v>1797.0904439999999</v>
      </c>
      <c r="F62" s="4">
        <v>18</v>
      </c>
      <c r="G62" s="4">
        <v>0.1</v>
      </c>
      <c r="H62" s="4">
        <v>27198.3</v>
      </c>
      <c r="J62" s="4">
        <v>12.56</v>
      </c>
      <c r="K62" s="4">
        <v>0.91900000000000004</v>
      </c>
      <c r="L62" s="4">
        <v>4.1833</v>
      </c>
      <c r="M62" s="4">
        <v>0.16520000000000001</v>
      </c>
      <c r="N62" s="4">
        <v>16.558700000000002</v>
      </c>
      <c r="O62" s="4">
        <v>9.1899999999999996E-2</v>
      </c>
      <c r="P62" s="4">
        <v>16.7</v>
      </c>
      <c r="Q62" s="4">
        <v>12.7232</v>
      </c>
      <c r="R62" s="4">
        <v>7.0599999999999996E-2</v>
      </c>
      <c r="S62" s="4">
        <v>12.8</v>
      </c>
      <c r="T62" s="4">
        <v>27198.282599999999</v>
      </c>
      <c r="W62" s="4">
        <v>0</v>
      </c>
      <c r="X62" s="4">
        <v>11.543699999999999</v>
      </c>
      <c r="Y62" s="4">
        <v>13.5</v>
      </c>
      <c r="Z62" s="4">
        <v>849</v>
      </c>
      <c r="AA62" s="4">
        <v>861</v>
      </c>
      <c r="AB62" s="4">
        <v>846</v>
      </c>
      <c r="AC62" s="4">
        <v>80</v>
      </c>
      <c r="AD62" s="4">
        <v>10.86</v>
      </c>
      <c r="AE62" s="4">
        <v>0.25</v>
      </c>
      <c r="AF62" s="4">
        <v>993</v>
      </c>
      <c r="AG62" s="4">
        <v>-9</v>
      </c>
      <c r="AH62" s="4">
        <v>14</v>
      </c>
      <c r="AI62" s="4">
        <v>25</v>
      </c>
      <c r="AJ62" s="4">
        <v>136</v>
      </c>
      <c r="AK62" s="4">
        <v>135.1</v>
      </c>
      <c r="AL62" s="4">
        <v>5.6</v>
      </c>
      <c r="AM62" s="4">
        <v>142</v>
      </c>
      <c r="AN62" s="4" t="s">
        <v>155</v>
      </c>
      <c r="AO62" s="4">
        <v>2</v>
      </c>
      <c r="AP62" s="5">
        <v>0.75739583333333327</v>
      </c>
      <c r="AQ62" s="4">
        <v>47.159354999999998</v>
      </c>
      <c r="AR62" s="4">
        <v>-88.489742000000007</v>
      </c>
      <c r="AS62" s="4">
        <v>319.5</v>
      </c>
      <c r="AT62" s="4">
        <v>0</v>
      </c>
      <c r="AU62" s="4">
        <v>12</v>
      </c>
      <c r="AV62" s="4">
        <v>10</v>
      </c>
      <c r="AW62" s="4" t="s">
        <v>406</v>
      </c>
      <c r="AX62" s="4">
        <v>0.9</v>
      </c>
      <c r="AY62" s="4">
        <v>1.6</v>
      </c>
      <c r="AZ62" s="4">
        <v>1.8</v>
      </c>
      <c r="BA62" s="4">
        <v>11.154</v>
      </c>
      <c r="BB62" s="4">
        <v>21.16</v>
      </c>
      <c r="BC62" s="4">
        <v>1.9</v>
      </c>
      <c r="BD62" s="4">
        <v>8.8140000000000001</v>
      </c>
      <c r="BE62" s="4">
        <v>1435.1759999999999</v>
      </c>
      <c r="BF62" s="4">
        <v>36.061999999999998</v>
      </c>
      <c r="BG62" s="4">
        <v>0.59499999999999997</v>
      </c>
      <c r="BH62" s="4">
        <v>3.0000000000000001E-3</v>
      </c>
      <c r="BI62" s="4">
        <v>0.59799999999999998</v>
      </c>
      <c r="BJ62" s="4">
        <v>0.45700000000000002</v>
      </c>
      <c r="BK62" s="4">
        <v>3.0000000000000001E-3</v>
      </c>
      <c r="BL62" s="4">
        <v>0.46</v>
      </c>
      <c r="BM62" s="4">
        <v>386.90839999999997</v>
      </c>
      <c r="BQ62" s="4">
        <v>2879.6129999999998</v>
      </c>
      <c r="BR62" s="4">
        <v>1.2762000000000001E-2</v>
      </c>
      <c r="BS62" s="4">
        <v>-5</v>
      </c>
      <c r="BT62" s="4">
        <v>1.0746E-2</v>
      </c>
      <c r="BU62" s="4">
        <v>0.31187100000000001</v>
      </c>
      <c r="BV62" s="4">
        <v>0.21706900000000001</v>
      </c>
    </row>
    <row r="63" spans="1:74" x14ac:dyDescent="0.25">
      <c r="A63" s="2">
        <v>42804</v>
      </c>
      <c r="B63" s="3">
        <v>0.54910656250000001</v>
      </c>
      <c r="C63" s="4">
        <v>4.5679999999999996</v>
      </c>
      <c r="D63" s="4">
        <v>0.59370000000000001</v>
      </c>
      <c r="E63" s="4">
        <v>5936.7618270000003</v>
      </c>
      <c r="F63" s="4">
        <v>17.600000000000001</v>
      </c>
      <c r="G63" s="4">
        <v>0.1</v>
      </c>
      <c r="H63" s="4">
        <v>26920.7</v>
      </c>
      <c r="J63" s="4">
        <v>13.04</v>
      </c>
      <c r="K63" s="4">
        <v>0.91439999999999999</v>
      </c>
      <c r="L63" s="4">
        <v>4.1772</v>
      </c>
      <c r="M63" s="4">
        <v>0.54290000000000005</v>
      </c>
      <c r="N63" s="4">
        <v>16.094000000000001</v>
      </c>
      <c r="O63" s="4">
        <v>9.1399999999999995E-2</v>
      </c>
      <c r="P63" s="4">
        <v>16.2</v>
      </c>
      <c r="Q63" s="4">
        <v>12.366099999999999</v>
      </c>
      <c r="R63" s="4">
        <v>7.0300000000000001E-2</v>
      </c>
      <c r="S63" s="4">
        <v>12.4</v>
      </c>
      <c r="T63" s="4">
        <v>26920.718199999999</v>
      </c>
      <c r="W63" s="4">
        <v>0</v>
      </c>
      <c r="X63" s="4">
        <v>11.928000000000001</v>
      </c>
      <c r="Y63" s="4">
        <v>13.6</v>
      </c>
      <c r="Z63" s="4">
        <v>848</v>
      </c>
      <c r="AA63" s="4">
        <v>861</v>
      </c>
      <c r="AB63" s="4">
        <v>845</v>
      </c>
      <c r="AC63" s="4">
        <v>80</v>
      </c>
      <c r="AD63" s="4">
        <v>10.86</v>
      </c>
      <c r="AE63" s="4">
        <v>0.25</v>
      </c>
      <c r="AF63" s="4">
        <v>993</v>
      </c>
      <c r="AG63" s="4">
        <v>-9</v>
      </c>
      <c r="AH63" s="4">
        <v>14</v>
      </c>
      <c r="AI63" s="4">
        <v>25</v>
      </c>
      <c r="AJ63" s="4">
        <v>136</v>
      </c>
      <c r="AK63" s="4">
        <v>135</v>
      </c>
      <c r="AL63" s="4">
        <v>5.7</v>
      </c>
      <c r="AM63" s="4">
        <v>142</v>
      </c>
      <c r="AN63" s="4" t="s">
        <v>155</v>
      </c>
      <c r="AO63" s="4">
        <v>2</v>
      </c>
      <c r="AP63" s="5">
        <v>0.75740740740740742</v>
      </c>
      <c r="AQ63" s="4">
        <v>47.159354999999998</v>
      </c>
      <c r="AR63" s="4">
        <v>-88.489742000000007</v>
      </c>
      <c r="AS63" s="4">
        <v>319.39999999999998</v>
      </c>
      <c r="AT63" s="4">
        <v>0</v>
      </c>
      <c r="AU63" s="4">
        <v>12</v>
      </c>
      <c r="AV63" s="4">
        <v>10</v>
      </c>
      <c r="AW63" s="4" t="s">
        <v>406</v>
      </c>
      <c r="AX63" s="4">
        <v>0.9</v>
      </c>
      <c r="AY63" s="4">
        <v>1.6</v>
      </c>
      <c r="AZ63" s="4">
        <v>1.8</v>
      </c>
      <c r="BA63" s="4">
        <v>11.154</v>
      </c>
      <c r="BB63" s="4">
        <v>20.03</v>
      </c>
      <c r="BC63" s="4">
        <v>1.8</v>
      </c>
      <c r="BD63" s="4">
        <v>9.3580000000000005</v>
      </c>
      <c r="BE63" s="4">
        <v>1366.232</v>
      </c>
      <c r="BF63" s="4">
        <v>113.01</v>
      </c>
      <c r="BG63" s="4">
        <v>0.55100000000000005</v>
      </c>
      <c r="BH63" s="4">
        <v>3.0000000000000001E-3</v>
      </c>
      <c r="BI63" s="4">
        <v>0.55400000000000005</v>
      </c>
      <c r="BJ63" s="4">
        <v>0.42399999999999999</v>
      </c>
      <c r="BK63" s="4">
        <v>2E-3</v>
      </c>
      <c r="BL63" s="4">
        <v>0.42599999999999999</v>
      </c>
      <c r="BM63" s="4">
        <v>365.09129999999999</v>
      </c>
      <c r="BQ63" s="4">
        <v>2836.6469999999999</v>
      </c>
      <c r="BR63" s="4">
        <v>1.1127E-2</v>
      </c>
      <c r="BS63" s="4">
        <v>-5</v>
      </c>
      <c r="BT63" s="4">
        <v>1.0999999999999999E-2</v>
      </c>
      <c r="BU63" s="4">
        <v>0.27191599999999999</v>
      </c>
      <c r="BV63" s="4">
        <v>0.22220000000000001</v>
      </c>
    </row>
    <row r="64" spans="1:74" x14ac:dyDescent="0.25">
      <c r="A64" s="2">
        <v>42804</v>
      </c>
      <c r="B64" s="3">
        <v>0.54911813657407404</v>
      </c>
      <c r="C64" s="4">
        <v>6.34</v>
      </c>
      <c r="D64" s="4">
        <v>1.9950000000000001</v>
      </c>
      <c r="E64" s="4">
        <v>19950.208506999999</v>
      </c>
      <c r="F64" s="4">
        <v>17.600000000000001</v>
      </c>
      <c r="G64" s="4">
        <v>0.1</v>
      </c>
      <c r="H64" s="4">
        <v>26793.8</v>
      </c>
      <c r="J64" s="4">
        <v>13.42</v>
      </c>
      <c r="K64" s="4">
        <v>0.88029999999999997</v>
      </c>
      <c r="L64" s="4">
        <v>5.5811999999999999</v>
      </c>
      <c r="M64" s="4">
        <v>1.7562</v>
      </c>
      <c r="N64" s="4">
        <v>15.493399999999999</v>
      </c>
      <c r="O64" s="4">
        <v>8.7999999999999995E-2</v>
      </c>
      <c r="P64" s="4">
        <v>15.6</v>
      </c>
      <c r="Q64" s="4">
        <v>11.9047</v>
      </c>
      <c r="R64" s="4">
        <v>6.7599999999999993E-2</v>
      </c>
      <c r="S64" s="4">
        <v>12</v>
      </c>
      <c r="T64" s="4">
        <v>26793.761600000002</v>
      </c>
      <c r="W64" s="4">
        <v>0</v>
      </c>
      <c r="X64" s="4">
        <v>11.8156</v>
      </c>
      <c r="Y64" s="4">
        <v>13.6</v>
      </c>
      <c r="Z64" s="4">
        <v>848</v>
      </c>
      <c r="AA64" s="4">
        <v>860</v>
      </c>
      <c r="AB64" s="4">
        <v>844</v>
      </c>
      <c r="AC64" s="4">
        <v>80</v>
      </c>
      <c r="AD64" s="4">
        <v>10.86</v>
      </c>
      <c r="AE64" s="4">
        <v>0.25</v>
      </c>
      <c r="AF64" s="4">
        <v>993</v>
      </c>
      <c r="AG64" s="4">
        <v>-9</v>
      </c>
      <c r="AH64" s="4">
        <v>14</v>
      </c>
      <c r="AI64" s="4">
        <v>25</v>
      </c>
      <c r="AJ64" s="4">
        <v>136</v>
      </c>
      <c r="AK64" s="4">
        <v>134.1</v>
      </c>
      <c r="AL64" s="4">
        <v>5.6</v>
      </c>
      <c r="AM64" s="4">
        <v>142</v>
      </c>
      <c r="AN64" s="4" t="s">
        <v>155</v>
      </c>
      <c r="AO64" s="4">
        <v>2</v>
      </c>
      <c r="AP64" s="5">
        <v>0.75741898148148146</v>
      </c>
      <c r="AQ64" s="4">
        <v>47.159354999999998</v>
      </c>
      <c r="AR64" s="4">
        <v>-88.489742000000007</v>
      </c>
      <c r="AS64" s="4">
        <v>319.2</v>
      </c>
      <c r="AT64" s="4">
        <v>0</v>
      </c>
      <c r="AU64" s="4">
        <v>12</v>
      </c>
      <c r="AV64" s="4">
        <v>10</v>
      </c>
      <c r="AW64" s="4" t="s">
        <v>406</v>
      </c>
      <c r="AX64" s="4">
        <v>0.9</v>
      </c>
      <c r="AY64" s="4">
        <v>1.6</v>
      </c>
      <c r="AZ64" s="4">
        <v>1.8</v>
      </c>
      <c r="BA64" s="4">
        <v>11.154</v>
      </c>
      <c r="BB64" s="4">
        <v>14.27</v>
      </c>
      <c r="BC64" s="4">
        <v>1.28</v>
      </c>
      <c r="BD64" s="4">
        <v>13.597</v>
      </c>
      <c r="BE64" s="4">
        <v>1348.8440000000001</v>
      </c>
      <c r="BF64" s="4">
        <v>270.142</v>
      </c>
      <c r="BG64" s="4">
        <v>0.39200000000000002</v>
      </c>
      <c r="BH64" s="4">
        <v>2E-3</v>
      </c>
      <c r="BI64" s="4">
        <v>0.39400000000000002</v>
      </c>
      <c r="BJ64" s="4">
        <v>0.30099999999999999</v>
      </c>
      <c r="BK64" s="4">
        <v>2E-3</v>
      </c>
      <c r="BL64" s="4">
        <v>0.30299999999999999</v>
      </c>
      <c r="BM64" s="4">
        <v>268.49939999999998</v>
      </c>
      <c r="BQ64" s="4">
        <v>2076.277</v>
      </c>
      <c r="BR64" s="4">
        <v>4.0652000000000001E-2</v>
      </c>
      <c r="BS64" s="4">
        <v>-5</v>
      </c>
      <c r="BT64" s="4">
        <v>1.0999999999999999E-2</v>
      </c>
      <c r="BU64" s="4">
        <v>0.99344100000000002</v>
      </c>
      <c r="BV64" s="4">
        <v>0.22220000000000001</v>
      </c>
    </row>
    <row r="65" spans="1:74" x14ac:dyDescent="0.25">
      <c r="A65" s="2">
        <v>42804</v>
      </c>
      <c r="B65" s="3">
        <v>0.54912971064814819</v>
      </c>
      <c r="C65" s="4">
        <v>8.3409999999999993</v>
      </c>
      <c r="D65" s="4">
        <v>3.6154999999999999</v>
      </c>
      <c r="E65" s="4">
        <v>36155.379482999997</v>
      </c>
      <c r="F65" s="4">
        <v>17.5</v>
      </c>
      <c r="G65" s="4">
        <v>0.1</v>
      </c>
      <c r="H65" s="4">
        <v>28534.799999999999</v>
      </c>
      <c r="J65" s="4">
        <v>13.67</v>
      </c>
      <c r="K65" s="4">
        <v>0.84040000000000004</v>
      </c>
      <c r="L65" s="4">
        <v>7.0098000000000003</v>
      </c>
      <c r="M65" s="4">
        <v>3.0386000000000002</v>
      </c>
      <c r="N65" s="4">
        <v>14.7075</v>
      </c>
      <c r="O65" s="4">
        <v>8.4000000000000005E-2</v>
      </c>
      <c r="P65" s="4">
        <v>14.8</v>
      </c>
      <c r="Q65" s="4">
        <v>11.300800000000001</v>
      </c>
      <c r="R65" s="4">
        <v>6.4600000000000005E-2</v>
      </c>
      <c r="S65" s="4">
        <v>11.4</v>
      </c>
      <c r="T65" s="4">
        <v>28534.7569</v>
      </c>
      <c r="W65" s="4">
        <v>0</v>
      </c>
      <c r="X65" s="4">
        <v>11.4899</v>
      </c>
      <c r="Y65" s="4">
        <v>13.5</v>
      </c>
      <c r="Z65" s="4">
        <v>849</v>
      </c>
      <c r="AA65" s="4">
        <v>862</v>
      </c>
      <c r="AB65" s="4">
        <v>846</v>
      </c>
      <c r="AC65" s="4">
        <v>80</v>
      </c>
      <c r="AD65" s="4">
        <v>10.86</v>
      </c>
      <c r="AE65" s="4">
        <v>0.25</v>
      </c>
      <c r="AF65" s="4">
        <v>993</v>
      </c>
      <c r="AG65" s="4">
        <v>-9</v>
      </c>
      <c r="AH65" s="4">
        <v>14</v>
      </c>
      <c r="AI65" s="4">
        <v>25</v>
      </c>
      <c r="AJ65" s="4">
        <v>136</v>
      </c>
      <c r="AK65" s="4">
        <v>134.9</v>
      </c>
      <c r="AL65" s="4">
        <v>5.5</v>
      </c>
      <c r="AM65" s="4">
        <v>142</v>
      </c>
      <c r="AN65" s="4" t="s">
        <v>155</v>
      </c>
      <c r="AO65" s="4">
        <v>2</v>
      </c>
      <c r="AP65" s="5">
        <v>0.75743055555555561</v>
      </c>
      <c r="AQ65" s="4">
        <v>47.159354999999998</v>
      </c>
      <c r="AR65" s="4">
        <v>-88.489742000000007</v>
      </c>
      <c r="AS65" s="4">
        <v>319.10000000000002</v>
      </c>
      <c r="AT65" s="4">
        <v>0</v>
      </c>
      <c r="AU65" s="4">
        <v>12</v>
      </c>
      <c r="AV65" s="4">
        <v>10</v>
      </c>
      <c r="AW65" s="4" t="s">
        <v>406</v>
      </c>
      <c r="AX65" s="4">
        <v>0.9</v>
      </c>
      <c r="AY65" s="4">
        <v>1.6</v>
      </c>
      <c r="AZ65" s="4">
        <v>1.8</v>
      </c>
      <c r="BA65" s="4">
        <v>11.154</v>
      </c>
      <c r="BB65" s="4">
        <v>10.57</v>
      </c>
      <c r="BC65" s="4">
        <v>0.95</v>
      </c>
      <c r="BD65" s="4">
        <v>18.986999999999998</v>
      </c>
      <c r="BE65" s="4">
        <v>1314.0840000000001</v>
      </c>
      <c r="BF65" s="4">
        <v>362.548</v>
      </c>
      <c r="BG65" s="4">
        <v>0.28899999999999998</v>
      </c>
      <c r="BH65" s="4">
        <v>2E-3</v>
      </c>
      <c r="BI65" s="4">
        <v>0.28999999999999998</v>
      </c>
      <c r="BJ65" s="4">
        <v>0.222</v>
      </c>
      <c r="BK65" s="4">
        <v>1E-3</v>
      </c>
      <c r="BL65" s="4">
        <v>0.223</v>
      </c>
      <c r="BM65" s="4">
        <v>221.803</v>
      </c>
      <c r="BQ65" s="4">
        <v>1566.146</v>
      </c>
      <c r="BR65" s="4">
        <v>7.0313000000000001E-2</v>
      </c>
      <c r="BS65" s="4">
        <v>-5</v>
      </c>
      <c r="BT65" s="4">
        <v>1.0999999999999999E-2</v>
      </c>
      <c r="BU65" s="4">
        <v>1.7182820000000001</v>
      </c>
      <c r="BV65" s="4">
        <v>0.22220000000000001</v>
      </c>
    </row>
    <row r="66" spans="1:74" x14ac:dyDescent="0.25">
      <c r="A66" s="2">
        <v>42804</v>
      </c>
      <c r="B66" s="3">
        <v>0.54914128472222223</v>
      </c>
      <c r="C66" s="4">
        <v>9.7530000000000001</v>
      </c>
      <c r="D66" s="4">
        <v>3.4235000000000002</v>
      </c>
      <c r="E66" s="4">
        <v>34235.289041999997</v>
      </c>
      <c r="F66" s="4">
        <v>17.5</v>
      </c>
      <c r="G66" s="4">
        <v>0.1</v>
      </c>
      <c r="H66" s="4">
        <v>28462.7</v>
      </c>
      <c r="J66" s="4">
        <v>13.74</v>
      </c>
      <c r="K66" s="4">
        <v>0.82969999999999999</v>
      </c>
      <c r="L66" s="4">
        <v>8.0914999999999999</v>
      </c>
      <c r="M66" s="4">
        <v>2.8403</v>
      </c>
      <c r="N66" s="4">
        <v>14.5189</v>
      </c>
      <c r="O66" s="4">
        <v>8.3000000000000004E-2</v>
      </c>
      <c r="P66" s="4">
        <v>14.6</v>
      </c>
      <c r="Q66" s="4">
        <v>11.155900000000001</v>
      </c>
      <c r="R66" s="4">
        <v>6.3700000000000007E-2</v>
      </c>
      <c r="S66" s="4">
        <v>11.2</v>
      </c>
      <c r="T66" s="4">
        <v>28462.676100000001</v>
      </c>
      <c r="W66" s="4">
        <v>0</v>
      </c>
      <c r="X66" s="4">
        <v>11.3956</v>
      </c>
      <c r="Y66" s="4">
        <v>13.6</v>
      </c>
      <c r="Z66" s="4">
        <v>848</v>
      </c>
      <c r="AA66" s="4">
        <v>861</v>
      </c>
      <c r="AB66" s="4">
        <v>845</v>
      </c>
      <c r="AC66" s="4">
        <v>80</v>
      </c>
      <c r="AD66" s="4">
        <v>10.86</v>
      </c>
      <c r="AE66" s="4">
        <v>0.25</v>
      </c>
      <c r="AF66" s="4">
        <v>993</v>
      </c>
      <c r="AG66" s="4">
        <v>-9</v>
      </c>
      <c r="AH66" s="4">
        <v>14</v>
      </c>
      <c r="AI66" s="4">
        <v>25</v>
      </c>
      <c r="AJ66" s="4">
        <v>135.1</v>
      </c>
      <c r="AK66" s="4">
        <v>134.1</v>
      </c>
      <c r="AL66" s="4">
        <v>5.6</v>
      </c>
      <c r="AM66" s="4">
        <v>142</v>
      </c>
      <c r="AN66" s="4" t="s">
        <v>155</v>
      </c>
      <c r="AO66" s="4">
        <v>2</v>
      </c>
      <c r="AP66" s="5">
        <v>0.75744212962962953</v>
      </c>
      <c r="AQ66" s="4">
        <v>47.159354999999998</v>
      </c>
      <c r="AR66" s="4">
        <v>-88.489742000000007</v>
      </c>
      <c r="AS66" s="4">
        <v>319</v>
      </c>
      <c r="AT66" s="4">
        <v>0</v>
      </c>
      <c r="AU66" s="4">
        <v>12</v>
      </c>
      <c r="AV66" s="4">
        <v>10</v>
      </c>
      <c r="AW66" s="4" t="s">
        <v>406</v>
      </c>
      <c r="AX66" s="4">
        <v>0.9</v>
      </c>
      <c r="AY66" s="4">
        <v>1.6</v>
      </c>
      <c r="AZ66" s="4">
        <v>1.8</v>
      </c>
      <c r="BA66" s="4">
        <v>11.154</v>
      </c>
      <c r="BB66" s="4">
        <v>9.86</v>
      </c>
      <c r="BC66" s="4">
        <v>0.88</v>
      </c>
      <c r="BD66" s="4">
        <v>20.532</v>
      </c>
      <c r="BE66" s="4">
        <v>1420.125</v>
      </c>
      <c r="BF66" s="4">
        <v>317.27999999999997</v>
      </c>
      <c r="BG66" s="4">
        <v>0.26700000000000002</v>
      </c>
      <c r="BH66" s="4">
        <v>2E-3</v>
      </c>
      <c r="BI66" s="4">
        <v>0.26800000000000002</v>
      </c>
      <c r="BJ66" s="4">
        <v>0.20499999999999999</v>
      </c>
      <c r="BK66" s="4">
        <v>1E-3</v>
      </c>
      <c r="BL66" s="4">
        <v>0.20599999999999999</v>
      </c>
      <c r="BM66" s="4">
        <v>207.1326</v>
      </c>
      <c r="BQ66" s="4">
        <v>1454.23</v>
      </c>
      <c r="BR66" s="4">
        <v>7.6619000000000007E-2</v>
      </c>
      <c r="BS66" s="4">
        <v>-5</v>
      </c>
      <c r="BT66" s="4">
        <v>1.0999999999999999E-2</v>
      </c>
      <c r="BU66" s="4">
        <v>1.872377</v>
      </c>
      <c r="BV66" s="4">
        <v>0.22220000000000001</v>
      </c>
    </row>
    <row r="67" spans="1:74" x14ac:dyDescent="0.25">
      <c r="A67" s="2">
        <v>42804</v>
      </c>
      <c r="B67" s="3">
        <v>0.54915285879629627</v>
      </c>
      <c r="C67" s="4">
        <v>10.196</v>
      </c>
      <c r="D67" s="4">
        <v>2.8711000000000002</v>
      </c>
      <c r="E67" s="4">
        <v>28710.617977999998</v>
      </c>
      <c r="F67" s="4">
        <v>17.5</v>
      </c>
      <c r="G67" s="4">
        <v>0.1</v>
      </c>
      <c r="H67" s="4">
        <v>23723.5</v>
      </c>
      <c r="J67" s="4">
        <v>12.82</v>
      </c>
      <c r="K67" s="4">
        <v>0.83709999999999996</v>
      </c>
      <c r="L67" s="4">
        <v>8.5353999999999992</v>
      </c>
      <c r="M67" s="4">
        <v>2.4034</v>
      </c>
      <c r="N67" s="4">
        <v>14.6496</v>
      </c>
      <c r="O67" s="4">
        <v>8.3699999999999997E-2</v>
      </c>
      <c r="P67" s="4">
        <v>14.7</v>
      </c>
      <c r="Q67" s="4">
        <v>11.2563</v>
      </c>
      <c r="R67" s="4">
        <v>6.4299999999999996E-2</v>
      </c>
      <c r="S67" s="4">
        <v>11.3</v>
      </c>
      <c r="T67" s="4">
        <v>23723.5452</v>
      </c>
      <c r="W67" s="4">
        <v>0</v>
      </c>
      <c r="X67" s="4">
        <v>10.732699999999999</v>
      </c>
      <c r="Y67" s="4">
        <v>13.5</v>
      </c>
      <c r="Z67" s="4">
        <v>849</v>
      </c>
      <c r="AA67" s="4">
        <v>863</v>
      </c>
      <c r="AB67" s="4">
        <v>848</v>
      </c>
      <c r="AC67" s="4">
        <v>80</v>
      </c>
      <c r="AD67" s="4">
        <v>10.86</v>
      </c>
      <c r="AE67" s="4">
        <v>0.25</v>
      </c>
      <c r="AF67" s="4">
        <v>993</v>
      </c>
      <c r="AG67" s="4">
        <v>-9</v>
      </c>
      <c r="AH67" s="4">
        <v>14</v>
      </c>
      <c r="AI67" s="4">
        <v>25</v>
      </c>
      <c r="AJ67" s="4">
        <v>135</v>
      </c>
      <c r="AK67" s="4">
        <v>134</v>
      </c>
      <c r="AL67" s="4">
        <v>5.4</v>
      </c>
      <c r="AM67" s="4">
        <v>142</v>
      </c>
      <c r="AN67" s="4" t="s">
        <v>155</v>
      </c>
      <c r="AO67" s="4">
        <v>2</v>
      </c>
      <c r="AP67" s="5">
        <v>0.75745370370370368</v>
      </c>
      <c r="AQ67" s="4">
        <v>47.159354999999998</v>
      </c>
      <c r="AR67" s="4">
        <v>-88.489742000000007</v>
      </c>
      <c r="AS67" s="4">
        <v>318.8</v>
      </c>
      <c r="AT67" s="4">
        <v>0</v>
      </c>
      <c r="AU67" s="4">
        <v>12</v>
      </c>
      <c r="AV67" s="4">
        <v>10</v>
      </c>
      <c r="AW67" s="4" t="s">
        <v>406</v>
      </c>
      <c r="AX67" s="4">
        <v>0.9</v>
      </c>
      <c r="AY67" s="4">
        <v>1.6</v>
      </c>
      <c r="AZ67" s="4">
        <v>1.8</v>
      </c>
      <c r="BA67" s="4">
        <v>11.154</v>
      </c>
      <c r="BB67" s="4">
        <v>10.35</v>
      </c>
      <c r="BC67" s="4">
        <v>0.93</v>
      </c>
      <c r="BD67" s="4">
        <v>19.457999999999998</v>
      </c>
      <c r="BE67" s="4">
        <v>1550.7460000000001</v>
      </c>
      <c r="BF67" s="4">
        <v>277.92200000000003</v>
      </c>
      <c r="BG67" s="4">
        <v>0.27900000000000003</v>
      </c>
      <c r="BH67" s="4">
        <v>2E-3</v>
      </c>
      <c r="BI67" s="4">
        <v>0.28000000000000003</v>
      </c>
      <c r="BJ67" s="4">
        <v>0.214</v>
      </c>
      <c r="BK67" s="4">
        <v>1E-3</v>
      </c>
      <c r="BL67" s="4">
        <v>0.215</v>
      </c>
      <c r="BM67" s="4">
        <v>178.7199</v>
      </c>
      <c r="BQ67" s="4">
        <v>1417.8230000000001</v>
      </c>
      <c r="BR67" s="4">
        <v>6.8269999999999997E-2</v>
      </c>
      <c r="BS67" s="4">
        <v>-5</v>
      </c>
      <c r="BT67" s="4">
        <v>1.1873E-2</v>
      </c>
      <c r="BU67" s="4">
        <v>1.6683490000000001</v>
      </c>
      <c r="BV67" s="4">
        <v>0.23983499999999999</v>
      </c>
    </row>
    <row r="68" spans="1:74" x14ac:dyDescent="0.25">
      <c r="A68" s="2">
        <v>42804</v>
      </c>
      <c r="B68" s="3">
        <v>0.54916443287037031</v>
      </c>
      <c r="C68" s="4">
        <v>9.7710000000000008</v>
      </c>
      <c r="D68" s="4">
        <v>2.3862999999999999</v>
      </c>
      <c r="E68" s="4">
        <v>23862.508388999999</v>
      </c>
      <c r="F68" s="4">
        <v>17.3</v>
      </c>
      <c r="G68" s="4">
        <v>0.1</v>
      </c>
      <c r="H68" s="4">
        <v>19829.5</v>
      </c>
      <c r="J68" s="4">
        <v>11.47</v>
      </c>
      <c r="K68" s="4">
        <v>0.8508</v>
      </c>
      <c r="L68" s="4">
        <v>8.3125</v>
      </c>
      <c r="M68" s="4">
        <v>2.0301999999999998</v>
      </c>
      <c r="N68" s="4">
        <v>14.710100000000001</v>
      </c>
      <c r="O68" s="4">
        <v>8.5099999999999995E-2</v>
      </c>
      <c r="P68" s="4">
        <v>14.8</v>
      </c>
      <c r="Q68" s="4">
        <v>11.3028</v>
      </c>
      <c r="R68" s="4">
        <v>6.54E-2</v>
      </c>
      <c r="S68" s="4">
        <v>11.4</v>
      </c>
      <c r="T68" s="4">
        <v>19829.459200000001</v>
      </c>
      <c r="W68" s="4">
        <v>0</v>
      </c>
      <c r="X68" s="4">
        <v>9.7607999999999997</v>
      </c>
      <c r="Y68" s="4">
        <v>13.6</v>
      </c>
      <c r="Z68" s="4">
        <v>849</v>
      </c>
      <c r="AA68" s="4">
        <v>862</v>
      </c>
      <c r="AB68" s="4">
        <v>846</v>
      </c>
      <c r="AC68" s="4">
        <v>80</v>
      </c>
      <c r="AD68" s="4">
        <v>10.86</v>
      </c>
      <c r="AE68" s="4">
        <v>0.25</v>
      </c>
      <c r="AF68" s="4">
        <v>993</v>
      </c>
      <c r="AG68" s="4">
        <v>-9</v>
      </c>
      <c r="AH68" s="4">
        <v>14</v>
      </c>
      <c r="AI68" s="4">
        <v>25</v>
      </c>
      <c r="AJ68" s="4">
        <v>135</v>
      </c>
      <c r="AK68" s="4">
        <v>134</v>
      </c>
      <c r="AL68" s="4">
        <v>5.2</v>
      </c>
      <c r="AM68" s="4">
        <v>142</v>
      </c>
      <c r="AN68" s="4" t="s">
        <v>155</v>
      </c>
      <c r="AO68" s="4">
        <v>2</v>
      </c>
      <c r="AP68" s="5">
        <v>0.75746527777777783</v>
      </c>
      <c r="AQ68" s="4">
        <v>47.159354999999998</v>
      </c>
      <c r="AR68" s="4">
        <v>-88.489742000000007</v>
      </c>
      <c r="AS68" s="4">
        <v>318.60000000000002</v>
      </c>
      <c r="AT68" s="4">
        <v>0</v>
      </c>
      <c r="AU68" s="4">
        <v>12</v>
      </c>
      <c r="AV68" s="4">
        <v>10</v>
      </c>
      <c r="AW68" s="4" t="s">
        <v>406</v>
      </c>
      <c r="AX68" s="4">
        <v>0.9</v>
      </c>
      <c r="AY68" s="4">
        <v>1.6</v>
      </c>
      <c r="AZ68" s="4">
        <v>1.8</v>
      </c>
      <c r="BA68" s="4">
        <v>11.154</v>
      </c>
      <c r="BB68" s="4">
        <v>11.36</v>
      </c>
      <c r="BC68" s="4">
        <v>1.02</v>
      </c>
      <c r="BD68" s="4">
        <v>17.541</v>
      </c>
      <c r="BE68" s="4">
        <v>1631.4090000000001</v>
      </c>
      <c r="BF68" s="4">
        <v>253.59200000000001</v>
      </c>
      <c r="BG68" s="4">
        <v>0.30199999999999999</v>
      </c>
      <c r="BH68" s="4">
        <v>2E-3</v>
      </c>
      <c r="BI68" s="4">
        <v>0.30399999999999999</v>
      </c>
      <c r="BJ68" s="4">
        <v>0.23200000000000001</v>
      </c>
      <c r="BK68" s="4">
        <v>1E-3</v>
      </c>
      <c r="BL68" s="4">
        <v>0.23400000000000001</v>
      </c>
      <c r="BM68" s="4">
        <v>161.36799999999999</v>
      </c>
      <c r="BQ68" s="4">
        <v>1392.876</v>
      </c>
      <c r="BR68" s="4">
        <v>7.0491999999999999E-2</v>
      </c>
      <c r="BS68" s="4">
        <v>-5</v>
      </c>
      <c r="BT68" s="4">
        <v>1.1127E-2</v>
      </c>
      <c r="BU68" s="4">
        <v>1.7226490000000001</v>
      </c>
      <c r="BV68" s="4">
        <v>0.22476499999999999</v>
      </c>
    </row>
    <row r="69" spans="1:74" x14ac:dyDescent="0.25">
      <c r="A69" s="2">
        <v>42804</v>
      </c>
      <c r="B69" s="3">
        <v>0.54917600694444446</v>
      </c>
      <c r="C69" s="4">
        <v>9.1120000000000001</v>
      </c>
      <c r="D69" s="4">
        <v>2.0647000000000002</v>
      </c>
      <c r="E69" s="4">
        <v>20646.880733999998</v>
      </c>
      <c r="F69" s="4">
        <v>16.399999999999999</v>
      </c>
      <c r="G69" s="4">
        <v>0.1</v>
      </c>
      <c r="H69" s="4">
        <v>17394.3</v>
      </c>
      <c r="J69" s="4">
        <v>10.19</v>
      </c>
      <c r="K69" s="4">
        <v>0.86329999999999996</v>
      </c>
      <c r="L69" s="4">
        <v>7.8662999999999998</v>
      </c>
      <c r="M69" s="4">
        <v>1.7824</v>
      </c>
      <c r="N69" s="4">
        <v>14.15</v>
      </c>
      <c r="O69" s="4">
        <v>8.6300000000000002E-2</v>
      </c>
      <c r="P69" s="4">
        <v>14.2</v>
      </c>
      <c r="Q69" s="4">
        <v>10.8725</v>
      </c>
      <c r="R69" s="4">
        <v>6.6299999999999998E-2</v>
      </c>
      <c r="S69" s="4">
        <v>10.9</v>
      </c>
      <c r="T69" s="4">
        <v>17394.272799999999</v>
      </c>
      <c r="W69" s="4">
        <v>0</v>
      </c>
      <c r="X69" s="4">
        <v>8.7944999999999993</v>
      </c>
      <c r="Y69" s="4">
        <v>13.7</v>
      </c>
      <c r="Z69" s="4">
        <v>849</v>
      </c>
      <c r="AA69" s="4">
        <v>861</v>
      </c>
      <c r="AB69" s="4">
        <v>845</v>
      </c>
      <c r="AC69" s="4">
        <v>80</v>
      </c>
      <c r="AD69" s="4">
        <v>10.86</v>
      </c>
      <c r="AE69" s="4">
        <v>0.25</v>
      </c>
      <c r="AF69" s="4">
        <v>993</v>
      </c>
      <c r="AG69" s="4">
        <v>-9</v>
      </c>
      <c r="AH69" s="4">
        <v>14</v>
      </c>
      <c r="AI69" s="4">
        <v>25</v>
      </c>
      <c r="AJ69" s="4">
        <v>135</v>
      </c>
      <c r="AK69" s="4">
        <v>134.9</v>
      </c>
      <c r="AL69" s="4">
        <v>5.2</v>
      </c>
      <c r="AM69" s="4">
        <v>142</v>
      </c>
      <c r="AN69" s="4" t="s">
        <v>155</v>
      </c>
      <c r="AO69" s="4">
        <v>2</v>
      </c>
      <c r="AP69" s="5">
        <v>0.75747685185185187</v>
      </c>
      <c r="AQ69" s="4">
        <v>47.159354999999998</v>
      </c>
      <c r="AR69" s="4">
        <v>-88.489742000000007</v>
      </c>
      <c r="AS69" s="4">
        <v>318.3</v>
      </c>
      <c r="AT69" s="4">
        <v>0</v>
      </c>
      <c r="AU69" s="4">
        <v>12</v>
      </c>
      <c r="AV69" s="4">
        <v>10</v>
      </c>
      <c r="AW69" s="4" t="s">
        <v>406</v>
      </c>
      <c r="AX69" s="4">
        <v>0.9</v>
      </c>
      <c r="AY69" s="4">
        <v>1.6</v>
      </c>
      <c r="AZ69" s="4">
        <v>1.8</v>
      </c>
      <c r="BA69" s="4">
        <v>11.154</v>
      </c>
      <c r="BB69" s="4">
        <v>12.45</v>
      </c>
      <c r="BC69" s="4">
        <v>1.1200000000000001</v>
      </c>
      <c r="BD69" s="4">
        <v>15.836</v>
      </c>
      <c r="BE69" s="4">
        <v>1671.3710000000001</v>
      </c>
      <c r="BF69" s="4">
        <v>241.04</v>
      </c>
      <c r="BG69" s="4">
        <v>0.315</v>
      </c>
      <c r="BH69" s="4">
        <v>2E-3</v>
      </c>
      <c r="BI69" s="4">
        <v>0.317</v>
      </c>
      <c r="BJ69" s="4">
        <v>0.24199999999999999</v>
      </c>
      <c r="BK69" s="4">
        <v>1E-3</v>
      </c>
      <c r="BL69" s="4">
        <v>0.24299999999999999</v>
      </c>
      <c r="BM69" s="4">
        <v>153.24510000000001</v>
      </c>
      <c r="BQ69" s="4">
        <v>1358.674</v>
      </c>
      <c r="BR69" s="4">
        <v>7.1873000000000006E-2</v>
      </c>
      <c r="BS69" s="4">
        <v>-5</v>
      </c>
      <c r="BT69" s="4">
        <v>1.0999999999999999E-2</v>
      </c>
      <c r="BU69" s="4">
        <v>1.756397</v>
      </c>
      <c r="BV69" s="4">
        <v>0.22220000000000001</v>
      </c>
    </row>
    <row r="70" spans="1:74" x14ac:dyDescent="0.25">
      <c r="A70" s="2">
        <v>42804</v>
      </c>
      <c r="B70" s="3">
        <v>0.5491875810185185</v>
      </c>
      <c r="C70" s="4">
        <v>8.5920000000000005</v>
      </c>
      <c r="D70" s="4">
        <v>1.8433999999999999</v>
      </c>
      <c r="E70" s="4">
        <v>18433.83653</v>
      </c>
      <c r="F70" s="4">
        <v>15.8</v>
      </c>
      <c r="G70" s="4">
        <v>0.1</v>
      </c>
      <c r="H70" s="4">
        <v>16899.5</v>
      </c>
      <c r="J70" s="4">
        <v>9.23</v>
      </c>
      <c r="K70" s="4">
        <v>0.87119999999999997</v>
      </c>
      <c r="L70" s="4">
        <v>7.4854000000000003</v>
      </c>
      <c r="M70" s="4">
        <v>1.6059000000000001</v>
      </c>
      <c r="N70" s="4">
        <v>13.757400000000001</v>
      </c>
      <c r="O70" s="4">
        <v>8.7099999999999997E-2</v>
      </c>
      <c r="P70" s="4">
        <v>13.8</v>
      </c>
      <c r="Q70" s="4">
        <v>10.5707</v>
      </c>
      <c r="R70" s="4">
        <v>6.6900000000000001E-2</v>
      </c>
      <c r="S70" s="4">
        <v>10.6</v>
      </c>
      <c r="T70" s="4">
        <v>16899.469000000001</v>
      </c>
      <c r="W70" s="4">
        <v>0</v>
      </c>
      <c r="X70" s="4">
        <v>8.0417000000000005</v>
      </c>
      <c r="Y70" s="4">
        <v>13.6</v>
      </c>
      <c r="Z70" s="4">
        <v>850</v>
      </c>
      <c r="AA70" s="4">
        <v>861</v>
      </c>
      <c r="AB70" s="4">
        <v>845</v>
      </c>
      <c r="AC70" s="4">
        <v>80</v>
      </c>
      <c r="AD70" s="4">
        <v>10.86</v>
      </c>
      <c r="AE70" s="4">
        <v>0.25</v>
      </c>
      <c r="AF70" s="4">
        <v>993</v>
      </c>
      <c r="AG70" s="4">
        <v>-9</v>
      </c>
      <c r="AH70" s="4">
        <v>14</v>
      </c>
      <c r="AI70" s="4">
        <v>25</v>
      </c>
      <c r="AJ70" s="4">
        <v>135</v>
      </c>
      <c r="AK70" s="4">
        <v>135.9</v>
      </c>
      <c r="AL70" s="4">
        <v>4.9000000000000004</v>
      </c>
      <c r="AM70" s="4">
        <v>142</v>
      </c>
      <c r="AN70" s="4" t="s">
        <v>155</v>
      </c>
      <c r="AO70" s="4">
        <v>2</v>
      </c>
      <c r="AP70" s="5">
        <v>0.75748842592592591</v>
      </c>
      <c r="AQ70" s="4">
        <v>47.159354999999998</v>
      </c>
      <c r="AR70" s="4">
        <v>-88.489743000000004</v>
      </c>
      <c r="AS70" s="4">
        <v>317.89999999999998</v>
      </c>
      <c r="AT70" s="4">
        <v>0</v>
      </c>
      <c r="AU70" s="4">
        <v>12</v>
      </c>
      <c r="AV70" s="4">
        <v>10</v>
      </c>
      <c r="AW70" s="4" t="s">
        <v>406</v>
      </c>
      <c r="AX70" s="4">
        <v>0.9</v>
      </c>
      <c r="AY70" s="4">
        <v>1.6</v>
      </c>
      <c r="AZ70" s="4">
        <v>1.8</v>
      </c>
      <c r="BA70" s="4">
        <v>11.154</v>
      </c>
      <c r="BB70" s="4">
        <v>13.26</v>
      </c>
      <c r="BC70" s="4">
        <v>1.19</v>
      </c>
      <c r="BD70" s="4">
        <v>14.786</v>
      </c>
      <c r="BE70" s="4">
        <v>1680.3019999999999</v>
      </c>
      <c r="BF70" s="4">
        <v>229.44300000000001</v>
      </c>
      <c r="BG70" s="4">
        <v>0.32300000000000001</v>
      </c>
      <c r="BH70" s="4">
        <v>2E-3</v>
      </c>
      <c r="BI70" s="4">
        <v>0.32500000000000001</v>
      </c>
      <c r="BJ70" s="4">
        <v>0.248</v>
      </c>
      <c r="BK70" s="4">
        <v>2E-3</v>
      </c>
      <c r="BL70" s="4">
        <v>0.25</v>
      </c>
      <c r="BM70" s="4">
        <v>157.297</v>
      </c>
      <c r="BQ70" s="4">
        <v>1312.559</v>
      </c>
      <c r="BR70" s="4">
        <v>7.3746000000000006E-2</v>
      </c>
      <c r="BS70" s="4">
        <v>-5</v>
      </c>
      <c r="BT70" s="4">
        <v>1.0999999999999999E-2</v>
      </c>
      <c r="BU70" s="4">
        <v>1.802168</v>
      </c>
      <c r="BV70" s="4">
        <v>0.22220000000000001</v>
      </c>
    </row>
    <row r="71" spans="1:74" x14ac:dyDescent="0.25">
      <c r="A71" s="2">
        <v>42804</v>
      </c>
      <c r="B71" s="3">
        <v>0.54919915509259265</v>
      </c>
      <c r="C71" s="4">
        <v>8.3049999999999997</v>
      </c>
      <c r="D71" s="4">
        <v>1.6099000000000001</v>
      </c>
      <c r="E71" s="4">
        <v>16098.557131</v>
      </c>
      <c r="F71" s="4">
        <v>15.6</v>
      </c>
      <c r="G71" s="4">
        <v>0.1</v>
      </c>
      <c r="H71" s="4">
        <v>17182.8</v>
      </c>
      <c r="J71" s="4">
        <v>8.56</v>
      </c>
      <c r="K71" s="4">
        <v>0.87619999999999998</v>
      </c>
      <c r="L71" s="4">
        <v>7.2770000000000001</v>
      </c>
      <c r="M71" s="4">
        <v>1.4106000000000001</v>
      </c>
      <c r="N71" s="4">
        <v>13.669</v>
      </c>
      <c r="O71" s="4">
        <v>8.7599999999999997E-2</v>
      </c>
      <c r="P71" s="4">
        <v>13.8</v>
      </c>
      <c r="Q71" s="4">
        <v>10.502800000000001</v>
      </c>
      <c r="R71" s="4">
        <v>6.7299999999999999E-2</v>
      </c>
      <c r="S71" s="4">
        <v>10.6</v>
      </c>
      <c r="T71" s="4">
        <v>17182.832999999999</v>
      </c>
      <c r="W71" s="4">
        <v>0</v>
      </c>
      <c r="X71" s="4">
        <v>7.4987000000000004</v>
      </c>
      <c r="Y71" s="4">
        <v>13.7</v>
      </c>
      <c r="Z71" s="4">
        <v>849</v>
      </c>
      <c r="AA71" s="4">
        <v>861</v>
      </c>
      <c r="AB71" s="4">
        <v>845</v>
      </c>
      <c r="AC71" s="4">
        <v>80</v>
      </c>
      <c r="AD71" s="4">
        <v>10.86</v>
      </c>
      <c r="AE71" s="4">
        <v>0.25</v>
      </c>
      <c r="AF71" s="4">
        <v>993</v>
      </c>
      <c r="AG71" s="4">
        <v>-9</v>
      </c>
      <c r="AH71" s="4">
        <v>14</v>
      </c>
      <c r="AI71" s="4">
        <v>25</v>
      </c>
      <c r="AJ71" s="4">
        <v>135</v>
      </c>
      <c r="AK71" s="4">
        <v>134.30000000000001</v>
      </c>
      <c r="AL71" s="4">
        <v>4.9000000000000004</v>
      </c>
      <c r="AM71" s="4">
        <v>142</v>
      </c>
      <c r="AN71" s="4" t="s">
        <v>155</v>
      </c>
      <c r="AO71" s="4">
        <v>2</v>
      </c>
      <c r="AP71" s="5">
        <v>0.75749999999999995</v>
      </c>
      <c r="AQ71" s="4">
        <v>47.159354999999998</v>
      </c>
      <c r="AR71" s="4">
        <v>-88.489742000000007</v>
      </c>
      <c r="AS71" s="4">
        <v>317.60000000000002</v>
      </c>
      <c r="AT71" s="4">
        <v>0</v>
      </c>
      <c r="AU71" s="4">
        <v>12</v>
      </c>
      <c r="AV71" s="4">
        <v>10</v>
      </c>
      <c r="AW71" s="4" t="s">
        <v>406</v>
      </c>
      <c r="AX71" s="4">
        <v>0.9</v>
      </c>
      <c r="AY71" s="4">
        <v>1.6</v>
      </c>
      <c r="AZ71" s="4">
        <v>1.8</v>
      </c>
      <c r="BA71" s="4">
        <v>11.154</v>
      </c>
      <c r="BB71" s="4">
        <v>13.82</v>
      </c>
      <c r="BC71" s="4">
        <v>1.24</v>
      </c>
      <c r="BD71" s="4">
        <v>14.127000000000001</v>
      </c>
      <c r="BE71" s="4">
        <v>1692.6849999999999</v>
      </c>
      <c r="BF71" s="4">
        <v>208.83199999999999</v>
      </c>
      <c r="BG71" s="4">
        <v>0.33300000000000002</v>
      </c>
      <c r="BH71" s="4">
        <v>2E-3</v>
      </c>
      <c r="BI71" s="4">
        <v>0.33500000000000002</v>
      </c>
      <c r="BJ71" s="4">
        <v>0.25600000000000001</v>
      </c>
      <c r="BK71" s="4">
        <v>2E-3</v>
      </c>
      <c r="BL71" s="4">
        <v>0.25700000000000001</v>
      </c>
      <c r="BM71" s="4">
        <v>165.72720000000001</v>
      </c>
      <c r="BQ71" s="4">
        <v>1268.259</v>
      </c>
      <c r="BR71" s="4">
        <v>7.1381E-2</v>
      </c>
      <c r="BS71" s="4">
        <v>-5</v>
      </c>
      <c r="BT71" s="4">
        <v>1.0999999999999999E-2</v>
      </c>
      <c r="BU71" s="4">
        <v>1.7443740000000001</v>
      </c>
      <c r="BV71" s="4">
        <v>0.22220000000000001</v>
      </c>
    </row>
    <row r="72" spans="1:74" x14ac:dyDescent="0.25">
      <c r="A72" s="2">
        <v>42804</v>
      </c>
      <c r="B72" s="3">
        <v>0.54921072916666669</v>
      </c>
      <c r="C72" s="4">
        <v>7.9690000000000003</v>
      </c>
      <c r="D72" s="4">
        <v>1.3064</v>
      </c>
      <c r="E72" s="4">
        <v>13064.375</v>
      </c>
      <c r="F72" s="4">
        <v>15.3</v>
      </c>
      <c r="G72" s="4">
        <v>0.1</v>
      </c>
      <c r="H72" s="4">
        <v>17675.099999999999</v>
      </c>
      <c r="J72" s="4">
        <v>7.94</v>
      </c>
      <c r="K72" s="4">
        <v>0.88229999999999997</v>
      </c>
      <c r="L72" s="4">
        <v>7.0308000000000002</v>
      </c>
      <c r="M72" s="4">
        <v>1.1527000000000001</v>
      </c>
      <c r="N72" s="4">
        <v>13.4863</v>
      </c>
      <c r="O72" s="4">
        <v>8.8200000000000001E-2</v>
      </c>
      <c r="P72" s="4">
        <v>13.6</v>
      </c>
      <c r="Q72" s="4">
        <v>10.362399999999999</v>
      </c>
      <c r="R72" s="4">
        <v>6.7799999999999999E-2</v>
      </c>
      <c r="S72" s="4">
        <v>10.4</v>
      </c>
      <c r="T72" s="4">
        <v>17675.139899999998</v>
      </c>
      <c r="W72" s="4">
        <v>0</v>
      </c>
      <c r="X72" s="4">
        <v>7.0034000000000001</v>
      </c>
      <c r="Y72" s="4">
        <v>13.6</v>
      </c>
      <c r="Z72" s="4">
        <v>849</v>
      </c>
      <c r="AA72" s="4">
        <v>862</v>
      </c>
      <c r="AB72" s="4">
        <v>847</v>
      </c>
      <c r="AC72" s="4">
        <v>80</v>
      </c>
      <c r="AD72" s="4">
        <v>10.86</v>
      </c>
      <c r="AE72" s="4">
        <v>0.25</v>
      </c>
      <c r="AF72" s="4">
        <v>993</v>
      </c>
      <c r="AG72" s="4">
        <v>-9</v>
      </c>
      <c r="AH72" s="4">
        <v>14</v>
      </c>
      <c r="AI72" s="4">
        <v>25</v>
      </c>
      <c r="AJ72" s="4">
        <v>135</v>
      </c>
      <c r="AK72" s="4">
        <v>133.1</v>
      </c>
      <c r="AL72" s="4">
        <v>4.9000000000000004</v>
      </c>
      <c r="AM72" s="4">
        <v>142</v>
      </c>
      <c r="AN72" s="4" t="s">
        <v>155</v>
      </c>
      <c r="AO72" s="4">
        <v>2</v>
      </c>
      <c r="AP72" s="5">
        <v>0.7575115740740741</v>
      </c>
      <c r="AQ72" s="4">
        <v>47.159354999999998</v>
      </c>
      <c r="AR72" s="4">
        <v>-88.489743000000004</v>
      </c>
      <c r="AS72" s="4">
        <v>317.3</v>
      </c>
      <c r="AT72" s="4">
        <v>0</v>
      </c>
      <c r="AU72" s="4">
        <v>12</v>
      </c>
      <c r="AV72" s="4">
        <v>10</v>
      </c>
      <c r="AW72" s="4" t="s">
        <v>406</v>
      </c>
      <c r="AX72" s="4">
        <v>0.9</v>
      </c>
      <c r="AY72" s="4">
        <v>1.6</v>
      </c>
      <c r="AZ72" s="4">
        <v>1.8</v>
      </c>
      <c r="BA72" s="4">
        <v>11.154</v>
      </c>
      <c r="BB72" s="4">
        <v>14.55</v>
      </c>
      <c r="BC72" s="4">
        <v>1.3</v>
      </c>
      <c r="BD72" s="4">
        <v>13.34</v>
      </c>
      <c r="BE72" s="4">
        <v>1710.4839999999999</v>
      </c>
      <c r="BF72" s="4">
        <v>178.482</v>
      </c>
      <c r="BG72" s="4">
        <v>0.34399999999999997</v>
      </c>
      <c r="BH72" s="4">
        <v>2E-3</v>
      </c>
      <c r="BI72" s="4">
        <v>0.34599999999999997</v>
      </c>
      <c r="BJ72" s="4">
        <v>0.26400000000000001</v>
      </c>
      <c r="BK72" s="4">
        <v>2E-3</v>
      </c>
      <c r="BL72" s="4">
        <v>0.26600000000000001</v>
      </c>
      <c r="BM72" s="4">
        <v>178.30019999999999</v>
      </c>
      <c r="BQ72" s="4">
        <v>1238.8579999999999</v>
      </c>
      <c r="BR72" s="4">
        <v>5.9651000000000003E-2</v>
      </c>
      <c r="BS72" s="4">
        <v>-5</v>
      </c>
      <c r="BT72" s="4">
        <v>1.0999999999999999E-2</v>
      </c>
      <c r="BU72" s="4">
        <v>1.457721</v>
      </c>
      <c r="BV72" s="4">
        <v>0.22220000000000001</v>
      </c>
    </row>
    <row r="73" spans="1:74" x14ac:dyDescent="0.25">
      <c r="A73" s="2">
        <v>42804</v>
      </c>
      <c r="B73" s="3">
        <v>0.54922230324074073</v>
      </c>
      <c r="C73" s="4">
        <v>7.4710000000000001</v>
      </c>
      <c r="D73" s="4">
        <v>0.9788</v>
      </c>
      <c r="E73" s="4">
        <v>9788.0741340000004</v>
      </c>
      <c r="F73" s="4">
        <v>14.5</v>
      </c>
      <c r="G73" s="4">
        <v>0.1</v>
      </c>
      <c r="H73" s="4">
        <v>18109.099999999999</v>
      </c>
      <c r="J73" s="4">
        <v>7.53</v>
      </c>
      <c r="K73" s="4">
        <v>0.89029999999999998</v>
      </c>
      <c r="L73" s="4">
        <v>6.6516999999999999</v>
      </c>
      <c r="M73" s="4">
        <v>0.87150000000000005</v>
      </c>
      <c r="N73" s="4">
        <v>12.8719</v>
      </c>
      <c r="O73" s="4">
        <v>8.8999999999999996E-2</v>
      </c>
      <c r="P73" s="4">
        <v>13</v>
      </c>
      <c r="Q73" s="4">
        <v>9.8903999999999996</v>
      </c>
      <c r="R73" s="4">
        <v>6.8400000000000002E-2</v>
      </c>
      <c r="S73" s="4">
        <v>10</v>
      </c>
      <c r="T73" s="4">
        <v>18109.077499999999</v>
      </c>
      <c r="W73" s="4">
        <v>0</v>
      </c>
      <c r="X73" s="4">
        <v>6.7038000000000002</v>
      </c>
      <c r="Y73" s="4">
        <v>13.6</v>
      </c>
      <c r="Z73" s="4">
        <v>849</v>
      </c>
      <c r="AA73" s="4">
        <v>862</v>
      </c>
      <c r="AB73" s="4">
        <v>846</v>
      </c>
      <c r="AC73" s="4">
        <v>80</v>
      </c>
      <c r="AD73" s="4">
        <v>10.86</v>
      </c>
      <c r="AE73" s="4">
        <v>0.25</v>
      </c>
      <c r="AF73" s="4">
        <v>993</v>
      </c>
      <c r="AG73" s="4">
        <v>-9</v>
      </c>
      <c r="AH73" s="4">
        <v>14</v>
      </c>
      <c r="AI73" s="4">
        <v>25</v>
      </c>
      <c r="AJ73" s="4">
        <v>135</v>
      </c>
      <c r="AK73" s="4">
        <v>133.9</v>
      </c>
      <c r="AL73" s="4">
        <v>4.8</v>
      </c>
      <c r="AM73" s="4">
        <v>142</v>
      </c>
      <c r="AN73" s="4" t="s">
        <v>155</v>
      </c>
      <c r="AO73" s="4">
        <v>2</v>
      </c>
      <c r="AP73" s="5">
        <v>0.75752314814814825</v>
      </c>
      <c r="AQ73" s="4">
        <v>47.159354999999998</v>
      </c>
      <c r="AR73" s="4">
        <v>-88.489743000000004</v>
      </c>
      <c r="AS73" s="4">
        <v>317.10000000000002</v>
      </c>
      <c r="AT73" s="4">
        <v>0</v>
      </c>
      <c r="AU73" s="4">
        <v>12</v>
      </c>
      <c r="AV73" s="4">
        <v>10</v>
      </c>
      <c r="AW73" s="4" t="s">
        <v>406</v>
      </c>
      <c r="AX73" s="4">
        <v>0.9</v>
      </c>
      <c r="AY73" s="4">
        <v>1.6</v>
      </c>
      <c r="AZ73" s="4">
        <v>1.8</v>
      </c>
      <c r="BA73" s="4">
        <v>11.154</v>
      </c>
      <c r="BB73" s="4">
        <v>15.65</v>
      </c>
      <c r="BC73" s="4">
        <v>1.4</v>
      </c>
      <c r="BD73" s="4">
        <v>12.318</v>
      </c>
      <c r="BE73" s="4">
        <v>1725.6759999999999</v>
      </c>
      <c r="BF73" s="4">
        <v>143.89699999999999</v>
      </c>
      <c r="BG73" s="4">
        <v>0.35</v>
      </c>
      <c r="BH73" s="4">
        <v>2E-3</v>
      </c>
      <c r="BI73" s="4">
        <v>0.35199999999999998</v>
      </c>
      <c r="BJ73" s="4">
        <v>0.26900000000000002</v>
      </c>
      <c r="BK73" s="4">
        <v>2E-3</v>
      </c>
      <c r="BL73" s="4">
        <v>0.27100000000000002</v>
      </c>
      <c r="BM73" s="4">
        <v>194.80410000000001</v>
      </c>
      <c r="BQ73" s="4">
        <v>1264.5719999999999</v>
      </c>
      <c r="BR73" s="4">
        <v>6.5856999999999999E-2</v>
      </c>
      <c r="BS73" s="4">
        <v>-5</v>
      </c>
      <c r="BT73" s="4">
        <v>1.0999999999999999E-2</v>
      </c>
      <c r="BU73" s="4">
        <v>1.609381</v>
      </c>
      <c r="BV73" s="4">
        <v>0.22220000000000001</v>
      </c>
    </row>
    <row r="74" spans="1:74" x14ac:dyDescent="0.25">
      <c r="A74" s="2">
        <v>42804</v>
      </c>
      <c r="B74" s="3">
        <v>0.54923387731481477</v>
      </c>
      <c r="C74" s="4">
        <v>6.9690000000000003</v>
      </c>
      <c r="D74" s="4">
        <v>0.68810000000000004</v>
      </c>
      <c r="E74" s="4">
        <v>6880.7673059999997</v>
      </c>
      <c r="F74" s="4">
        <v>14.2</v>
      </c>
      <c r="G74" s="4">
        <v>0.1</v>
      </c>
      <c r="H74" s="4">
        <v>19054.099999999999</v>
      </c>
      <c r="J74" s="4">
        <v>7.3</v>
      </c>
      <c r="K74" s="4">
        <v>0.89739999999999998</v>
      </c>
      <c r="L74" s="4">
        <v>6.2545999999999999</v>
      </c>
      <c r="M74" s="4">
        <v>0.61750000000000005</v>
      </c>
      <c r="N74" s="4">
        <v>12.7437</v>
      </c>
      <c r="O74" s="4">
        <v>8.9700000000000002E-2</v>
      </c>
      <c r="P74" s="4">
        <v>12.8</v>
      </c>
      <c r="Q74" s="4">
        <v>9.7919</v>
      </c>
      <c r="R74" s="4">
        <v>6.9000000000000006E-2</v>
      </c>
      <c r="S74" s="4">
        <v>9.9</v>
      </c>
      <c r="T74" s="4">
        <v>19054.148399999998</v>
      </c>
      <c r="W74" s="4">
        <v>0</v>
      </c>
      <c r="X74" s="4">
        <v>6.5514000000000001</v>
      </c>
      <c r="Y74" s="4">
        <v>13.7</v>
      </c>
      <c r="Z74" s="4">
        <v>849</v>
      </c>
      <c r="AA74" s="4">
        <v>861</v>
      </c>
      <c r="AB74" s="4">
        <v>845</v>
      </c>
      <c r="AC74" s="4">
        <v>80</v>
      </c>
      <c r="AD74" s="4">
        <v>10.86</v>
      </c>
      <c r="AE74" s="4">
        <v>0.25</v>
      </c>
      <c r="AF74" s="4">
        <v>993</v>
      </c>
      <c r="AG74" s="4">
        <v>-9</v>
      </c>
      <c r="AH74" s="4">
        <v>14</v>
      </c>
      <c r="AI74" s="4">
        <v>25</v>
      </c>
      <c r="AJ74" s="4">
        <v>135</v>
      </c>
      <c r="AK74" s="4">
        <v>135.69999999999999</v>
      </c>
      <c r="AL74" s="4">
        <v>4.5999999999999996</v>
      </c>
      <c r="AM74" s="4">
        <v>142</v>
      </c>
      <c r="AN74" s="4" t="s">
        <v>155</v>
      </c>
      <c r="AO74" s="4">
        <v>2</v>
      </c>
      <c r="AP74" s="5">
        <v>0.75753472222222218</v>
      </c>
      <c r="AQ74" s="4">
        <v>47.159354999999998</v>
      </c>
      <c r="AR74" s="4">
        <v>-88.489743000000004</v>
      </c>
      <c r="AS74" s="4">
        <v>316.8</v>
      </c>
      <c r="AT74" s="4">
        <v>0</v>
      </c>
      <c r="AU74" s="4">
        <v>12</v>
      </c>
      <c r="AV74" s="4">
        <v>10</v>
      </c>
      <c r="AW74" s="4" t="s">
        <v>406</v>
      </c>
      <c r="AX74" s="4">
        <v>0.9</v>
      </c>
      <c r="AY74" s="4">
        <v>1.6</v>
      </c>
      <c r="AZ74" s="4">
        <v>1.8</v>
      </c>
      <c r="BA74" s="4">
        <v>11.154</v>
      </c>
      <c r="BB74" s="4">
        <v>16.77</v>
      </c>
      <c r="BC74" s="4">
        <v>1.5</v>
      </c>
      <c r="BD74" s="4">
        <v>11.427</v>
      </c>
      <c r="BE74" s="4">
        <v>1726.0150000000001</v>
      </c>
      <c r="BF74" s="4">
        <v>108.46</v>
      </c>
      <c r="BG74" s="4">
        <v>0.36799999999999999</v>
      </c>
      <c r="BH74" s="4">
        <v>3.0000000000000001E-3</v>
      </c>
      <c r="BI74" s="4">
        <v>0.371</v>
      </c>
      <c r="BJ74" s="4">
        <v>0.28299999999999997</v>
      </c>
      <c r="BK74" s="4">
        <v>2E-3</v>
      </c>
      <c r="BL74" s="4">
        <v>0.28499999999999998</v>
      </c>
      <c r="BM74" s="4">
        <v>218.02809999999999</v>
      </c>
      <c r="BQ74" s="4">
        <v>1314.5440000000001</v>
      </c>
      <c r="BR74" s="4">
        <v>6.2634999999999996E-2</v>
      </c>
      <c r="BS74" s="4">
        <v>-5</v>
      </c>
      <c r="BT74" s="4">
        <v>1.0127000000000001E-2</v>
      </c>
      <c r="BU74" s="4">
        <v>1.530643</v>
      </c>
      <c r="BV74" s="4">
        <v>0.204565</v>
      </c>
    </row>
    <row r="75" spans="1:74" x14ac:dyDescent="0.25">
      <c r="A75" s="2">
        <v>42804</v>
      </c>
      <c r="B75" s="3">
        <v>0.54924545138888892</v>
      </c>
      <c r="C75" s="4">
        <v>6.8360000000000003</v>
      </c>
      <c r="D75" s="4">
        <v>0.45040000000000002</v>
      </c>
      <c r="E75" s="4">
        <v>4504.4444439999997</v>
      </c>
      <c r="F75" s="4">
        <v>13.9</v>
      </c>
      <c r="G75" s="4">
        <v>0.1</v>
      </c>
      <c r="H75" s="4">
        <v>20336.7</v>
      </c>
      <c r="J75" s="4">
        <v>7.3</v>
      </c>
      <c r="K75" s="4">
        <v>0.90010000000000001</v>
      </c>
      <c r="L75" s="4">
        <v>6.1529999999999996</v>
      </c>
      <c r="M75" s="4">
        <v>0.40539999999999998</v>
      </c>
      <c r="N75" s="4">
        <v>12.497199999999999</v>
      </c>
      <c r="O75" s="4">
        <v>0.09</v>
      </c>
      <c r="P75" s="4">
        <v>12.6</v>
      </c>
      <c r="Q75" s="4">
        <v>9.6024999999999991</v>
      </c>
      <c r="R75" s="4">
        <v>6.9199999999999998E-2</v>
      </c>
      <c r="S75" s="4">
        <v>9.6999999999999993</v>
      </c>
      <c r="T75" s="4">
        <v>20336.7336</v>
      </c>
      <c r="W75" s="4">
        <v>0</v>
      </c>
      <c r="X75" s="4">
        <v>6.5707000000000004</v>
      </c>
      <c r="Y75" s="4">
        <v>13.5</v>
      </c>
      <c r="Z75" s="4">
        <v>849</v>
      </c>
      <c r="AA75" s="4">
        <v>862</v>
      </c>
      <c r="AB75" s="4">
        <v>843</v>
      </c>
      <c r="AC75" s="4">
        <v>80</v>
      </c>
      <c r="AD75" s="4">
        <v>10.86</v>
      </c>
      <c r="AE75" s="4">
        <v>0.25</v>
      </c>
      <c r="AF75" s="4">
        <v>993</v>
      </c>
      <c r="AG75" s="4">
        <v>-9</v>
      </c>
      <c r="AH75" s="4">
        <v>14</v>
      </c>
      <c r="AI75" s="4">
        <v>25</v>
      </c>
      <c r="AJ75" s="4">
        <v>135</v>
      </c>
      <c r="AK75" s="4">
        <v>135.1</v>
      </c>
      <c r="AL75" s="4">
        <v>5</v>
      </c>
      <c r="AM75" s="4">
        <v>142</v>
      </c>
      <c r="AN75" s="4" t="s">
        <v>155</v>
      </c>
      <c r="AO75" s="4">
        <v>2</v>
      </c>
      <c r="AP75" s="5">
        <v>0.75754629629629633</v>
      </c>
      <c r="AQ75" s="4">
        <v>47.159354999999998</v>
      </c>
      <c r="AR75" s="4">
        <v>-88.489743000000004</v>
      </c>
      <c r="AS75" s="4">
        <v>316.5</v>
      </c>
      <c r="AT75" s="4">
        <v>0</v>
      </c>
      <c r="AU75" s="4">
        <v>12</v>
      </c>
      <c r="AV75" s="4">
        <v>10</v>
      </c>
      <c r="AW75" s="4" t="s">
        <v>406</v>
      </c>
      <c r="AX75" s="4">
        <v>0.9</v>
      </c>
      <c r="AY75" s="4">
        <v>1.6</v>
      </c>
      <c r="AZ75" s="4">
        <v>1.8</v>
      </c>
      <c r="BA75" s="4">
        <v>11.154</v>
      </c>
      <c r="BB75" s="4">
        <v>17.190000000000001</v>
      </c>
      <c r="BC75" s="4">
        <v>1.54</v>
      </c>
      <c r="BD75" s="4">
        <v>11.099</v>
      </c>
      <c r="BE75" s="4">
        <v>1734.796</v>
      </c>
      <c r="BF75" s="4">
        <v>72.757000000000005</v>
      </c>
      <c r="BG75" s="4">
        <v>0.36899999999999999</v>
      </c>
      <c r="BH75" s="4">
        <v>3.0000000000000001E-3</v>
      </c>
      <c r="BI75" s="4">
        <v>0.372</v>
      </c>
      <c r="BJ75" s="4">
        <v>0.28399999999999997</v>
      </c>
      <c r="BK75" s="4">
        <v>2E-3</v>
      </c>
      <c r="BL75" s="4">
        <v>0.28599999999999998</v>
      </c>
      <c r="BM75" s="4">
        <v>237.75059999999999</v>
      </c>
      <c r="BQ75" s="4">
        <v>1347.0239999999999</v>
      </c>
      <c r="BR75" s="4">
        <v>5.7634999999999999E-2</v>
      </c>
      <c r="BS75" s="4">
        <v>-5</v>
      </c>
      <c r="BT75" s="4">
        <v>1.1745999999999999E-2</v>
      </c>
      <c r="BU75" s="4">
        <v>1.408455</v>
      </c>
      <c r="BV75" s="4">
        <v>0.23726900000000001</v>
      </c>
    </row>
    <row r="76" spans="1:74" x14ac:dyDescent="0.25">
      <c r="A76" s="2">
        <v>42804</v>
      </c>
      <c r="B76" s="3">
        <v>0.54925702546296296</v>
      </c>
      <c r="C76" s="4">
        <v>6.4710000000000001</v>
      </c>
      <c r="D76" s="4">
        <v>0.24590000000000001</v>
      </c>
      <c r="E76" s="4">
        <v>2458.6757619999998</v>
      </c>
      <c r="F76" s="4">
        <v>13.4</v>
      </c>
      <c r="G76" s="4">
        <v>0.1</v>
      </c>
      <c r="H76" s="4">
        <v>21172.3</v>
      </c>
      <c r="J76" s="4">
        <v>7.76</v>
      </c>
      <c r="K76" s="4">
        <v>0.9052</v>
      </c>
      <c r="L76" s="4">
        <v>5.8574999999999999</v>
      </c>
      <c r="M76" s="4">
        <v>0.22259999999999999</v>
      </c>
      <c r="N76" s="4">
        <v>12.1303</v>
      </c>
      <c r="O76" s="4">
        <v>9.0499999999999997E-2</v>
      </c>
      <c r="P76" s="4">
        <v>12.2</v>
      </c>
      <c r="Q76" s="4">
        <v>9.3204999999999991</v>
      </c>
      <c r="R76" s="4">
        <v>6.9599999999999995E-2</v>
      </c>
      <c r="S76" s="4">
        <v>9.4</v>
      </c>
      <c r="T76" s="4">
        <v>21172.253700000001</v>
      </c>
      <c r="W76" s="4">
        <v>0</v>
      </c>
      <c r="X76" s="4">
        <v>7.0263999999999998</v>
      </c>
      <c r="Y76" s="4">
        <v>13.6</v>
      </c>
      <c r="Z76" s="4">
        <v>849</v>
      </c>
      <c r="AA76" s="4">
        <v>861</v>
      </c>
      <c r="AB76" s="4">
        <v>844</v>
      </c>
      <c r="AC76" s="4">
        <v>80</v>
      </c>
      <c r="AD76" s="4">
        <v>10.86</v>
      </c>
      <c r="AE76" s="4">
        <v>0.25</v>
      </c>
      <c r="AF76" s="4">
        <v>993</v>
      </c>
      <c r="AG76" s="4">
        <v>-9</v>
      </c>
      <c r="AH76" s="4">
        <v>14</v>
      </c>
      <c r="AI76" s="4">
        <v>25</v>
      </c>
      <c r="AJ76" s="4">
        <v>135</v>
      </c>
      <c r="AK76" s="4">
        <v>135</v>
      </c>
      <c r="AL76" s="4">
        <v>5.4</v>
      </c>
      <c r="AM76" s="4">
        <v>142</v>
      </c>
      <c r="AN76" s="4" t="s">
        <v>155</v>
      </c>
      <c r="AO76" s="4">
        <v>2</v>
      </c>
      <c r="AP76" s="5">
        <v>0.75755787037037037</v>
      </c>
      <c r="AQ76" s="4">
        <v>47.159354999999998</v>
      </c>
      <c r="AR76" s="4">
        <v>-88.489743000000004</v>
      </c>
      <c r="AS76" s="4">
        <v>316.39999999999998</v>
      </c>
      <c r="AT76" s="4">
        <v>0</v>
      </c>
      <c r="AU76" s="4">
        <v>12</v>
      </c>
      <c r="AV76" s="4">
        <v>10</v>
      </c>
      <c r="AW76" s="4" t="s">
        <v>406</v>
      </c>
      <c r="AX76" s="4">
        <v>0.9</v>
      </c>
      <c r="AY76" s="4">
        <v>1.6</v>
      </c>
      <c r="AZ76" s="4">
        <v>1.8304</v>
      </c>
      <c r="BA76" s="4">
        <v>11.154</v>
      </c>
      <c r="BB76" s="4">
        <v>18.12</v>
      </c>
      <c r="BC76" s="4">
        <v>1.62</v>
      </c>
      <c r="BD76" s="4">
        <v>10.467000000000001</v>
      </c>
      <c r="BE76" s="4">
        <v>1731.425</v>
      </c>
      <c r="BF76" s="4">
        <v>41.872999999999998</v>
      </c>
      <c r="BG76" s="4">
        <v>0.375</v>
      </c>
      <c r="BH76" s="4">
        <v>3.0000000000000001E-3</v>
      </c>
      <c r="BI76" s="4">
        <v>0.378</v>
      </c>
      <c r="BJ76" s="4">
        <v>0.28899999999999998</v>
      </c>
      <c r="BK76" s="4">
        <v>2E-3</v>
      </c>
      <c r="BL76" s="4">
        <v>0.29099999999999998</v>
      </c>
      <c r="BM76" s="4">
        <v>259.49799999999999</v>
      </c>
      <c r="BQ76" s="4">
        <v>1510.1569999999999</v>
      </c>
      <c r="BR76" s="4">
        <v>6.4856999999999998E-2</v>
      </c>
      <c r="BS76" s="4">
        <v>-5</v>
      </c>
      <c r="BT76" s="4">
        <v>1.1127E-2</v>
      </c>
      <c r="BU76" s="4">
        <v>1.584943</v>
      </c>
      <c r="BV76" s="4">
        <v>0.22476499999999999</v>
      </c>
    </row>
    <row r="77" spans="1:74" x14ac:dyDescent="0.25">
      <c r="A77" s="2">
        <v>42804</v>
      </c>
      <c r="B77" s="3">
        <v>0.54926859953703711</v>
      </c>
      <c r="C77" s="4">
        <v>6.157</v>
      </c>
      <c r="D77" s="4">
        <v>0.1648</v>
      </c>
      <c r="E77" s="4">
        <v>1648.081862</v>
      </c>
      <c r="F77" s="4">
        <v>13.4</v>
      </c>
      <c r="G77" s="4">
        <v>0.1</v>
      </c>
      <c r="H77" s="4">
        <v>22000.5</v>
      </c>
      <c r="J77" s="4">
        <v>8.24</v>
      </c>
      <c r="K77" s="4">
        <v>0.90839999999999999</v>
      </c>
      <c r="L77" s="4">
        <v>5.5933999999999999</v>
      </c>
      <c r="M77" s="4">
        <v>0.1497</v>
      </c>
      <c r="N77" s="4">
        <v>12.1724</v>
      </c>
      <c r="O77" s="4">
        <v>9.0800000000000006E-2</v>
      </c>
      <c r="P77" s="4">
        <v>12.3</v>
      </c>
      <c r="Q77" s="4">
        <v>9.3529</v>
      </c>
      <c r="R77" s="4">
        <v>6.9800000000000001E-2</v>
      </c>
      <c r="S77" s="4">
        <v>9.4</v>
      </c>
      <c r="T77" s="4">
        <v>22000.5406</v>
      </c>
      <c r="W77" s="4">
        <v>0</v>
      </c>
      <c r="X77" s="4">
        <v>7.4882999999999997</v>
      </c>
      <c r="Y77" s="4">
        <v>13.6</v>
      </c>
      <c r="Z77" s="4">
        <v>849</v>
      </c>
      <c r="AA77" s="4">
        <v>860</v>
      </c>
      <c r="AB77" s="4">
        <v>843</v>
      </c>
      <c r="AC77" s="4">
        <v>80</v>
      </c>
      <c r="AD77" s="4">
        <v>10.86</v>
      </c>
      <c r="AE77" s="4">
        <v>0.25</v>
      </c>
      <c r="AF77" s="4">
        <v>993</v>
      </c>
      <c r="AG77" s="4">
        <v>-9</v>
      </c>
      <c r="AH77" s="4">
        <v>14</v>
      </c>
      <c r="AI77" s="4">
        <v>25</v>
      </c>
      <c r="AJ77" s="4">
        <v>135</v>
      </c>
      <c r="AK77" s="4">
        <v>135.9</v>
      </c>
      <c r="AL77" s="4">
        <v>5.3</v>
      </c>
      <c r="AM77" s="4">
        <v>142</v>
      </c>
      <c r="AN77" s="4" t="s">
        <v>155</v>
      </c>
      <c r="AO77" s="4">
        <v>2</v>
      </c>
      <c r="AP77" s="5">
        <v>0.75756944444444452</v>
      </c>
      <c r="AQ77" s="4">
        <v>47.159354999999998</v>
      </c>
      <c r="AR77" s="4">
        <v>-88.489743000000004</v>
      </c>
      <c r="AS77" s="4">
        <v>316.39999999999998</v>
      </c>
      <c r="AT77" s="4">
        <v>0</v>
      </c>
      <c r="AU77" s="4">
        <v>12</v>
      </c>
      <c r="AV77" s="4">
        <v>10</v>
      </c>
      <c r="AW77" s="4" t="s">
        <v>406</v>
      </c>
      <c r="AX77" s="4">
        <v>0.9</v>
      </c>
      <c r="AY77" s="4">
        <v>1.6</v>
      </c>
      <c r="AZ77" s="4">
        <v>1.9</v>
      </c>
      <c r="BA77" s="4">
        <v>11.154</v>
      </c>
      <c r="BB77" s="4">
        <v>18.739999999999998</v>
      </c>
      <c r="BC77" s="4">
        <v>1.68</v>
      </c>
      <c r="BD77" s="4">
        <v>10.085000000000001</v>
      </c>
      <c r="BE77" s="4">
        <v>1706.5229999999999</v>
      </c>
      <c r="BF77" s="4">
        <v>29.071000000000002</v>
      </c>
      <c r="BG77" s="4">
        <v>0.38900000000000001</v>
      </c>
      <c r="BH77" s="4">
        <v>3.0000000000000001E-3</v>
      </c>
      <c r="BI77" s="4">
        <v>0.39200000000000002</v>
      </c>
      <c r="BJ77" s="4">
        <v>0.29899999999999999</v>
      </c>
      <c r="BK77" s="4">
        <v>2E-3</v>
      </c>
      <c r="BL77" s="4">
        <v>0.30099999999999999</v>
      </c>
      <c r="BM77" s="4">
        <v>278.32249999999999</v>
      </c>
      <c r="BQ77" s="4">
        <v>1661.184</v>
      </c>
      <c r="BR77" s="4">
        <v>6.2507999999999994E-2</v>
      </c>
      <c r="BS77" s="4">
        <v>-5</v>
      </c>
      <c r="BT77" s="4">
        <v>1.1873E-2</v>
      </c>
      <c r="BU77" s="4">
        <v>1.527539</v>
      </c>
      <c r="BV77" s="4">
        <v>0.23983499999999999</v>
      </c>
    </row>
    <row r="78" spans="1:74" x14ac:dyDescent="0.25">
      <c r="A78" s="2">
        <v>42804</v>
      </c>
      <c r="B78" s="3">
        <v>0.54928017361111114</v>
      </c>
      <c r="C78" s="4">
        <v>5.8940000000000001</v>
      </c>
      <c r="D78" s="4">
        <v>0.1186</v>
      </c>
      <c r="E78" s="4">
        <v>1185.6476680000001</v>
      </c>
      <c r="F78" s="4">
        <v>13.4</v>
      </c>
      <c r="G78" s="4">
        <v>0.1</v>
      </c>
      <c r="H78" s="4">
        <v>22668.5</v>
      </c>
      <c r="J78" s="4">
        <v>8.77</v>
      </c>
      <c r="K78" s="4">
        <v>0.91080000000000005</v>
      </c>
      <c r="L78" s="4">
        <v>5.3686999999999996</v>
      </c>
      <c r="M78" s="4">
        <v>0.108</v>
      </c>
      <c r="N78" s="4">
        <v>12.1716</v>
      </c>
      <c r="O78" s="4">
        <v>9.11E-2</v>
      </c>
      <c r="P78" s="4">
        <v>12.3</v>
      </c>
      <c r="Q78" s="4">
        <v>9.3522999999999996</v>
      </c>
      <c r="R78" s="4">
        <v>7.0000000000000007E-2</v>
      </c>
      <c r="S78" s="4">
        <v>9.4</v>
      </c>
      <c r="T78" s="4">
        <v>22668.511699999999</v>
      </c>
      <c r="W78" s="4">
        <v>0</v>
      </c>
      <c r="X78" s="4">
        <v>7.9884000000000004</v>
      </c>
      <c r="Y78" s="4">
        <v>13.6</v>
      </c>
      <c r="Z78" s="4">
        <v>849</v>
      </c>
      <c r="AA78" s="4">
        <v>861</v>
      </c>
      <c r="AB78" s="4">
        <v>843</v>
      </c>
      <c r="AC78" s="4">
        <v>80</v>
      </c>
      <c r="AD78" s="4">
        <v>10.86</v>
      </c>
      <c r="AE78" s="4">
        <v>0.25</v>
      </c>
      <c r="AF78" s="4">
        <v>993</v>
      </c>
      <c r="AG78" s="4">
        <v>-9</v>
      </c>
      <c r="AH78" s="4">
        <v>13.127000000000001</v>
      </c>
      <c r="AI78" s="4">
        <v>25</v>
      </c>
      <c r="AJ78" s="4">
        <v>135</v>
      </c>
      <c r="AK78" s="4">
        <v>136</v>
      </c>
      <c r="AL78" s="4">
        <v>5.2</v>
      </c>
      <c r="AM78" s="4">
        <v>142</v>
      </c>
      <c r="AN78" s="4" t="s">
        <v>155</v>
      </c>
      <c r="AO78" s="4">
        <v>2</v>
      </c>
      <c r="AP78" s="5">
        <v>0.75758101851851845</v>
      </c>
      <c r="AQ78" s="4">
        <v>47.159354999999998</v>
      </c>
      <c r="AR78" s="4">
        <v>-88.489743000000004</v>
      </c>
      <c r="AS78" s="4">
        <v>316.5</v>
      </c>
      <c r="AT78" s="4">
        <v>0</v>
      </c>
      <c r="AU78" s="4">
        <v>12</v>
      </c>
      <c r="AV78" s="4">
        <v>10</v>
      </c>
      <c r="AW78" s="4" t="s">
        <v>406</v>
      </c>
      <c r="AX78" s="4">
        <v>0.9</v>
      </c>
      <c r="AY78" s="4">
        <v>1.6</v>
      </c>
      <c r="AZ78" s="4">
        <v>1.9</v>
      </c>
      <c r="BA78" s="4">
        <v>11.154</v>
      </c>
      <c r="BB78" s="4">
        <v>19.260000000000002</v>
      </c>
      <c r="BC78" s="4">
        <v>1.73</v>
      </c>
      <c r="BD78" s="4">
        <v>9.7919999999999998</v>
      </c>
      <c r="BE78" s="4">
        <v>1680.4169999999999</v>
      </c>
      <c r="BF78" s="4">
        <v>21.513000000000002</v>
      </c>
      <c r="BG78" s="4">
        <v>0.39900000000000002</v>
      </c>
      <c r="BH78" s="4">
        <v>3.0000000000000001E-3</v>
      </c>
      <c r="BI78" s="4">
        <v>0.40200000000000002</v>
      </c>
      <c r="BJ78" s="4">
        <v>0.307</v>
      </c>
      <c r="BK78" s="4">
        <v>2E-3</v>
      </c>
      <c r="BL78" s="4">
        <v>0.309</v>
      </c>
      <c r="BM78" s="4">
        <v>294.20260000000002</v>
      </c>
      <c r="BQ78" s="4">
        <v>1818.0550000000001</v>
      </c>
      <c r="BR78" s="4">
        <v>6.2E-2</v>
      </c>
      <c r="BS78" s="4">
        <v>-5</v>
      </c>
      <c r="BT78" s="4">
        <v>1.2E-2</v>
      </c>
      <c r="BU78" s="4">
        <v>1.5151250000000001</v>
      </c>
      <c r="BV78" s="4">
        <v>0.2424</v>
      </c>
    </row>
    <row r="79" spans="1:74" x14ac:dyDescent="0.25">
      <c r="A79" s="2">
        <v>42804</v>
      </c>
      <c r="B79" s="3">
        <v>0.54929174768518518</v>
      </c>
      <c r="C79" s="4">
        <v>5.72</v>
      </c>
      <c r="D79" s="4">
        <v>9.4200000000000006E-2</v>
      </c>
      <c r="E79" s="4">
        <v>942.18372299999999</v>
      </c>
      <c r="F79" s="4">
        <v>13.3</v>
      </c>
      <c r="G79" s="4">
        <v>0.1</v>
      </c>
      <c r="H79" s="4">
        <v>23165.599999999999</v>
      </c>
      <c r="J79" s="4">
        <v>9.34</v>
      </c>
      <c r="K79" s="4">
        <v>0.91239999999999999</v>
      </c>
      <c r="L79" s="4">
        <v>5.2187999999999999</v>
      </c>
      <c r="M79" s="4">
        <v>8.5999999999999993E-2</v>
      </c>
      <c r="N79" s="4">
        <v>12.1677</v>
      </c>
      <c r="O79" s="4">
        <v>9.1200000000000003E-2</v>
      </c>
      <c r="P79" s="4">
        <v>12.3</v>
      </c>
      <c r="Q79" s="4">
        <v>9.3492999999999995</v>
      </c>
      <c r="R79" s="4">
        <v>7.0099999999999996E-2</v>
      </c>
      <c r="S79" s="4">
        <v>9.4</v>
      </c>
      <c r="T79" s="4">
        <v>23165.615000000002</v>
      </c>
      <c r="W79" s="4">
        <v>0</v>
      </c>
      <c r="X79" s="4">
        <v>8.5242000000000004</v>
      </c>
      <c r="Y79" s="4">
        <v>13.3</v>
      </c>
      <c r="Z79" s="4">
        <v>851</v>
      </c>
      <c r="AA79" s="4">
        <v>863</v>
      </c>
      <c r="AB79" s="4">
        <v>843</v>
      </c>
      <c r="AC79" s="4">
        <v>80</v>
      </c>
      <c r="AD79" s="4">
        <v>10.86</v>
      </c>
      <c r="AE79" s="4">
        <v>0.25</v>
      </c>
      <c r="AF79" s="4">
        <v>993</v>
      </c>
      <c r="AG79" s="4">
        <v>-9</v>
      </c>
      <c r="AH79" s="4">
        <v>13</v>
      </c>
      <c r="AI79" s="4">
        <v>25</v>
      </c>
      <c r="AJ79" s="4">
        <v>135</v>
      </c>
      <c r="AK79" s="4">
        <v>137.69999999999999</v>
      </c>
      <c r="AL79" s="4">
        <v>5.4</v>
      </c>
      <c r="AM79" s="4">
        <v>142</v>
      </c>
      <c r="AN79" s="4" t="s">
        <v>155</v>
      </c>
      <c r="AO79" s="4">
        <v>2</v>
      </c>
      <c r="AP79" s="5">
        <v>0.7575925925925926</v>
      </c>
      <c r="AQ79" s="4">
        <v>47.159354999999998</v>
      </c>
      <c r="AR79" s="4">
        <v>-88.489743000000004</v>
      </c>
      <c r="AS79" s="4">
        <v>316.60000000000002</v>
      </c>
      <c r="AT79" s="4">
        <v>0</v>
      </c>
      <c r="AU79" s="4">
        <v>12</v>
      </c>
      <c r="AV79" s="4">
        <v>10</v>
      </c>
      <c r="AW79" s="4" t="s">
        <v>406</v>
      </c>
      <c r="AX79" s="4">
        <v>0.9</v>
      </c>
      <c r="AY79" s="4">
        <v>1.6</v>
      </c>
      <c r="AZ79" s="4">
        <v>1.9</v>
      </c>
      <c r="BA79" s="4">
        <v>11.154</v>
      </c>
      <c r="BB79" s="4">
        <v>19.59</v>
      </c>
      <c r="BC79" s="4">
        <v>1.76</v>
      </c>
      <c r="BD79" s="4">
        <v>9.6050000000000004</v>
      </c>
      <c r="BE79" s="4">
        <v>1659.826</v>
      </c>
      <c r="BF79" s="4">
        <v>17.401</v>
      </c>
      <c r="BG79" s="4">
        <v>0.40500000000000003</v>
      </c>
      <c r="BH79" s="4">
        <v>3.0000000000000001E-3</v>
      </c>
      <c r="BI79" s="4">
        <v>0.40799999999999997</v>
      </c>
      <c r="BJ79" s="4">
        <v>0.311</v>
      </c>
      <c r="BK79" s="4">
        <v>2E-3</v>
      </c>
      <c r="BL79" s="4">
        <v>0.314</v>
      </c>
      <c r="BM79" s="4">
        <v>305.50369999999998</v>
      </c>
      <c r="BQ79" s="4">
        <v>1971.28</v>
      </c>
      <c r="BR79" s="4">
        <v>6.2E-2</v>
      </c>
      <c r="BS79" s="4">
        <v>-5</v>
      </c>
      <c r="BT79" s="4">
        <v>1.0253999999999999E-2</v>
      </c>
      <c r="BU79" s="4">
        <v>1.5151250000000001</v>
      </c>
      <c r="BV79" s="4">
        <v>0.20713100000000001</v>
      </c>
    </row>
    <row r="80" spans="1:74" x14ac:dyDescent="0.25">
      <c r="A80" s="2">
        <v>42804</v>
      </c>
      <c r="B80" s="3">
        <v>0.54930332175925922</v>
      </c>
      <c r="C80" s="4">
        <v>5.8579999999999997</v>
      </c>
      <c r="D80" s="4">
        <v>0.54190000000000005</v>
      </c>
      <c r="E80" s="4">
        <v>5418.9626559999997</v>
      </c>
      <c r="F80" s="4">
        <v>13.4</v>
      </c>
      <c r="G80" s="4">
        <v>0.1</v>
      </c>
      <c r="H80" s="4">
        <v>23553.5</v>
      </c>
      <c r="J80" s="4">
        <v>9.98</v>
      </c>
      <c r="K80" s="4">
        <v>0.90549999999999997</v>
      </c>
      <c r="L80" s="4">
        <v>5.3042999999999996</v>
      </c>
      <c r="M80" s="4">
        <v>0.49070000000000003</v>
      </c>
      <c r="N80" s="4">
        <v>12.1661</v>
      </c>
      <c r="O80" s="4">
        <v>9.0499999999999997E-2</v>
      </c>
      <c r="P80" s="4">
        <v>12.3</v>
      </c>
      <c r="Q80" s="4">
        <v>9.3480000000000008</v>
      </c>
      <c r="R80" s="4">
        <v>6.9599999999999995E-2</v>
      </c>
      <c r="S80" s="4">
        <v>9.4</v>
      </c>
      <c r="T80" s="4">
        <v>23553.537499999999</v>
      </c>
      <c r="W80" s="4">
        <v>0</v>
      </c>
      <c r="X80" s="4">
        <v>9.0390999999999995</v>
      </c>
      <c r="Y80" s="4">
        <v>13</v>
      </c>
      <c r="Z80" s="4">
        <v>853</v>
      </c>
      <c r="AA80" s="4">
        <v>865</v>
      </c>
      <c r="AB80" s="4">
        <v>844</v>
      </c>
      <c r="AC80" s="4">
        <v>80</v>
      </c>
      <c r="AD80" s="4">
        <v>10.86</v>
      </c>
      <c r="AE80" s="4">
        <v>0.25</v>
      </c>
      <c r="AF80" s="4">
        <v>993</v>
      </c>
      <c r="AG80" s="4">
        <v>-9</v>
      </c>
      <c r="AH80" s="4">
        <v>13.872128</v>
      </c>
      <c r="AI80" s="4">
        <v>25</v>
      </c>
      <c r="AJ80" s="4">
        <v>135</v>
      </c>
      <c r="AK80" s="4">
        <v>137.1</v>
      </c>
      <c r="AL80" s="4">
        <v>5.5</v>
      </c>
      <c r="AM80" s="4">
        <v>142</v>
      </c>
      <c r="AN80" s="4" t="s">
        <v>155</v>
      </c>
      <c r="AO80" s="4">
        <v>2</v>
      </c>
      <c r="AP80" s="5">
        <v>0.75760416666666675</v>
      </c>
      <c r="AQ80" s="4">
        <v>47.159354999999998</v>
      </c>
      <c r="AR80" s="4">
        <v>-88.489743000000004</v>
      </c>
      <c r="AS80" s="4">
        <v>316.60000000000002</v>
      </c>
      <c r="AT80" s="4">
        <v>0</v>
      </c>
      <c r="AU80" s="4">
        <v>12</v>
      </c>
      <c r="AV80" s="4">
        <v>10</v>
      </c>
      <c r="AW80" s="4" t="s">
        <v>406</v>
      </c>
      <c r="AX80" s="4">
        <v>0.9</v>
      </c>
      <c r="AY80" s="4">
        <v>1.6</v>
      </c>
      <c r="AZ80" s="4">
        <v>1.9</v>
      </c>
      <c r="BA80" s="4">
        <v>11.154</v>
      </c>
      <c r="BB80" s="4">
        <v>18.149999999999999</v>
      </c>
      <c r="BC80" s="4">
        <v>1.63</v>
      </c>
      <c r="BD80" s="4">
        <v>10.44</v>
      </c>
      <c r="BE80" s="4">
        <v>1576.972</v>
      </c>
      <c r="BF80" s="4">
        <v>92.846000000000004</v>
      </c>
      <c r="BG80" s="4">
        <v>0.379</v>
      </c>
      <c r="BH80" s="4">
        <v>3.0000000000000001E-3</v>
      </c>
      <c r="BI80" s="4">
        <v>0.38200000000000001</v>
      </c>
      <c r="BJ80" s="4">
        <v>0.29099999999999998</v>
      </c>
      <c r="BK80" s="4">
        <v>2E-3</v>
      </c>
      <c r="BL80" s="4">
        <v>0.29299999999999998</v>
      </c>
      <c r="BM80" s="4">
        <v>290.35489999999999</v>
      </c>
      <c r="BQ80" s="4">
        <v>1953.9680000000001</v>
      </c>
      <c r="BR80" s="4">
        <v>6.2871999999999997E-2</v>
      </c>
      <c r="BS80" s="4">
        <v>-5</v>
      </c>
      <c r="BT80" s="4">
        <v>1.0872E-2</v>
      </c>
      <c r="BU80" s="4">
        <v>1.5364370000000001</v>
      </c>
      <c r="BV80" s="4">
        <v>0.21961700000000001</v>
      </c>
    </row>
    <row r="81" spans="1:74" x14ac:dyDescent="0.25">
      <c r="A81" s="2">
        <v>42804</v>
      </c>
      <c r="B81" s="3">
        <v>0.54931489583333326</v>
      </c>
      <c r="C81" s="4">
        <v>7.1130000000000004</v>
      </c>
      <c r="D81" s="4">
        <v>1.611</v>
      </c>
      <c r="E81" s="4">
        <v>16109.550375000001</v>
      </c>
      <c r="F81" s="4">
        <v>13.7</v>
      </c>
      <c r="G81" s="4">
        <v>0.1</v>
      </c>
      <c r="H81" s="4">
        <v>24492.6</v>
      </c>
      <c r="J81" s="4">
        <v>10.54</v>
      </c>
      <c r="K81" s="4">
        <v>0.87970000000000004</v>
      </c>
      <c r="L81" s="4">
        <v>6.2572000000000001</v>
      </c>
      <c r="M81" s="4">
        <v>1.4171</v>
      </c>
      <c r="N81" s="4">
        <v>12.058400000000001</v>
      </c>
      <c r="O81" s="4">
        <v>8.7999999999999995E-2</v>
      </c>
      <c r="P81" s="4">
        <v>12.1</v>
      </c>
      <c r="Q81" s="4">
        <v>9.2652999999999999</v>
      </c>
      <c r="R81" s="4">
        <v>6.7599999999999993E-2</v>
      </c>
      <c r="S81" s="4">
        <v>9.3000000000000007</v>
      </c>
      <c r="T81" s="4">
        <v>24492.634399999999</v>
      </c>
      <c r="W81" s="4">
        <v>0</v>
      </c>
      <c r="X81" s="4">
        <v>9.2695000000000007</v>
      </c>
      <c r="Y81" s="4">
        <v>13.1</v>
      </c>
      <c r="Z81" s="4">
        <v>852</v>
      </c>
      <c r="AA81" s="4">
        <v>865</v>
      </c>
      <c r="AB81" s="4">
        <v>843</v>
      </c>
      <c r="AC81" s="4">
        <v>80</v>
      </c>
      <c r="AD81" s="4">
        <v>10.86</v>
      </c>
      <c r="AE81" s="4">
        <v>0.25</v>
      </c>
      <c r="AF81" s="4">
        <v>993</v>
      </c>
      <c r="AG81" s="4">
        <v>-9</v>
      </c>
      <c r="AH81" s="4">
        <v>14</v>
      </c>
      <c r="AI81" s="4">
        <v>25</v>
      </c>
      <c r="AJ81" s="4">
        <v>135.9</v>
      </c>
      <c r="AK81" s="4">
        <v>137.9</v>
      </c>
      <c r="AL81" s="4">
        <v>5.6</v>
      </c>
      <c r="AM81" s="4">
        <v>142</v>
      </c>
      <c r="AN81" s="4" t="s">
        <v>155</v>
      </c>
      <c r="AO81" s="4">
        <v>2</v>
      </c>
      <c r="AP81" s="5">
        <v>0.75761574074074067</v>
      </c>
      <c r="AQ81" s="4">
        <v>47.159354999999998</v>
      </c>
      <c r="AR81" s="4">
        <v>-88.489743000000004</v>
      </c>
      <c r="AS81" s="4">
        <v>316.60000000000002</v>
      </c>
      <c r="AT81" s="4">
        <v>0</v>
      </c>
      <c r="AU81" s="4">
        <v>12</v>
      </c>
      <c r="AV81" s="4">
        <v>10</v>
      </c>
      <c r="AW81" s="4" t="s">
        <v>406</v>
      </c>
      <c r="AX81" s="4">
        <v>0.9</v>
      </c>
      <c r="AY81" s="4">
        <v>1.6</v>
      </c>
      <c r="AZ81" s="4">
        <v>1.8695999999999999</v>
      </c>
      <c r="BA81" s="4">
        <v>11.154</v>
      </c>
      <c r="BB81" s="4">
        <v>14.2</v>
      </c>
      <c r="BC81" s="4">
        <v>1.27</v>
      </c>
      <c r="BD81" s="4">
        <v>13.679</v>
      </c>
      <c r="BE81" s="4">
        <v>1496.2139999999999</v>
      </c>
      <c r="BF81" s="4">
        <v>215.672</v>
      </c>
      <c r="BG81" s="4">
        <v>0.30199999999999999</v>
      </c>
      <c r="BH81" s="4">
        <v>2E-3</v>
      </c>
      <c r="BI81" s="4">
        <v>0.30399999999999999</v>
      </c>
      <c r="BJ81" s="4">
        <v>0.23200000000000001</v>
      </c>
      <c r="BK81" s="4">
        <v>2E-3</v>
      </c>
      <c r="BL81" s="4">
        <v>0.23400000000000001</v>
      </c>
      <c r="BM81" s="4">
        <v>242.84370000000001</v>
      </c>
      <c r="BQ81" s="4">
        <v>1611.6469999999999</v>
      </c>
      <c r="BR81" s="4">
        <v>0.14766899999999999</v>
      </c>
      <c r="BS81" s="4">
        <v>-5</v>
      </c>
      <c r="BT81" s="4">
        <v>1.0127000000000001E-2</v>
      </c>
      <c r="BU81" s="4">
        <v>3.6086529999999999</v>
      </c>
      <c r="BV81" s="4">
        <v>0.204568</v>
      </c>
    </row>
    <row r="82" spans="1:74" x14ac:dyDescent="0.25">
      <c r="A82" s="2">
        <v>42804</v>
      </c>
      <c r="B82" s="3">
        <v>0.54932646990740741</v>
      </c>
      <c r="C82" s="4">
        <v>7.649</v>
      </c>
      <c r="D82" s="4">
        <v>2.8477000000000001</v>
      </c>
      <c r="E82" s="4">
        <v>28476.955017</v>
      </c>
      <c r="F82" s="4">
        <v>38.5</v>
      </c>
      <c r="G82" s="4">
        <v>0.1</v>
      </c>
      <c r="H82" s="4">
        <v>33158.5</v>
      </c>
      <c r="J82" s="4">
        <v>11.04</v>
      </c>
      <c r="K82" s="4">
        <v>0.85029999999999994</v>
      </c>
      <c r="L82" s="4">
        <v>6.5044000000000004</v>
      </c>
      <c r="M82" s="4">
        <v>2.4215</v>
      </c>
      <c r="N82" s="4">
        <v>32.771299999999997</v>
      </c>
      <c r="O82" s="4">
        <v>8.5000000000000006E-2</v>
      </c>
      <c r="P82" s="4">
        <v>32.9</v>
      </c>
      <c r="Q82" s="4">
        <v>25.180499999999999</v>
      </c>
      <c r="R82" s="4">
        <v>6.5299999999999997E-2</v>
      </c>
      <c r="S82" s="4">
        <v>25.2</v>
      </c>
      <c r="T82" s="4">
        <v>33158.450199999999</v>
      </c>
      <c r="W82" s="4">
        <v>0</v>
      </c>
      <c r="X82" s="4">
        <v>9.3895</v>
      </c>
      <c r="Y82" s="4">
        <v>13</v>
      </c>
      <c r="Z82" s="4">
        <v>854</v>
      </c>
      <c r="AA82" s="4">
        <v>866</v>
      </c>
      <c r="AB82" s="4">
        <v>845</v>
      </c>
      <c r="AC82" s="4">
        <v>80</v>
      </c>
      <c r="AD82" s="4">
        <v>10.86</v>
      </c>
      <c r="AE82" s="4">
        <v>0.25</v>
      </c>
      <c r="AF82" s="4">
        <v>993</v>
      </c>
      <c r="AG82" s="4">
        <v>-9</v>
      </c>
      <c r="AH82" s="4">
        <v>14</v>
      </c>
      <c r="AI82" s="4">
        <v>25</v>
      </c>
      <c r="AJ82" s="4">
        <v>136</v>
      </c>
      <c r="AK82" s="4">
        <v>138.9</v>
      </c>
      <c r="AL82" s="4">
        <v>5.7</v>
      </c>
      <c r="AM82" s="4">
        <v>142</v>
      </c>
      <c r="AN82" s="4" t="s">
        <v>155</v>
      </c>
      <c r="AO82" s="4">
        <v>2</v>
      </c>
      <c r="AP82" s="5">
        <v>0.75762731481481482</v>
      </c>
      <c r="AQ82" s="4">
        <v>47.159354999999998</v>
      </c>
      <c r="AR82" s="4">
        <v>-88.489743000000004</v>
      </c>
      <c r="AS82" s="4">
        <v>316.60000000000002</v>
      </c>
      <c r="AT82" s="4">
        <v>0</v>
      </c>
      <c r="AU82" s="4">
        <v>12</v>
      </c>
      <c r="AV82" s="4">
        <v>10</v>
      </c>
      <c r="AW82" s="4" t="s">
        <v>406</v>
      </c>
      <c r="AX82" s="4">
        <v>0.9</v>
      </c>
      <c r="AY82" s="4">
        <v>1.6</v>
      </c>
      <c r="AZ82" s="4">
        <v>1.8304</v>
      </c>
      <c r="BA82" s="4">
        <v>11.154</v>
      </c>
      <c r="BB82" s="4">
        <v>11.31</v>
      </c>
      <c r="BC82" s="4">
        <v>1.01</v>
      </c>
      <c r="BD82" s="4">
        <v>17.599</v>
      </c>
      <c r="BE82" s="4">
        <v>1285.3119999999999</v>
      </c>
      <c r="BF82" s="4">
        <v>304.55700000000002</v>
      </c>
      <c r="BG82" s="4">
        <v>0.67800000000000005</v>
      </c>
      <c r="BH82" s="4">
        <v>2E-3</v>
      </c>
      <c r="BI82" s="4">
        <v>0.68</v>
      </c>
      <c r="BJ82" s="4">
        <v>0.52100000000000002</v>
      </c>
      <c r="BK82" s="4">
        <v>1E-3</v>
      </c>
      <c r="BL82" s="4">
        <v>0.52200000000000002</v>
      </c>
      <c r="BM82" s="4">
        <v>271.68900000000002</v>
      </c>
      <c r="BQ82" s="4">
        <v>1349.0889999999999</v>
      </c>
      <c r="BR82" s="4">
        <v>0.22722100000000001</v>
      </c>
      <c r="BS82" s="4">
        <v>-5</v>
      </c>
      <c r="BT82" s="4">
        <v>0.01</v>
      </c>
      <c r="BU82" s="4">
        <v>5.5527139999999999</v>
      </c>
      <c r="BV82" s="4">
        <v>0.20200000000000001</v>
      </c>
    </row>
    <row r="83" spans="1:74" x14ac:dyDescent="0.25">
      <c r="A83" s="2">
        <v>42804</v>
      </c>
      <c r="B83" s="3">
        <v>0.54933804398148145</v>
      </c>
      <c r="C83" s="4">
        <v>7.399</v>
      </c>
      <c r="D83" s="4">
        <v>2.3166000000000002</v>
      </c>
      <c r="E83" s="4">
        <v>23165.536332</v>
      </c>
      <c r="F83" s="4">
        <v>86.5</v>
      </c>
      <c r="G83" s="4">
        <v>0.1</v>
      </c>
      <c r="H83" s="4">
        <v>46080.3</v>
      </c>
      <c r="J83" s="4">
        <v>11.28</v>
      </c>
      <c r="K83" s="4">
        <v>0.84350000000000003</v>
      </c>
      <c r="L83" s="4">
        <v>6.2416999999999998</v>
      </c>
      <c r="M83" s="4">
        <v>1.9540999999999999</v>
      </c>
      <c r="N83" s="4">
        <v>72.9512</v>
      </c>
      <c r="O83" s="4">
        <v>8.4400000000000003E-2</v>
      </c>
      <c r="P83" s="4">
        <v>73</v>
      </c>
      <c r="Q83" s="4">
        <v>56.0535</v>
      </c>
      <c r="R83" s="4">
        <v>6.4799999999999996E-2</v>
      </c>
      <c r="S83" s="4">
        <v>56.1</v>
      </c>
      <c r="T83" s="4">
        <v>46080.259100000003</v>
      </c>
      <c r="W83" s="4">
        <v>0</v>
      </c>
      <c r="X83" s="4">
        <v>9.5129000000000001</v>
      </c>
      <c r="Y83" s="4">
        <v>13</v>
      </c>
      <c r="Z83" s="4">
        <v>855</v>
      </c>
      <c r="AA83" s="4">
        <v>867</v>
      </c>
      <c r="AB83" s="4">
        <v>846</v>
      </c>
      <c r="AC83" s="4">
        <v>80</v>
      </c>
      <c r="AD83" s="4">
        <v>10.86</v>
      </c>
      <c r="AE83" s="4">
        <v>0.25</v>
      </c>
      <c r="AF83" s="4">
        <v>993</v>
      </c>
      <c r="AG83" s="4">
        <v>-9</v>
      </c>
      <c r="AH83" s="4">
        <v>14</v>
      </c>
      <c r="AI83" s="4">
        <v>25</v>
      </c>
      <c r="AJ83" s="4">
        <v>136</v>
      </c>
      <c r="AK83" s="4">
        <v>139</v>
      </c>
      <c r="AL83" s="4">
        <v>5.6</v>
      </c>
      <c r="AM83" s="4">
        <v>142</v>
      </c>
      <c r="AN83" s="4" t="s">
        <v>155</v>
      </c>
      <c r="AO83" s="4">
        <v>2</v>
      </c>
      <c r="AP83" s="5">
        <v>0.75763888888888886</v>
      </c>
      <c r="AQ83" s="4">
        <v>47.159354999999998</v>
      </c>
      <c r="AR83" s="4">
        <v>-88.489743000000004</v>
      </c>
      <c r="AS83" s="4">
        <v>316.7</v>
      </c>
      <c r="AT83" s="4">
        <v>0</v>
      </c>
      <c r="AU83" s="4">
        <v>12</v>
      </c>
      <c r="AV83" s="4">
        <v>10</v>
      </c>
      <c r="AW83" s="4" t="s">
        <v>406</v>
      </c>
      <c r="AX83" s="4">
        <v>0.9</v>
      </c>
      <c r="AY83" s="4">
        <v>1.6</v>
      </c>
      <c r="AZ83" s="4">
        <v>1.9</v>
      </c>
      <c r="BA83" s="4">
        <v>11.154</v>
      </c>
      <c r="BB83" s="4">
        <v>10.8</v>
      </c>
      <c r="BC83" s="4">
        <v>0.97</v>
      </c>
      <c r="BD83" s="4">
        <v>18.547000000000001</v>
      </c>
      <c r="BE83" s="4">
        <v>1179.096</v>
      </c>
      <c r="BF83" s="4">
        <v>234.94900000000001</v>
      </c>
      <c r="BG83" s="4">
        <v>1.4430000000000001</v>
      </c>
      <c r="BH83" s="4">
        <v>2E-3</v>
      </c>
      <c r="BI83" s="4">
        <v>1.4450000000000001</v>
      </c>
      <c r="BJ83" s="4">
        <v>1.109</v>
      </c>
      <c r="BK83" s="4">
        <v>1E-3</v>
      </c>
      <c r="BL83" s="4">
        <v>1.1100000000000001</v>
      </c>
      <c r="BM83" s="4">
        <v>360.9434</v>
      </c>
      <c r="BQ83" s="4">
        <v>1306.646</v>
      </c>
      <c r="BR83" s="4">
        <v>0.21517500000000001</v>
      </c>
      <c r="BS83" s="4">
        <v>-5</v>
      </c>
      <c r="BT83" s="4">
        <v>9.1269999999999997E-3</v>
      </c>
      <c r="BU83" s="4">
        <v>5.2583390000000003</v>
      </c>
      <c r="BV83" s="4">
        <v>0.184365</v>
      </c>
    </row>
    <row r="84" spans="1:74" x14ac:dyDescent="0.25">
      <c r="A84" s="2">
        <v>42804</v>
      </c>
      <c r="B84" s="3">
        <v>0.5493496180555556</v>
      </c>
      <c r="C84" s="4">
        <v>7.2569999999999997</v>
      </c>
      <c r="D84" s="4">
        <v>2.1718000000000002</v>
      </c>
      <c r="E84" s="4">
        <v>21717.669172999998</v>
      </c>
      <c r="F84" s="4">
        <v>139</v>
      </c>
      <c r="G84" s="4">
        <v>0.1</v>
      </c>
      <c r="H84" s="4">
        <v>45989.9</v>
      </c>
      <c r="J84" s="4">
        <v>10.81</v>
      </c>
      <c r="K84" s="4">
        <v>0.84660000000000002</v>
      </c>
      <c r="L84" s="4">
        <v>6.1439000000000004</v>
      </c>
      <c r="M84" s="4">
        <v>1.8386</v>
      </c>
      <c r="N84" s="4">
        <v>117.66840000000001</v>
      </c>
      <c r="O84" s="4">
        <v>8.4699999999999998E-2</v>
      </c>
      <c r="P84" s="4">
        <v>117.8</v>
      </c>
      <c r="Q84" s="4">
        <v>90.412700000000001</v>
      </c>
      <c r="R84" s="4">
        <v>6.5100000000000005E-2</v>
      </c>
      <c r="S84" s="4">
        <v>90.5</v>
      </c>
      <c r="T84" s="4">
        <v>45989.898699999998</v>
      </c>
      <c r="W84" s="4">
        <v>0</v>
      </c>
      <c r="X84" s="4">
        <v>9.1544000000000008</v>
      </c>
      <c r="Y84" s="4">
        <v>13.1</v>
      </c>
      <c r="Z84" s="4">
        <v>855</v>
      </c>
      <c r="AA84" s="4">
        <v>867</v>
      </c>
      <c r="AB84" s="4">
        <v>847</v>
      </c>
      <c r="AC84" s="4">
        <v>80</v>
      </c>
      <c r="AD84" s="4">
        <v>10.86</v>
      </c>
      <c r="AE84" s="4">
        <v>0.25</v>
      </c>
      <c r="AF84" s="4">
        <v>993</v>
      </c>
      <c r="AG84" s="4">
        <v>-9</v>
      </c>
      <c r="AH84" s="4">
        <v>14</v>
      </c>
      <c r="AI84" s="4">
        <v>25</v>
      </c>
      <c r="AJ84" s="4">
        <v>136</v>
      </c>
      <c r="AK84" s="4">
        <v>136.4</v>
      </c>
      <c r="AL84" s="4">
        <v>5.4</v>
      </c>
      <c r="AM84" s="4">
        <v>142</v>
      </c>
      <c r="AN84" s="4" t="s">
        <v>155</v>
      </c>
      <c r="AO84" s="4">
        <v>2</v>
      </c>
      <c r="AP84" s="5">
        <v>0.75765046296296301</v>
      </c>
      <c r="AQ84" s="4">
        <v>47.159354999999998</v>
      </c>
      <c r="AR84" s="4">
        <v>-88.489743000000004</v>
      </c>
      <c r="AS84" s="4">
        <v>316.7</v>
      </c>
      <c r="AT84" s="4">
        <v>0</v>
      </c>
      <c r="AU84" s="4">
        <v>12</v>
      </c>
      <c r="AV84" s="4">
        <v>10</v>
      </c>
      <c r="AW84" s="4" t="s">
        <v>406</v>
      </c>
      <c r="AX84" s="4">
        <v>0.9</v>
      </c>
      <c r="AY84" s="4">
        <v>1.6</v>
      </c>
      <c r="AZ84" s="4">
        <v>1.9</v>
      </c>
      <c r="BA84" s="4">
        <v>11.154</v>
      </c>
      <c r="BB84" s="4">
        <v>11.03</v>
      </c>
      <c r="BC84" s="4">
        <v>0.99</v>
      </c>
      <c r="BD84" s="4">
        <v>18.117999999999999</v>
      </c>
      <c r="BE84" s="4">
        <v>1181.1949999999999</v>
      </c>
      <c r="BF84" s="4">
        <v>224.98400000000001</v>
      </c>
      <c r="BG84" s="4">
        <v>2.3690000000000002</v>
      </c>
      <c r="BH84" s="4">
        <v>2E-3</v>
      </c>
      <c r="BI84" s="4">
        <v>2.371</v>
      </c>
      <c r="BJ84" s="4">
        <v>1.82</v>
      </c>
      <c r="BK84" s="4">
        <v>1E-3</v>
      </c>
      <c r="BL84" s="4">
        <v>1.8220000000000001</v>
      </c>
      <c r="BM84" s="4">
        <v>366.62189999999998</v>
      </c>
      <c r="BQ84" s="4">
        <v>1279.694</v>
      </c>
      <c r="BR84" s="4">
        <v>0.18493699999999999</v>
      </c>
      <c r="BS84" s="4">
        <v>-5</v>
      </c>
      <c r="BT84" s="4">
        <v>9.8729999999999998E-3</v>
      </c>
      <c r="BU84" s="4">
        <v>4.5193979999999998</v>
      </c>
      <c r="BV84" s="4">
        <v>0.199435</v>
      </c>
    </row>
    <row r="85" spans="1:74" x14ac:dyDescent="0.25">
      <c r="A85" s="2">
        <v>42804</v>
      </c>
      <c r="B85" s="3">
        <v>0.54936119212962964</v>
      </c>
      <c r="C85" s="4">
        <v>8.0399999999999991</v>
      </c>
      <c r="D85" s="4">
        <v>3.0958999999999999</v>
      </c>
      <c r="E85" s="4">
        <v>30959.166667000001</v>
      </c>
      <c r="F85" s="4">
        <v>155</v>
      </c>
      <c r="G85" s="4">
        <v>0.1</v>
      </c>
      <c r="H85" s="4">
        <v>46070.5</v>
      </c>
      <c r="J85" s="4">
        <v>10.26</v>
      </c>
      <c r="K85" s="4">
        <v>0.8286</v>
      </c>
      <c r="L85" s="4">
        <v>6.6622000000000003</v>
      </c>
      <c r="M85" s="4">
        <v>2.5653000000000001</v>
      </c>
      <c r="N85" s="4">
        <v>128.45009999999999</v>
      </c>
      <c r="O85" s="4">
        <v>8.2900000000000001E-2</v>
      </c>
      <c r="P85" s="4">
        <v>128.5</v>
      </c>
      <c r="Q85" s="4">
        <v>98.400099999999995</v>
      </c>
      <c r="R85" s="4">
        <v>6.3500000000000001E-2</v>
      </c>
      <c r="S85" s="4">
        <v>98.5</v>
      </c>
      <c r="T85" s="4">
        <v>46070.472699999998</v>
      </c>
      <c r="W85" s="4">
        <v>0</v>
      </c>
      <c r="X85" s="4">
        <v>8.5015000000000001</v>
      </c>
      <c r="Y85" s="4">
        <v>12.9</v>
      </c>
      <c r="Z85" s="4">
        <v>854</v>
      </c>
      <c r="AA85" s="4">
        <v>866</v>
      </c>
      <c r="AB85" s="4">
        <v>846</v>
      </c>
      <c r="AC85" s="4">
        <v>79.099999999999994</v>
      </c>
      <c r="AD85" s="4">
        <v>10.02</v>
      </c>
      <c r="AE85" s="4">
        <v>0.23</v>
      </c>
      <c r="AF85" s="4">
        <v>993</v>
      </c>
      <c r="AG85" s="4">
        <v>-9.9</v>
      </c>
      <c r="AH85" s="4">
        <v>14</v>
      </c>
      <c r="AI85" s="4">
        <v>25</v>
      </c>
      <c r="AJ85" s="4">
        <v>136</v>
      </c>
      <c r="AK85" s="4">
        <v>136</v>
      </c>
      <c r="AL85" s="4">
        <v>5.5</v>
      </c>
      <c r="AM85" s="4">
        <v>142</v>
      </c>
      <c r="AN85" s="4" t="s">
        <v>155</v>
      </c>
      <c r="AO85" s="4">
        <v>2</v>
      </c>
      <c r="AP85" s="5">
        <v>0.75766203703703694</v>
      </c>
      <c r="AQ85" s="4">
        <v>47.159354999999998</v>
      </c>
      <c r="AR85" s="4">
        <v>-88.489743000000004</v>
      </c>
      <c r="AS85" s="4">
        <v>316.7</v>
      </c>
      <c r="AT85" s="4">
        <v>0</v>
      </c>
      <c r="AU85" s="4">
        <v>12</v>
      </c>
      <c r="AV85" s="4">
        <v>10</v>
      </c>
      <c r="AW85" s="4" t="s">
        <v>406</v>
      </c>
      <c r="AX85" s="4">
        <v>0.9</v>
      </c>
      <c r="AY85" s="4">
        <v>1.6</v>
      </c>
      <c r="AZ85" s="4">
        <v>1.8695999999999999</v>
      </c>
      <c r="BA85" s="4">
        <v>11.154</v>
      </c>
      <c r="BB85" s="4">
        <v>9.8000000000000007</v>
      </c>
      <c r="BC85" s="4">
        <v>0.88</v>
      </c>
      <c r="BD85" s="4">
        <v>20.686</v>
      </c>
      <c r="BE85" s="4">
        <v>1164.4960000000001</v>
      </c>
      <c r="BF85" s="4">
        <v>285.38299999999998</v>
      </c>
      <c r="BG85" s="4">
        <v>2.351</v>
      </c>
      <c r="BH85" s="4">
        <v>2E-3</v>
      </c>
      <c r="BI85" s="4">
        <v>2.3530000000000002</v>
      </c>
      <c r="BJ85" s="4">
        <v>1.8009999999999999</v>
      </c>
      <c r="BK85" s="4">
        <v>1E-3</v>
      </c>
      <c r="BL85" s="4">
        <v>1.802</v>
      </c>
      <c r="BM85" s="4">
        <v>333.90100000000001</v>
      </c>
      <c r="BQ85" s="4">
        <v>1080.4690000000001</v>
      </c>
      <c r="BR85" s="4">
        <v>0.119017</v>
      </c>
      <c r="BS85" s="4">
        <v>-5</v>
      </c>
      <c r="BT85" s="4">
        <v>0.01</v>
      </c>
      <c r="BU85" s="4">
        <v>2.9084780000000001</v>
      </c>
      <c r="BV85" s="4">
        <v>0.20200000000000001</v>
      </c>
    </row>
    <row r="86" spans="1:74" x14ac:dyDescent="0.25">
      <c r="A86" s="2">
        <v>42804</v>
      </c>
      <c r="B86" s="3">
        <v>0.54937276620370368</v>
      </c>
      <c r="C86" s="4">
        <v>9.9139999999999997</v>
      </c>
      <c r="D86" s="4">
        <v>2.7829000000000002</v>
      </c>
      <c r="E86" s="4">
        <v>27829.207673000001</v>
      </c>
      <c r="F86" s="4">
        <v>125.7</v>
      </c>
      <c r="G86" s="4">
        <v>0.1</v>
      </c>
      <c r="H86" s="4">
        <v>41851.800000000003</v>
      </c>
      <c r="J86" s="4">
        <v>10.199999999999999</v>
      </c>
      <c r="K86" s="4">
        <v>0.81989999999999996</v>
      </c>
      <c r="L86" s="4">
        <v>8.1286000000000005</v>
      </c>
      <c r="M86" s="4">
        <v>2.2816999999999998</v>
      </c>
      <c r="N86" s="4">
        <v>103.04179999999999</v>
      </c>
      <c r="O86" s="4">
        <v>8.2000000000000003E-2</v>
      </c>
      <c r="P86" s="4">
        <v>103.1</v>
      </c>
      <c r="Q86" s="4">
        <v>79.104699999999994</v>
      </c>
      <c r="R86" s="4">
        <v>6.2899999999999998E-2</v>
      </c>
      <c r="S86" s="4">
        <v>79.2</v>
      </c>
      <c r="T86" s="4">
        <v>41851.797500000001</v>
      </c>
      <c r="W86" s="4">
        <v>0</v>
      </c>
      <c r="X86" s="4">
        <v>8.3630999999999993</v>
      </c>
      <c r="Y86" s="4">
        <v>13.3</v>
      </c>
      <c r="Z86" s="4">
        <v>851</v>
      </c>
      <c r="AA86" s="4">
        <v>863</v>
      </c>
      <c r="AB86" s="4">
        <v>843</v>
      </c>
      <c r="AC86" s="4">
        <v>79</v>
      </c>
      <c r="AD86" s="4">
        <v>10.62</v>
      </c>
      <c r="AE86" s="4">
        <v>0.24</v>
      </c>
      <c r="AF86" s="4">
        <v>993</v>
      </c>
      <c r="AG86" s="4">
        <v>-9.1</v>
      </c>
      <c r="AH86" s="4">
        <v>13.127000000000001</v>
      </c>
      <c r="AI86" s="4">
        <v>25</v>
      </c>
      <c r="AJ86" s="4">
        <v>136</v>
      </c>
      <c r="AK86" s="4">
        <v>134.30000000000001</v>
      </c>
      <c r="AL86" s="4">
        <v>5.8</v>
      </c>
      <c r="AM86" s="4">
        <v>142</v>
      </c>
      <c r="AN86" s="4" t="s">
        <v>155</v>
      </c>
      <c r="AO86" s="4">
        <v>2</v>
      </c>
      <c r="AP86" s="5">
        <v>0.75767361111111109</v>
      </c>
      <c r="AQ86" s="4">
        <v>47.159354999999998</v>
      </c>
      <c r="AR86" s="4">
        <v>-88.489743000000004</v>
      </c>
      <c r="AS86" s="4">
        <v>316.7</v>
      </c>
      <c r="AT86" s="4">
        <v>0</v>
      </c>
      <c r="AU86" s="4">
        <v>12</v>
      </c>
      <c r="AV86" s="4">
        <v>10</v>
      </c>
      <c r="AW86" s="4" t="s">
        <v>406</v>
      </c>
      <c r="AX86" s="4">
        <v>0.9</v>
      </c>
      <c r="AY86" s="4">
        <v>1.6</v>
      </c>
      <c r="AZ86" s="4">
        <v>1.8</v>
      </c>
      <c r="BA86" s="4">
        <v>11.154</v>
      </c>
      <c r="BB86" s="4">
        <v>9.2899999999999991</v>
      </c>
      <c r="BC86" s="4">
        <v>0.83</v>
      </c>
      <c r="BD86" s="4">
        <v>21.965</v>
      </c>
      <c r="BE86" s="4">
        <v>1346.5319999999999</v>
      </c>
      <c r="BF86" s="4">
        <v>240.571</v>
      </c>
      <c r="BG86" s="4">
        <v>1.788</v>
      </c>
      <c r="BH86" s="4">
        <v>1E-3</v>
      </c>
      <c r="BI86" s="4">
        <v>1.7889999999999999</v>
      </c>
      <c r="BJ86" s="4">
        <v>1.3720000000000001</v>
      </c>
      <c r="BK86" s="4">
        <v>1E-3</v>
      </c>
      <c r="BL86" s="4">
        <v>1.373</v>
      </c>
      <c r="BM86" s="4">
        <v>287.46910000000003</v>
      </c>
      <c r="BQ86" s="4">
        <v>1007.313</v>
      </c>
      <c r="BR86" s="4">
        <v>7.3333999999999996E-2</v>
      </c>
      <c r="BS86" s="4">
        <v>-5</v>
      </c>
      <c r="BT86" s="4">
        <v>0.01</v>
      </c>
      <c r="BU86" s="4">
        <v>1.7921</v>
      </c>
      <c r="BV86" s="4">
        <v>0.20200000000000001</v>
      </c>
    </row>
    <row r="87" spans="1:74" x14ac:dyDescent="0.25">
      <c r="A87" s="2">
        <v>42804</v>
      </c>
      <c r="B87" s="3">
        <v>0.54938434027777772</v>
      </c>
      <c r="C87" s="4">
        <v>9.5679999999999996</v>
      </c>
      <c r="D87" s="4">
        <v>1.127</v>
      </c>
      <c r="E87" s="4">
        <v>11270.181817999999</v>
      </c>
      <c r="F87" s="4">
        <v>91.8</v>
      </c>
      <c r="G87" s="4">
        <v>0.1</v>
      </c>
      <c r="H87" s="4">
        <v>37023.800000000003</v>
      </c>
      <c r="J87" s="4">
        <v>9.94</v>
      </c>
      <c r="K87" s="4">
        <v>0.84689999999999999</v>
      </c>
      <c r="L87" s="4">
        <v>8.1034000000000006</v>
      </c>
      <c r="M87" s="4">
        <v>0.95450000000000002</v>
      </c>
      <c r="N87" s="4">
        <v>77.742999999999995</v>
      </c>
      <c r="O87" s="4">
        <v>8.4699999999999998E-2</v>
      </c>
      <c r="P87" s="4">
        <v>77.8</v>
      </c>
      <c r="Q87" s="4">
        <v>59.706000000000003</v>
      </c>
      <c r="R87" s="4">
        <v>6.5000000000000002E-2</v>
      </c>
      <c r="S87" s="4">
        <v>59.8</v>
      </c>
      <c r="T87" s="4">
        <v>37023.777499999997</v>
      </c>
      <c r="W87" s="4">
        <v>0</v>
      </c>
      <c r="X87" s="4">
        <v>8.4220000000000006</v>
      </c>
      <c r="Y87" s="4">
        <v>13.5</v>
      </c>
      <c r="Z87" s="4">
        <v>848</v>
      </c>
      <c r="AA87" s="4">
        <v>862</v>
      </c>
      <c r="AB87" s="4">
        <v>843</v>
      </c>
      <c r="AC87" s="4">
        <v>79</v>
      </c>
      <c r="AD87" s="4">
        <v>10.72</v>
      </c>
      <c r="AE87" s="4">
        <v>0.25</v>
      </c>
      <c r="AF87" s="4">
        <v>993</v>
      </c>
      <c r="AG87" s="4">
        <v>-9</v>
      </c>
      <c r="AH87" s="4">
        <v>13.872999999999999</v>
      </c>
      <c r="AI87" s="4">
        <v>25</v>
      </c>
      <c r="AJ87" s="4">
        <v>136</v>
      </c>
      <c r="AK87" s="4">
        <v>135.69999999999999</v>
      </c>
      <c r="AL87" s="4">
        <v>5.5</v>
      </c>
      <c r="AM87" s="4">
        <v>142</v>
      </c>
      <c r="AN87" s="4" t="s">
        <v>155</v>
      </c>
      <c r="AO87" s="4">
        <v>2</v>
      </c>
      <c r="AP87" s="5">
        <v>0.75768518518518524</v>
      </c>
      <c r="AQ87" s="4">
        <v>47.159354999999998</v>
      </c>
      <c r="AR87" s="4">
        <v>-88.489743000000004</v>
      </c>
      <c r="AS87" s="4">
        <v>316.8</v>
      </c>
      <c r="AT87" s="4">
        <v>0</v>
      </c>
      <c r="AU87" s="4">
        <v>12</v>
      </c>
      <c r="AV87" s="4">
        <v>10</v>
      </c>
      <c r="AW87" s="4" t="s">
        <v>406</v>
      </c>
      <c r="AX87" s="4">
        <v>0.9</v>
      </c>
      <c r="AY87" s="4">
        <v>1.6</v>
      </c>
      <c r="AZ87" s="4">
        <v>1.8</v>
      </c>
      <c r="BA87" s="4">
        <v>11.154</v>
      </c>
      <c r="BB87" s="4">
        <v>11.05</v>
      </c>
      <c r="BC87" s="4">
        <v>0.99</v>
      </c>
      <c r="BD87" s="4">
        <v>18.079000000000001</v>
      </c>
      <c r="BE87" s="4">
        <v>1536.0530000000001</v>
      </c>
      <c r="BF87" s="4">
        <v>115.154</v>
      </c>
      <c r="BG87" s="4">
        <v>1.5429999999999999</v>
      </c>
      <c r="BH87" s="4">
        <v>2E-3</v>
      </c>
      <c r="BI87" s="4">
        <v>1.5449999999999999</v>
      </c>
      <c r="BJ87" s="4">
        <v>1.1850000000000001</v>
      </c>
      <c r="BK87" s="4">
        <v>1E-3</v>
      </c>
      <c r="BL87" s="4">
        <v>1.1859999999999999</v>
      </c>
      <c r="BM87" s="4">
        <v>291.00349999999997</v>
      </c>
      <c r="BQ87" s="4">
        <v>1160.79</v>
      </c>
      <c r="BR87" s="4">
        <v>5.6651E-2</v>
      </c>
      <c r="BS87" s="4">
        <v>-5</v>
      </c>
      <c r="BT87" s="4">
        <v>1.0873000000000001E-2</v>
      </c>
      <c r="BU87" s="4">
        <v>1.3844080000000001</v>
      </c>
      <c r="BV87" s="4">
        <v>0.219635</v>
      </c>
    </row>
    <row r="88" spans="1:74" x14ac:dyDescent="0.25">
      <c r="A88" s="2">
        <v>42804</v>
      </c>
      <c r="B88" s="3">
        <v>0.54939591435185187</v>
      </c>
      <c r="C88" s="4">
        <v>8.8879999999999999</v>
      </c>
      <c r="D88" s="4">
        <v>0.49990000000000001</v>
      </c>
      <c r="E88" s="4">
        <v>4999.2160130000002</v>
      </c>
      <c r="F88" s="4">
        <v>73.2</v>
      </c>
      <c r="G88" s="4">
        <v>0.1</v>
      </c>
      <c r="H88" s="4">
        <v>31404.2</v>
      </c>
      <c r="J88" s="4">
        <v>9.01</v>
      </c>
      <c r="K88" s="4">
        <v>0.86670000000000003</v>
      </c>
      <c r="L88" s="4">
        <v>7.7032999999999996</v>
      </c>
      <c r="M88" s="4">
        <v>0.43330000000000002</v>
      </c>
      <c r="N88" s="4">
        <v>63.452300000000001</v>
      </c>
      <c r="O88" s="4">
        <v>8.6699999999999999E-2</v>
      </c>
      <c r="P88" s="4">
        <v>63.5</v>
      </c>
      <c r="Q88" s="4">
        <v>48.730899999999998</v>
      </c>
      <c r="R88" s="4">
        <v>6.6600000000000006E-2</v>
      </c>
      <c r="S88" s="4">
        <v>48.8</v>
      </c>
      <c r="T88" s="4">
        <v>31404.237400000002</v>
      </c>
      <c r="W88" s="4">
        <v>0</v>
      </c>
      <c r="X88" s="4">
        <v>7.8127000000000004</v>
      </c>
      <c r="Y88" s="4">
        <v>13.5</v>
      </c>
      <c r="Z88" s="4">
        <v>849</v>
      </c>
      <c r="AA88" s="4">
        <v>862</v>
      </c>
      <c r="AB88" s="4">
        <v>843</v>
      </c>
      <c r="AC88" s="4">
        <v>79</v>
      </c>
      <c r="AD88" s="4">
        <v>10.72</v>
      </c>
      <c r="AE88" s="4">
        <v>0.25</v>
      </c>
      <c r="AF88" s="4">
        <v>993</v>
      </c>
      <c r="AG88" s="4">
        <v>-9</v>
      </c>
      <c r="AH88" s="4">
        <v>14</v>
      </c>
      <c r="AI88" s="4">
        <v>25</v>
      </c>
      <c r="AJ88" s="4">
        <v>135.1</v>
      </c>
      <c r="AK88" s="4">
        <v>136</v>
      </c>
      <c r="AL88" s="4">
        <v>5.5</v>
      </c>
      <c r="AM88" s="4">
        <v>142</v>
      </c>
      <c r="AN88" s="4" t="s">
        <v>155</v>
      </c>
      <c r="AO88" s="4">
        <v>2</v>
      </c>
      <c r="AP88" s="5">
        <v>0.75769675925925928</v>
      </c>
      <c r="AQ88" s="4">
        <v>47.159354999999998</v>
      </c>
      <c r="AR88" s="4">
        <v>-88.489743000000004</v>
      </c>
      <c r="AS88" s="4">
        <v>316.89999999999998</v>
      </c>
      <c r="AT88" s="4">
        <v>0</v>
      </c>
      <c r="AU88" s="4">
        <v>12</v>
      </c>
      <c r="AV88" s="4">
        <v>10</v>
      </c>
      <c r="AW88" s="4" t="s">
        <v>406</v>
      </c>
      <c r="AX88" s="4">
        <v>0.9</v>
      </c>
      <c r="AY88" s="4">
        <v>1.6</v>
      </c>
      <c r="AZ88" s="4">
        <v>1.8</v>
      </c>
      <c r="BA88" s="4">
        <v>11.154</v>
      </c>
      <c r="BB88" s="4">
        <v>12.77</v>
      </c>
      <c r="BC88" s="4">
        <v>1.1499999999999999</v>
      </c>
      <c r="BD88" s="4">
        <v>15.381</v>
      </c>
      <c r="BE88" s="4">
        <v>1652.9639999999999</v>
      </c>
      <c r="BF88" s="4">
        <v>59.173999999999999</v>
      </c>
      <c r="BG88" s="4">
        <v>1.4259999999999999</v>
      </c>
      <c r="BH88" s="4">
        <v>2E-3</v>
      </c>
      <c r="BI88" s="4">
        <v>1.4279999999999999</v>
      </c>
      <c r="BJ88" s="4">
        <v>1.095</v>
      </c>
      <c r="BK88" s="4">
        <v>1E-3</v>
      </c>
      <c r="BL88" s="4">
        <v>1.097</v>
      </c>
      <c r="BM88" s="4">
        <v>279.41789999999997</v>
      </c>
      <c r="BQ88" s="4">
        <v>1218.954</v>
      </c>
      <c r="BR88" s="4">
        <v>5.0634999999999999E-2</v>
      </c>
      <c r="BS88" s="4">
        <v>-5</v>
      </c>
      <c r="BT88" s="4">
        <v>1.1873E-2</v>
      </c>
      <c r="BU88" s="4">
        <v>1.237393</v>
      </c>
      <c r="BV88" s="4">
        <v>0.23983499999999999</v>
      </c>
    </row>
    <row r="89" spans="1:74" x14ac:dyDescent="0.25">
      <c r="A89" s="2">
        <v>42804</v>
      </c>
      <c r="B89" s="3">
        <v>0.54940748842592591</v>
      </c>
      <c r="C89" s="4">
        <v>8.3780000000000001</v>
      </c>
      <c r="D89" s="4">
        <v>0.36730000000000002</v>
      </c>
      <c r="E89" s="4">
        <v>3673.1109259999998</v>
      </c>
      <c r="F89" s="4">
        <v>63.4</v>
      </c>
      <c r="G89" s="4">
        <v>0.1</v>
      </c>
      <c r="H89" s="4">
        <v>28127.4</v>
      </c>
      <c r="J89" s="4">
        <v>8.19</v>
      </c>
      <c r="K89" s="4">
        <v>0.87680000000000002</v>
      </c>
      <c r="L89" s="4">
        <v>7.3452999999999999</v>
      </c>
      <c r="M89" s="4">
        <v>0.3221</v>
      </c>
      <c r="N89" s="4">
        <v>55.567399999999999</v>
      </c>
      <c r="O89" s="4">
        <v>8.77E-2</v>
      </c>
      <c r="P89" s="4">
        <v>55.7</v>
      </c>
      <c r="Q89" s="4">
        <v>42.6753</v>
      </c>
      <c r="R89" s="4">
        <v>6.7299999999999999E-2</v>
      </c>
      <c r="S89" s="4">
        <v>42.7</v>
      </c>
      <c r="T89" s="4">
        <v>28127.381799999999</v>
      </c>
      <c r="W89" s="4">
        <v>0</v>
      </c>
      <c r="X89" s="4">
        <v>7.1814999999999998</v>
      </c>
      <c r="Y89" s="4">
        <v>13.6</v>
      </c>
      <c r="Z89" s="4">
        <v>847</v>
      </c>
      <c r="AA89" s="4">
        <v>860</v>
      </c>
      <c r="AB89" s="4">
        <v>841</v>
      </c>
      <c r="AC89" s="4">
        <v>79</v>
      </c>
      <c r="AD89" s="4">
        <v>10.72</v>
      </c>
      <c r="AE89" s="4">
        <v>0.25</v>
      </c>
      <c r="AF89" s="4">
        <v>993</v>
      </c>
      <c r="AG89" s="4">
        <v>-9</v>
      </c>
      <c r="AH89" s="4">
        <v>14</v>
      </c>
      <c r="AI89" s="4">
        <v>25</v>
      </c>
      <c r="AJ89" s="4">
        <v>135</v>
      </c>
      <c r="AK89" s="4">
        <v>136.9</v>
      </c>
      <c r="AL89" s="4">
        <v>5.2</v>
      </c>
      <c r="AM89" s="4">
        <v>142</v>
      </c>
      <c r="AN89" s="4" t="s">
        <v>155</v>
      </c>
      <c r="AO89" s="4">
        <v>2</v>
      </c>
      <c r="AP89" s="5">
        <v>0.75770833333333332</v>
      </c>
      <c r="AQ89" s="4">
        <v>47.159354999999998</v>
      </c>
      <c r="AR89" s="4">
        <v>-88.489743000000004</v>
      </c>
      <c r="AS89" s="4">
        <v>317</v>
      </c>
      <c r="AT89" s="4">
        <v>0</v>
      </c>
      <c r="AU89" s="4">
        <v>12</v>
      </c>
      <c r="AV89" s="4">
        <v>10</v>
      </c>
      <c r="AW89" s="4" t="s">
        <v>406</v>
      </c>
      <c r="AX89" s="4">
        <v>0.9</v>
      </c>
      <c r="AY89" s="4">
        <v>1.6</v>
      </c>
      <c r="AZ89" s="4">
        <v>1.8</v>
      </c>
      <c r="BA89" s="4">
        <v>11.154</v>
      </c>
      <c r="BB89" s="4">
        <v>13.87</v>
      </c>
      <c r="BC89" s="4">
        <v>1.24</v>
      </c>
      <c r="BD89" s="4">
        <v>14.053000000000001</v>
      </c>
      <c r="BE89" s="4">
        <v>1696.4580000000001</v>
      </c>
      <c r="BF89" s="4">
        <v>47.341000000000001</v>
      </c>
      <c r="BG89" s="4">
        <v>1.3440000000000001</v>
      </c>
      <c r="BH89" s="4">
        <v>2E-3</v>
      </c>
      <c r="BI89" s="4">
        <v>1.3460000000000001</v>
      </c>
      <c r="BJ89" s="4">
        <v>1.032</v>
      </c>
      <c r="BK89" s="4">
        <v>2E-3</v>
      </c>
      <c r="BL89" s="4">
        <v>1.034</v>
      </c>
      <c r="BM89" s="4">
        <v>269.36470000000003</v>
      </c>
      <c r="BQ89" s="4">
        <v>1205.9929999999999</v>
      </c>
      <c r="BR89" s="4">
        <v>5.1746E-2</v>
      </c>
      <c r="BS89" s="4">
        <v>-5</v>
      </c>
      <c r="BT89" s="4">
        <v>1.2E-2</v>
      </c>
      <c r="BU89" s="4">
        <v>1.264543</v>
      </c>
      <c r="BV89" s="4">
        <v>0.2424</v>
      </c>
    </row>
    <row r="90" spans="1:74" x14ac:dyDescent="0.25">
      <c r="A90" s="2">
        <v>42804</v>
      </c>
      <c r="B90" s="3">
        <v>0.54941906250000005</v>
      </c>
      <c r="C90" s="4">
        <v>8.1620000000000008</v>
      </c>
      <c r="D90" s="4">
        <v>0.29110000000000003</v>
      </c>
      <c r="E90" s="4">
        <v>2910.6660900000002</v>
      </c>
      <c r="F90" s="4">
        <v>60.4</v>
      </c>
      <c r="G90" s="4">
        <v>0.1</v>
      </c>
      <c r="H90" s="4">
        <v>26040.1</v>
      </c>
      <c r="J90" s="4">
        <v>8</v>
      </c>
      <c r="K90" s="4">
        <v>0.8821</v>
      </c>
      <c r="L90" s="4">
        <v>7.2</v>
      </c>
      <c r="M90" s="4">
        <v>0.25679999999999997</v>
      </c>
      <c r="N90" s="4">
        <v>53.2804</v>
      </c>
      <c r="O90" s="4">
        <v>8.8200000000000001E-2</v>
      </c>
      <c r="P90" s="4">
        <v>53.4</v>
      </c>
      <c r="Q90" s="4">
        <v>40.918900000000001</v>
      </c>
      <c r="R90" s="4">
        <v>6.7699999999999996E-2</v>
      </c>
      <c r="S90" s="4">
        <v>41</v>
      </c>
      <c r="T90" s="4">
        <v>26040.102200000001</v>
      </c>
      <c r="W90" s="4">
        <v>0</v>
      </c>
      <c r="X90" s="4">
        <v>7.0570000000000004</v>
      </c>
      <c r="Y90" s="4">
        <v>13.3</v>
      </c>
      <c r="Z90" s="4">
        <v>850</v>
      </c>
      <c r="AA90" s="4">
        <v>863</v>
      </c>
      <c r="AB90" s="4">
        <v>843</v>
      </c>
      <c r="AC90" s="4">
        <v>79</v>
      </c>
      <c r="AD90" s="4">
        <v>10.72</v>
      </c>
      <c r="AE90" s="4">
        <v>0.25</v>
      </c>
      <c r="AF90" s="4">
        <v>993</v>
      </c>
      <c r="AG90" s="4">
        <v>-9</v>
      </c>
      <c r="AH90" s="4">
        <v>14</v>
      </c>
      <c r="AI90" s="4">
        <v>25</v>
      </c>
      <c r="AJ90" s="4">
        <v>135.9</v>
      </c>
      <c r="AK90" s="4">
        <v>137.9</v>
      </c>
      <c r="AL90" s="4">
        <v>5.2</v>
      </c>
      <c r="AM90" s="4">
        <v>142</v>
      </c>
      <c r="AN90" s="4" t="s">
        <v>155</v>
      </c>
      <c r="AO90" s="4">
        <v>2</v>
      </c>
      <c r="AP90" s="5">
        <v>0.75771990740740736</v>
      </c>
      <c r="AQ90" s="4">
        <v>47.159354999999998</v>
      </c>
      <c r="AR90" s="4">
        <v>-88.489743000000004</v>
      </c>
      <c r="AS90" s="4">
        <v>317.2</v>
      </c>
      <c r="AT90" s="4">
        <v>0</v>
      </c>
      <c r="AU90" s="4">
        <v>12</v>
      </c>
      <c r="AV90" s="4">
        <v>10</v>
      </c>
      <c r="AW90" s="4" t="s">
        <v>406</v>
      </c>
      <c r="AX90" s="4">
        <v>0.9</v>
      </c>
      <c r="AY90" s="4">
        <v>1.6</v>
      </c>
      <c r="AZ90" s="4">
        <v>1.8</v>
      </c>
      <c r="BA90" s="4">
        <v>11.154</v>
      </c>
      <c r="BB90" s="4">
        <v>14.51</v>
      </c>
      <c r="BC90" s="4">
        <v>1.3</v>
      </c>
      <c r="BD90" s="4">
        <v>13.362</v>
      </c>
      <c r="BE90" s="4">
        <v>1732.4839999999999</v>
      </c>
      <c r="BF90" s="4">
        <v>39.322000000000003</v>
      </c>
      <c r="BG90" s="4">
        <v>1.343</v>
      </c>
      <c r="BH90" s="4">
        <v>2E-3</v>
      </c>
      <c r="BI90" s="4">
        <v>1.345</v>
      </c>
      <c r="BJ90" s="4">
        <v>1.0309999999999999</v>
      </c>
      <c r="BK90" s="4">
        <v>2E-3</v>
      </c>
      <c r="BL90" s="4">
        <v>1.0329999999999999</v>
      </c>
      <c r="BM90" s="4">
        <v>259.81169999999997</v>
      </c>
      <c r="BQ90" s="4">
        <v>1234.691</v>
      </c>
      <c r="BR90" s="4">
        <v>5.3746000000000002E-2</v>
      </c>
      <c r="BS90" s="4">
        <v>-5</v>
      </c>
      <c r="BT90" s="4">
        <v>1.1127E-2</v>
      </c>
      <c r="BU90" s="4">
        <v>1.313418</v>
      </c>
      <c r="BV90" s="4">
        <v>0.22476499999999999</v>
      </c>
    </row>
    <row r="91" spans="1:74" x14ac:dyDescent="0.25">
      <c r="A91" s="2">
        <v>42804</v>
      </c>
      <c r="B91" s="3">
        <v>0.54943063657407409</v>
      </c>
      <c r="C91" s="4">
        <v>8.18</v>
      </c>
      <c r="D91" s="4">
        <v>0.27139999999999997</v>
      </c>
      <c r="E91" s="4">
        <v>2714.213483</v>
      </c>
      <c r="F91" s="4">
        <v>55.5</v>
      </c>
      <c r="G91" s="4">
        <v>0.1</v>
      </c>
      <c r="H91" s="4">
        <v>25078.3</v>
      </c>
      <c r="J91" s="4">
        <v>8</v>
      </c>
      <c r="K91" s="4">
        <v>0.88329999999999997</v>
      </c>
      <c r="L91" s="4">
        <v>7.2256</v>
      </c>
      <c r="M91" s="4">
        <v>0.23980000000000001</v>
      </c>
      <c r="N91" s="4">
        <v>49.0062</v>
      </c>
      <c r="O91" s="4">
        <v>8.8300000000000003E-2</v>
      </c>
      <c r="P91" s="4">
        <v>49.1</v>
      </c>
      <c r="Q91" s="4">
        <v>37.636299999999999</v>
      </c>
      <c r="R91" s="4">
        <v>6.7799999999999999E-2</v>
      </c>
      <c r="S91" s="4">
        <v>37.700000000000003</v>
      </c>
      <c r="T91" s="4">
        <v>25078.320899999999</v>
      </c>
      <c r="W91" s="4">
        <v>0</v>
      </c>
      <c r="X91" s="4">
        <v>7.0666000000000002</v>
      </c>
      <c r="Y91" s="4">
        <v>13.1</v>
      </c>
      <c r="Z91" s="4">
        <v>851</v>
      </c>
      <c r="AA91" s="4">
        <v>864</v>
      </c>
      <c r="AB91" s="4">
        <v>844</v>
      </c>
      <c r="AC91" s="4">
        <v>79</v>
      </c>
      <c r="AD91" s="4">
        <v>10.72</v>
      </c>
      <c r="AE91" s="4">
        <v>0.25</v>
      </c>
      <c r="AF91" s="4">
        <v>993</v>
      </c>
      <c r="AG91" s="4">
        <v>-9</v>
      </c>
      <c r="AH91" s="4">
        <v>14</v>
      </c>
      <c r="AI91" s="4">
        <v>25</v>
      </c>
      <c r="AJ91" s="4">
        <v>136</v>
      </c>
      <c r="AK91" s="4">
        <v>137.1</v>
      </c>
      <c r="AL91" s="4">
        <v>5.4</v>
      </c>
      <c r="AM91" s="4">
        <v>142</v>
      </c>
      <c r="AN91" s="4" t="s">
        <v>155</v>
      </c>
      <c r="AO91" s="4">
        <v>2</v>
      </c>
      <c r="AP91" s="5">
        <v>0.75773148148148151</v>
      </c>
      <c r="AQ91" s="4">
        <v>47.159354999999998</v>
      </c>
      <c r="AR91" s="4">
        <v>-88.489743000000004</v>
      </c>
      <c r="AS91" s="4">
        <v>317.39999999999998</v>
      </c>
      <c r="AT91" s="4">
        <v>0</v>
      </c>
      <c r="AU91" s="4">
        <v>12</v>
      </c>
      <c r="AV91" s="4">
        <v>10</v>
      </c>
      <c r="AW91" s="4" t="s">
        <v>406</v>
      </c>
      <c r="AX91" s="4">
        <v>0.9</v>
      </c>
      <c r="AY91" s="4">
        <v>1.6</v>
      </c>
      <c r="AZ91" s="4">
        <v>1.8</v>
      </c>
      <c r="BA91" s="4">
        <v>11.154</v>
      </c>
      <c r="BB91" s="4">
        <v>14.66</v>
      </c>
      <c r="BC91" s="4">
        <v>1.31</v>
      </c>
      <c r="BD91" s="4">
        <v>13.208</v>
      </c>
      <c r="BE91" s="4">
        <v>1753.979</v>
      </c>
      <c r="BF91" s="4">
        <v>37.042000000000002</v>
      </c>
      <c r="BG91" s="4">
        <v>1.246</v>
      </c>
      <c r="BH91" s="4">
        <v>2E-3</v>
      </c>
      <c r="BI91" s="4">
        <v>1.248</v>
      </c>
      <c r="BJ91" s="4">
        <v>0.95699999999999996</v>
      </c>
      <c r="BK91" s="4">
        <v>2E-3</v>
      </c>
      <c r="BL91" s="4">
        <v>0.95799999999999996</v>
      </c>
      <c r="BM91" s="4">
        <v>252.41980000000001</v>
      </c>
      <c r="BQ91" s="4">
        <v>1247.268</v>
      </c>
      <c r="BR91" s="4">
        <v>5.4872999999999998E-2</v>
      </c>
      <c r="BS91" s="4">
        <v>-5</v>
      </c>
      <c r="BT91" s="4">
        <v>1.0127000000000001E-2</v>
      </c>
      <c r="BU91" s="4">
        <v>1.340959</v>
      </c>
      <c r="BV91" s="4">
        <v>0.204565</v>
      </c>
    </row>
    <row r="92" spans="1:74" x14ac:dyDescent="0.25">
      <c r="A92" s="2">
        <v>42804</v>
      </c>
      <c r="B92" s="3">
        <v>0.54944221064814813</v>
      </c>
      <c r="C92" s="4">
        <v>8.1560000000000006</v>
      </c>
      <c r="D92" s="4">
        <v>0.26069999999999999</v>
      </c>
      <c r="E92" s="4">
        <v>2607.083333</v>
      </c>
      <c r="F92" s="4">
        <v>50.1</v>
      </c>
      <c r="G92" s="4">
        <v>0.1</v>
      </c>
      <c r="H92" s="4">
        <v>23970.2</v>
      </c>
      <c r="J92" s="4">
        <v>8</v>
      </c>
      <c r="K92" s="4">
        <v>0.88500000000000001</v>
      </c>
      <c r="L92" s="4">
        <v>7.2186000000000003</v>
      </c>
      <c r="M92" s="4">
        <v>0.23069999999999999</v>
      </c>
      <c r="N92" s="4">
        <v>44.361899999999999</v>
      </c>
      <c r="O92" s="4">
        <v>8.8499999999999995E-2</v>
      </c>
      <c r="P92" s="4">
        <v>44.5</v>
      </c>
      <c r="Q92" s="4">
        <v>33.981699999999996</v>
      </c>
      <c r="R92" s="4">
        <v>6.7799999999999999E-2</v>
      </c>
      <c r="S92" s="4">
        <v>34</v>
      </c>
      <c r="T92" s="4">
        <v>23970.229899999998</v>
      </c>
      <c r="W92" s="4">
        <v>0</v>
      </c>
      <c r="X92" s="4">
        <v>7.0803000000000003</v>
      </c>
      <c r="Y92" s="4">
        <v>13.1</v>
      </c>
      <c r="Z92" s="4">
        <v>850</v>
      </c>
      <c r="AA92" s="4">
        <v>864</v>
      </c>
      <c r="AB92" s="4">
        <v>844</v>
      </c>
      <c r="AC92" s="4">
        <v>79</v>
      </c>
      <c r="AD92" s="4">
        <v>10.01</v>
      </c>
      <c r="AE92" s="4">
        <v>0.23</v>
      </c>
      <c r="AF92" s="4">
        <v>993</v>
      </c>
      <c r="AG92" s="4">
        <v>-9.9</v>
      </c>
      <c r="AH92" s="4">
        <v>14</v>
      </c>
      <c r="AI92" s="4">
        <v>25</v>
      </c>
      <c r="AJ92" s="4">
        <v>136</v>
      </c>
      <c r="AK92" s="4">
        <v>137</v>
      </c>
      <c r="AL92" s="4">
        <v>5.5</v>
      </c>
      <c r="AM92" s="4">
        <v>142</v>
      </c>
      <c r="AN92" s="4" t="s">
        <v>155</v>
      </c>
      <c r="AO92" s="4">
        <v>2</v>
      </c>
      <c r="AP92" s="5">
        <v>0.75774305555555566</v>
      </c>
      <c r="AQ92" s="4">
        <v>47.159354999999998</v>
      </c>
      <c r="AR92" s="4">
        <v>-88.489743000000004</v>
      </c>
      <c r="AS92" s="4">
        <v>317.60000000000002</v>
      </c>
      <c r="AT92" s="4">
        <v>0</v>
      </c>
      <c r="AU92" s="4">
        <v>12</v>
      </c>
      <c r="AV92" s="4">
        <v>10</v>
      </c>
      <c r="AW92" s="4" t="s">
        <v>406</v>
      </c>
      <c r="AX92" s="4">
        <v>0.9</v>
      </c>
      <c r="AY92" s="4">
        <v>1.6</v>
      </c>
      <c r="AZ92" s="4">
        <v>1.8</v>
      </c>
      <c r="BA92" s="4">
        <v>11.154</v>
      </c>
      <c r="BB92" s="4">
        <v>14.87</v>
      </c>
      <c r="BC92" s="4">
        <v>1.33</v>
      </c>
      <c r="BD92" s="4">
        <v>12.99</v>
      </c>
      <c r="BE92" s="4">
        <v>1774.9380000000001</v>
      </c>
      <c r="BF92" s="4">
        <v>36.11</v>
      </c>
      <c r="BG92" s="4">
        <v>1.1419999999999999</v>
      </c>
      <c r="BH92" s="4">
        <v>2E-3</v>
      </c>
      <c r="BI92" s="4">
        <v>1.145</v>
      </c>
      <c r="BJ92" s="4">
        <v>0.875</v>
      </c>
      <c r="BK92" s="4">
        <v>2E-3</v>
      </c>
      <c r="BL92" s="4">
        <v>0.877</v>
      </c>
      <c r="BM92" s="4">
        <v>244.38929999999999</v>
      </c>
      <c r="BQ92" s="4">
        <v>1265.847</v>
      </c>
      <c r="BR92" s="4">
        <v>5.8492000000000002E-2</v>
      </c>
      <c r="BS92" s="4">
        <v>-5</v>
      </c>
      <c r="BT92" s="4">
        <v>0.01</v>
      </c>
      <c r="BU92" s="4">
        <v>1.4293979999999999</v>
      </c>
      <c r="BV92" s="4">
        <v>0.20200000000000001</v>
      </c>
    </row>
    <row r="93" spans="1:74" x14ac:dyDescent="0.25">
      <c r="A93" s="2">
        <v>42804</v>
      </c>
      <c r="B93" s="3">
        <v>0.54945378472222217</v>
      </c>
      <c r="C93" s="4">
        <v>7.84</v>
      </c>
      <c r="D93" s="4">
        <v>0.2429</v>
      </c>
      <c r="E93" s="4">
        <v>2428.6637930000002</v>
      </c>
      <c r="F93" s="4">
        <v>42.3</v>
      </c>
      <c r="G93" s="4">
        <v>0.1</v>
      </c>
      <c r="H93" s="4">
        <v>22789.7</v>
      </c>
      <c r="J93" s="4">
        <v>8</v>
      </c>
      <c r="K93" s="4">
        <v>0.88980000000000004</v>
      </c>
      <c r="L93" s="4">
        <v>6.976</v>
      </c>
      <c r="M93" s="4">
        <v>0.21609999999999999</v>
      </c>
      <c r="N93" s="4">
        <v>37.607399999999998</v>
      </c>
      <c r="O93" s="4">
        <v>8.8999999999999996E-2</v>
      </c>
      <c r="P93" s="4">
        <v>37.700000000000003</v>
      </c>
      <c r="Q93" s="4">
        <v>28.7973</v>
      </c>
      <c r="R93" s="4">
        <v>6.8099999999999994E-2</v>
      </c>
      <c r="S93" s="4">
        <v>28.9</v>
      </c>
      <c r="T93" s="4">
        <v>22789.669300000001</v>
      </c>
      <c r="W93" s="4">
        <v>0</v>
      </c>
      <c r="X93" s="4">
        <v>7.1188000000000002</v>
      </c>
      <c r="Y93" s="4">
        <v>13.1</v>
      </c>
      <c r="Z93" s="4">
        <v>851</v>
      </c>
      <c r="AA93" s="4">
        <v>864</v>
      </c>
      <c r="AB93" s="4">
        <v>845</v>
      </c>
      <c r="AC93" s="4">
        <v>79</v>
      </c>
      <c r="AD93" s="4">
        <v>9.91</v>
      </c>
      <c r="AE93" s="4">
        <v>0.23</v>
      </c>
      <c r="AF93" s="4">
        <v>993</v>
      </c>
      <c r="AG93" s="4">
        <v>-10</v>
      </c>
      <c r="AH93" s="4">
        <v>13.127000000000001</v>
      </c>
      <c r="AI93" s="4">
        <v>25</v>
      </c>
      <c r="AJ93" s="4">
        <v>136</v>
      </c>
      <c r="AK93" s="4">
        <v>137</v>
      </c>
      <c r="AL93" s="4">
        <v>5.8</v>
      </c>
      <c r="AM93" s="4">
        <v>142</v>
      </c>
      <c r="AN93" s="4" t="s">
        <v>155</v>
      </c>
      <c r="AO93" s="4">
        <v>2</v>
      </c>
      <c r="AP93" s="5">
        <v>0.75775462962962958</v>
      </c>
      <c r="AQ93" s="4">
        <v>47.159354999999998</v>
      </c>
      <c r="AR93" s="4">
        <v>-88.489743000000004</v>
      </c>
      <c r="AS93" s="4">
        <v>317.7</v>
      </c>
      <c r="AT93" s="4">
        <v>0</v>
      </c>
      <c r="AU93" s="4">
        <v>12</v>
      </c>
      <c r="AV93" s="4">
        <v>10</v>
      </c>
      <c r="AW93" s="4" t="s">
        <v>406</v>
      </c>
      <c r="AX93" s="4">
        <v>0.9</v>
      </c>
      <c r="AY93" s="4">
        <v>1.6</v>
      </c>
      <c r="AZ93" s="4">
        <v>1.8</v>
      </c>
      <c r="BA93" s="4">
        <v>11.154</v>
      </c>
      <c r="BB93" s="4">
        <v>15.52</v>
      </c>
      <c r="BC93" s="4">
        <v>1.39</v>
      </c>
      <c r="BD93" s="4">
        <v>12.379</v>
      </c>
      <c r="BE93" s="4">
        <v>1783.546</v>
      </c>
      <c r="BF93" s="4">
        <v>35.167000000000002</v>
      </c>
      <c r="BG93" s="4">
        <v>1.0069999999999999</v>
      </c>
      <c r="BH93" s="4">
        <v>2E-3</v>
      </c>
      <c r="BI93" s="4">
        <v>1.0089999999999999</v>
      </c>
      <c r="BJ93" s="4">
        <v>0.77100000000000002</v>
      </c>
      <c r="BK93" s="4">
        <v>2E-3</v>
      </c>
      <c r="BL93" s="4">
        <v>0.77300000000000002</v>
      </c>
      <c r="BM93" s="4">
        <v>241.59620000000001</v>
      </c>
      <c r="BQ93" s="4">
        <v>1323.366</v>
      </c>
      <c r="BR93" s="4">
        <v>6.2491999999999999E-2</v>
      </c>
      <c r="BS93" s="4">
        <v>-5</v>
      </c>
      <c r="BT93" s="4">
        <v>9.1269999999999997E-3</v>
      </c>
      <c r="BU93" s="4">
        <v>1.5271479999999999</v>
      </c>
      <c r="BV93" s="4">
        <v>0.184365</v>
      </c>
    </row>
    <row r="94" spans="1:74" x14ac:dyDescent="0.25">
      <c r="A94" s="2">
        <v>42804</v>
      </c>
      <c r="B94" s="3">
        <v>0.54946535879629632</v>
      </c>
      <c r="C94" s="4">
        <v>7.58</v>
      </c>
      <c r="D94" s="4">
        <v>0.2346</v>
      </c>
      <c r="E94" s="4">
        <v>2346.08871</v>
      </c>
      <c r="F94" s="4">
        <v>35.299999999999997</v>
      </c>
      <c r="G94" s="4">
        <v>0.1</v>
      </c>
      <c r="H94" s="4">
        <v>22134.2</v>
      </c>
      <c r="J94" s="4">
        <v>8.1</v>
      </c>
      <c r="K94" s="4">
        <v>0.89329999999999998</v>
      </c>
      <c r="L94" s="4">
        <v>6.7709000000000001</v>
      </c>
      <c r="M94" s="4">
        <v>0.20960000000000001</v>
      </c>
      <c r="N94" s="4">
        <v>31.505299999999998</v>
      </c>
      <c r="O94" s="4">
        <v>8.9300000000000004E-2</v>
      </c>
      <c r="P94" s="4">
        <v>31.6</v>
      </c>
      <c r="Q94" s="4">
        <v>24.124700000000001</v>
      </c>
      <c r="R94" s="4">
        <v>6.8400000000000002E-2</v>
      </c>
      <c r="S94" s="4">
        <v>24.2</v>
      </c>
      <c r="T94" s="4">
        <v>22134.246299999999</v>
      </c>
      <c r="W94" s="4">
        <v>0</v>
      </c>
      <c r="X94" s="4">
        <v>7.2358000000000002</v>
      </c>
      <c r="Y94" s="4">
        <v>13.2</v>
      </c>
      <c r="Z94" s="4">
        <v>851</v>
      </c>
      <c r="AA94" s="4">
        <v>862</v>
      </c>
      <c r="AB94" s="4">
        <v>845</v>
      </c>
      <c r="AC94" s="4">
        <v>79</v>
      </c>
      <c r="AD94" s="4">
        <v>9.91</v>
      </c>
      <c r="AE94" s="4">
        <v>0.23</v>
      </c>
      <c r="AF94" s="4">
        <v>993</v>
      </c>
      <c r="AG94" s="4">
        <v>-10</v>
      </c>
      <c r="AH94" s="4">
        <v>13</v>
      </c>
      <c r="AI94" s="4">
        <v>25</v>
      </c>
      <c r="AJ94" s="4">
        <v>136</v>
      </c>
      <c r="AK94" s="4">
        <v>135.30000000000001</v>
      </c>
      <c r="AL94" s="4">
        <v>5.9</v>
      </c>
      <c r="AM94" s="4">
        <v>142</v>
      </c>
      <c r="AN94" s="4" t="s">
        <v>155</v>
      </c>
      <c r="AO94" s="4">
        <v>2</v>
      </c>
      <c r="AP94" s="5">
        <v>0.75776620370370373</v>
      </c>
      <c r="AQ94" s="4">
        <v>47.159354999999998</v>
      </c>
      <c r="AR94" s="4">
        <v>-88.489743000000004</v>
      </c>
      <c r="AS94" s="4">
        <v>317.89999999999998</v>
      </c>
      <c r="AT94" s="4">
        <v>0</v>
      </c>
      <c r="AU94" s="4">
        <v>12</v>
      </c>
      <c r="AV94" s="4">
        <v>10</v>
      </c>
      <c r="AW94" s="4" t="s">
        <v>406</v>
      </c>
      <c r="AX94" s="4">
        <v>0.9</v>
      </c>
      <c r="AY94" s="4">
        <v>1.6</v>
      </c>
      <c r="AZ94" s="4">
        <v>1.8</v>
      </c>
      <c r="BA94" s="4">
        <v>11.154</v>
      </c>
      <c r="BB94" s="4">
        <v>16.03</v>
      </c>
      <c r="BC94" s="4">
        <v>1.44</v>
      </c>
      <c r="BD94" s="4">
        <v>11.944000000000001</v>
      </c>
      <c r="BE94" s="4">
        <v>1783.521</v>
      </c>
      <c r="BF94" s="4">
        <v>35.136000000000003</v>
      </c>
      <c r="BG94" s="4">
        <v>0.86899999999999999</v>
      </c>
      <c r="BH94" s="4">
        <v>2E-3</v>
      </c>
      <c r="BI94" s="4">
        <v>0.872</v>
      </c>
      <c r="BJ94" s="4">
        <v>0.66500000000000004</v>
      </c>
      <c r="BK94" s="4">
        <v>2E-3</v>
      </c>
      <c r="BL94" s="4">
        <v>0.66700000000000004</v>
      </c>
      <c r="BM94" s="4">
        <v>241.75470000000001</v>
      </c>
      <c r="BQ94" s="4">
        <v>1385.8489999999999</v>
      </c>
      <c r="BR94" s="4">
        <v>5.7762000000000001E-2</v>
      </c>
      <c r="BS94" s="4">
        <v>-5</v>
      </c>
      <c r="BT94" s="4">
        <v>8.9999999999999993E-3</v>
      </c>
      <c r="BU94" s="4">
        <v>1.4115580000000001</v>
      </c>
      <c r="BV94" s="4">
        <v>0.18179999999999999</v>
      </c>
    </row>
    <row r="95" spans="1:74" x14ac:dyDescent="0.25">
      <c r="A95" s="2">
        <v>42804</v>
      </c>
      <c r="B95" s="3">
        <v>0.54947693287037036</v>
      </c>
      <c r="C95" s="4">
        <v>7.5</v>
      </c>
      <c r="D95" s="4">
        <v>0.2225</v>
      </c>
      <c r="E95" s="4">
        <v>2225.1209680000002</v>
      </c>
      <c r="F95" s="4">
        <v>30.6</v>
      </c>
      <c r="G95" s="4">
        <v>0.1</v>
      </c>
      <c r="H95" s="4">
        <v>21882.3</v>
      </c>
      <c r="J95" s="4">
        <v>8.27</v>
      </c>
      <c r="K95" s="4">
        <v>0.89449999999999996</v>
      </c>
      <c r="L95" s="4">
        <v>6.7087000000000003</v>
      </c>
      <c r="M95" s="4">
        <v>0.19900000000000001</v>
      </c>
      <c r="N95" s="4">
        <v>27.3903</v>
      </c>
      <c r="O95" s="4">
        <v>8.9399999999999993E-2</v>
      </c>
      <c r="P95" s="4">
        <v>27.5</v>
      </c>
      <c r="Q95" s="4">
        <v>21.0274</v>
      </c>
      <c r="R95" s="4">
        <v>6.8699999999999997E-2</v>
      </c>
      <c r="S95" s="4">
        <v>21.1</v>
      </c>
      <c r="T95" s="4">
        <v>21882.272499999999</v>
      </c>
      <c r="W95" s="4">
        <v>0</v>
      </c>
      <c r="X95" s="4">
        <v>7.3963999999999999</v>
      </c>
      <c r="Y95" s="4">
        <v>13.5</v>
      </c>
      <c r="Z95" s="4">
        <v>849</v>
      </c>
      <c r="AA95" s="4">
        <v>862</v>
      </c>
      <c r="AB95" s="4">
        <v>843</v>
      </c>
      <c r="AC95" s="4">
        <v>79</v>
      </c>
      <c r="AD95" s="4">
        <v>10.62</v>
      </c>
      <c r="AE95" s="4">
        <v>0.24</v>
      </c>
      <c r="AF95" s="4">
        <v>993</v>
      </c>
      <c r="AG95" s="4">
        <v>-9.1</v>
      </c>
      <c r="AH95" s="4">
        <v>13</v>
      </c>
      <c r="AI95" s="4">
        <v>25</v>
      </c>
      <c r="AJ95" s="4">
        <v>136</v>
      </c>
      <c r="AK95" s="4">
        <v>135.9</v>
      </c>
      <c r="AL95" s="4">
        <v>5.9</v>
      </c>
      <c r="AM95" s="4">
        <v>142</v>
      </c>
      <c r="AN95" s="4" t="s">
        <v>155</v>
      </c>
      <c r="AO95" s="4">
        <v>2</v>
      </c>
      <c r="AP95" s="5">
        <v>0.75777777777777777</v>
      </c>
      <c r="AQ95" s="4">
        <v>47.159354999999998</v>
      </c>
      <c r="AR95" s="4">
        <v>-88.489743000000004</v>
      </c>
      <c r="AS95" s="4">
        <v>318.10000000000002</v>
      </c>
      <c r="AT95" s="4">
        <v>0</v>
      </c>
      <c r="AU95" s="4">
        <v>12</v>
      </c>
      <c r="AV95" s="4">
        <v>10</v>
      </c>
      <c r="AW95" s="4" t="s">
        <v>406</v>
      </c>
      <c r="AX95" s="4">
        <v>0.9</v>
      </c>
      <c r="AY95" s="4">
        <v>1.6</v>
      </c>
      <c r="AZ95" s="4">
        <v>1.8</v>
      </c>
      <c r="BA95" s="4">
        <v>11.154</v>
      </c>
      <c r="BB95" s="4">
        <v>16.22</v>
      </c>
      <c r="BC95" s="4">
        <v>1.45</v>
      </c>
      <c r="BD95" s="4">
        <v>11.795999999999999</v>
      </c>
      <c r="BE95" s="4">
        <v>1786.2460000000001</v>
      </c>
      <c r="BF95" s="4">
        <v>33.729999999999997</v>
      </c>
      <c r="BG95" s="4">
        <v>0.76400000000000001</v>
      </c>
      <c r="BH95" s="4">
        <v>2E-3</v>
      </c>
      <c r="BI95" s="4">
        <v>0.76600000000000001</v>
      </c>
      <c r="BJ95" s="4">
        <v>0.58599999999999997</v>
      </c>
      <c r="BK95" s="4">
        <v>2E-3</v>
      </c>
      <c r="BL95" s="4">
        <v>0.58799999999999997</v>
      </c>
      <c r="BM95" s="4">
        <v>241.58799999999999</v>
      </c>
      <c r="BQ95" s="4">
        <v>1431.9459999999999</v>
      </c>
      <c r="BR95" s="4">
        <v>5.0015999999999998E-2</v>
      </c>
      <c r="BS95" s="4">
        <v>-5</v>
      </c>
      <c r="BT95" s="4">
        <v>1.0746E-2</v>
      </c>
      <c r="BU95" s="4">
        <v>1.2222660000000001</v>
      </c>
      <c r="BV95" s="4">
        <v>0.21706900000000001</v>
      </c>
    </row>
    <row r="96" spans="1:74" x14ac:dyDescent="0.25">
      <c r="A96" s="2">
        <v>42804</v>
      </c>
      <c r="B96" s="3">
        <v>0.54948850694444451</v>
      </c>
      <c r="C96" s="4">
        <v>7.492</v>
      </c>
      <c r="D96" s="4">
        <v>0.2051</v>
      </c>
      <c r="E96" s="4">
        <v>2050.7712310000002</v>
      </c>
      <c r="F96" s="4">
        <v>26.8</v>
      </c>
      <c r="G96" s="4">
        <v>0.1</v>
      </c>
      <c r="H96" s="4">
        <v>21742.3</v>
      </c>
      <c r="J96" s="4">
        <v>8.6300000000000008</v>
      </c>
      <c r="K96" s="4">
        <v>0.89470000000000005</v>
      </c>
      <c r="L96" s="4">
        <v>6.7030000000000003</v>
      </c>
      <c r="M96" s="4">
        <v>0.1835</v>
      </c>
      <c r="N96" s="4">
        <v>23.945699999999999</v>
      </c>
      <c r="O96" s="4">
        <v>8.9499999999999996E-2</v>
      </c>
      <c r="P96" s="4">
        <v>24</v>
      </c>
      <c r="Q96" s="4">
        <v>18.3901</v>
      </c>
      <c r="R96" s="4">
        <v>6.8699999999999997E-2</v>
      </c>
      <c r="S96" s="4">
        <v>18.5</v>
      </c>
      <c r="T96" s="4">
        <v>21742.272700000001</v>
      </c>
      <c r="W96" s="4">
        <v>0</v>
      </c>
      <c r="X96" s="4">
        <v>7.7230999999999996</v>
      </c>
      <c r="Y96" s="4">
        <v>13.4</v>
      </c>
      <c r="Z96" s="4">
        <v>849</v>
      </c>
      <c r="AA96" s="4">
        <v>863</v>
      </c>
      <c r="AB96" s="4">
        <v>840</v>
      </c>
      <c r="AC96" s="4">
        <v>79</v>
      </c>
      <c r="AD96" s="4">
        <v>10.72</v>
      </c>
      <c r="AE96" s="4">
        <v>0.25</v>
      </c>
      <c r="AF96" s="4">
        <v>993</v>
      </c>
      <c r="AG96" s="4">
        <v>-9</v>
      </c>
      <c r="AH96" s="4">
        <v>13</v>
      </c>
      <c r="AI96" s="4">
        <v>25</v>
      </c>
      <c r="AJ96" s="4">
        <v>136.9</v>
      </c>
      <c r="AK96" s="4">
        <v>137.69999999999999</v>
      </c>
      <c r="AL96" s="4">
        <v>5.3</v>
      </c>
      <c r="AM96" s="4">
        <v>142</v>
      </c>
      <c r="AN96" s="4" t="s">
        <v>155</v>
      </c>
      <c r="AO96" s="4">
        <v>2</v>
      </c>
      <c r="AP96" s="5">
        <v>0.75778935185185192</v>
      </c>
      <c r="AQ96" s="4">
        <v>47.159354999999998</v>
      </c>
      <c r="AR96" s="4">
        <v>-88.489743000000004</v>
      </c>
      <c r="AS96" s="4">
        <v>318.3</v>
      </c>
      <c r="AT96" s="4">
        <v>0</v>
      </c>
      <c r="AU96" s="4">
        <v>12</v>
      </c>
      <c r="AV96" s="4">
        <v>10</v>
      </c>
      <c r="AW96" s="4" t="s">
        <v>406</v>
      </c>
      <c r="AX96" s="4">
        <v>0.9</v>
      </c>
      <c r="AY96" s="4">
        <v>1.6</v>
      </c>
      <c r="AZ96" s="4">
        <v>1.8</v>
      </c>
      <c r="BA96" s="4">
        <v>11.154</v>
      </c>
      <c r="BB96" s="4">
        <v>16.28</v>
      </c>
      <c r="BC96" s="4">
        <v>1.46</v>
      </c>
      <c r="BD96" s="4">
        <v>11.768000000000001</v>
      </c>
      <c r="BE96" s="4">
        <v>1791.7080000000001</v>
      </c>
      <c r="BF96" s="4">
        <v>31.216000000000001</v>
      </c>
      <c r="BG96" s="4">
        <v>0.67</v>
      </c>
      <c r="BH96" s="4">
        <v>3.0000000000000001E-3</v>
      </c>
      <c r="BI96" s="4">
        <v>0.67300000000000004</v>
      </c>
      <c r="BJ96" s="4">
        <v>0.51500000000000001</v>
      </c>
      <c r="BK96" s="4">
        <v>2E-3</v>
      </c>
      <c r="BL96" s="4">
        <v>0.51700000000000002</v>
      </c>
      <c r="BM96" s="4">
        <v>240.97839999999999</v>
      </c>
      <c r="BQ96" s="4">
        <v>1501.0150000000001</v>
      </c>
      <c r="BR96" s="4">
        <v>5.9465999999999998E-2</v>
      </c>
      <c r="BS96" s="4">
        <v>-5</v>
      </c>
      <c r="BT96" s="4">
        <v>1.0128E-2</v>
      </c>
      <c r="BU96" s="4">
        <v>1.4531890000000001</v>
      </c>
      <c r="BV96" s="4">
        <v>0.20458299999999999</v>
      </c>
    </row>
    <row r="97" spans="1:74" x14ac:dyDescent="0.25">
      <c r="A97" s="2">
        <v>42804</v>
      </c>
      <c r="B97" s="3">
        <v>0.54950008101851855</v>
      </c>
      <c r="C97" s="4">
        <v>7.383</v>
      </c>
      <c r="D97" s="4">
        <v>0.19539999999999999</v>
      </c>
      <c r="E97" s="4">
        <v>1953.7078650000001</v>
      </c>
      <c r="F97" s="4">
        <v>23.2</v>
      </c>
      <c r="G97" s="4">
        <v>0.1</v>
      </c>
      <c r="H97" s="4">
        <v>21566.1</v>
      </c>
      <c r="J97" s="4">
        <v>8.98</v>
      </c>
      <c r="K97" s="4">
        <v>0.8962</v>
      </c>
      <c r="L97" s="4">
        <v>6.6161000000000003</v>
      </c>
      <c r="M97" s="4">
        <v>0.17510000000000001</v>
      </c>
      <c r="N97" s="4">
        <v>20.831299999999999</v>
      </c>
      <c r="O97" s="4">
        <v>8.9599999999999999E-2</v>
      </c>
      <c r="P97" s="4">
        <v>20.9</v>
      </c>
      <c r="Q97" s="4">
        <v>15.957100000000001</v>
      </c>
      <c r="R97" s="4">
        <v>6.8599999999999994E-2</v>
      </c>
      <c r="S97" s="4">
        <v>16</v>
      </c>
      <c r="T97" s="4">
        <v>21566.122100000001</v>
      </c>
      <c r="W97" s="4">
        <v>0</v>
      </c>
      <c r="X97" s="4">
        <v>8.0447000000000006</v>
      </c>
      <c r="Y97" s="4">
        <v>13.3</v>
      </c>
      <c r="Z97" s="4">
        <v>850</v>
      </c>
      <c r="AA97" s="4">
        <v>863</v>
      </c>
      <c r="AB97" s="4">
        <v>841</v>
      </c>
      <c r="AC97" s="4">
        <v>79</v>
      </c>
      <c r="AD97" s="4">
        <v>10.01</v>
      </c>
      <c r="AE97" s="4">
        <v>0.23</v>
      </c>
      <c r="AF97" s="4">
        <v>993</v>
      </c>
      <c r="AG97" s="4">
        <v>-9.9</v>
      </c>
      <c r="AH97" s="4">
        <v>13</v>
      </c>
      <c r="AI97" s="4">
        <v>25</v>
      </c>
      <c r="AJ97" s="4">
        <v>137</v>
      </c>
      <c r="AK97" s="4">
        <v>136.30000000000001</v>
      </c>
      <c r="AL97" s="4">
        <v>5.4</v>
      </c>
      <c r="AM97" s="4">
        <v>142</v>
      </c>
      <c r="AN97" s="4" t="s">
        <v>155</v>
      </c>
      <c r="AO97" s="4">
        <v>2</v>
      </c>
      <c r="AP97" s="5">
        <v>0.75780092592592585</v>
      </c>
      <c r="AQ97" s="4">
        <v>47.159354999999998</v>
      </c>
      <c r="AR97" s="4">
        <v>-88.489743000000004</v>
      </c>
      <c r="AS97" s="4">
        <v>318.60000000000002</v>
      </c>
      <c r="AT97" s="4">
        <v>0</v>
      </c>
      <c r="AU97" s="4">
        <v>12</v>
      </c>
      <c r="AV97" s="4">
        <v>10</v>
      </c>
      <c r="AW97" s="4" t="s">
        <v>406</v>
      </c>
      <c r="AX97" s="4">
        <v>0.9</v>
      </c>
      <c r="AY97" s="4">
        <v>1.6</v>
      </c>
      <c r="AZ97" s="4">
        <v>1.8304</v>
      </c>
      <c r="BA97" s="4">
        <v>11.154</v>
      </c>
      <c r="BB97" s="4">
        <v>16.510000000000002</v>
      </c>
      <c r="BC97" s="4">
        <v>1.48</v>
      </c>
      <c r="BD97" s="4">
        <v>11.584</v>
      </c>
      <c r="BE97" s="4">
        <v>1790.894</v>
      </c>
      <c r="BF97" s="4">
        <v>30.164999999999999</v>
      </c>
      <c r="BG97" s="4">
        <v>0.59099999999999997</v>
      </c>
      <c r="BH97" s="4">
        <v>3.0000000000000001E-3</v>
      </c>
      <c r="BI97" s="4">
        <v>0.59299999999999997</v>
      </c>
      <c r="BJ97" s="4">
        <v>0.45200000000000001</v>
      </c>
      <c r="BK97" s="4">
        <v>2E-3</v>
      </c>
      <c r="BL97" s="4">
        <v>0.45400000000000001</v>
      </c>
      <c r="BM97" s="4">
        <v>242.05719999999999</v>
      </c>
      <c r="BQ97" s="4">
        <v>1583.3530000000001</v>
      </c>
      <c r="BR97" s="4">
        <v>5.5763E-2</v>
      </c>
      <c r="BS97" s="4">
        <v>-5</v>
      </c>
      <c r="BT97" s="4">
        <v>0.01</v>
      </c>
      <c r="BU97" s="4">
        <v>1.3627020000000001</v>
      </c>
      <c r="BV97" s="4">
        <v>0.20200000000000001</v>
      </c>
    </row>
    <row r="98" spans="1:74" x14ac:dyDescent="0.25">
      <c r="A98" s="2">
        <v>42804</v>
      </c>
      <c r="B98" s="3">
        <v>0.54951165509259259</v>
      </c>
      <c r="C98" s="4">
        <v>7.0960000000000001</v>
      </c>
      <c r="D98" s="4">
        <v>0.1976</v>
      </c>
      <c r="E98" s="4">
        <v>1976.451613</v>
      </c>
      <c r="F98" s="4">
        <v>21</v>
      </c>
      <c r="G98" s="4">
        <v>0.1</v>
      </c>
      <c r="H98" s="4">
        <v>21409.3</v>
      </c>
      <c r="J98" s="4">
        <v>9.2200000000000006</v>
      </c>
      <c r="K98" s="4">
        <v>0.8992</v>
      </c>
      <c r="L98" s="4">
        <v>6.3811999999999998</v>
      </c>
      <c r="M98" s="4">
        <v>0.1777</v>
      </c>
      <c r="N98" s="4">
        <v>18.920000000000002</v>
      </c>
      <c r="O98" s="4">
        <v>8.9899999999999994E-2</v>
      </c>
      <c r="P98" s="4">
        <v>19</v>
      </c>
      <c r="Q98" s="4">
        <v>14.518599999999999</v>
      </c>
      <c r="R98" s="4">
        <v>6.9000000000000006E-2</v>
      </c>
      <c r="S98" s="4">
        <v>14.6</v>
      </c>
      <c r="T98" s="4">
        <v>21409.3102</v>
      </c>
      <c r="W98" s="4">
        <v>0</v>
      </c>
      <c r="X98" s="4">
        <v>8.2920999999999996</v>
      </c>
      <c r="Y98" s="4">
        <v>13.1</v>
      </c>
      <c r="Z98" s="4">
        <v>852</v>
      </c>
      <c r="AA98" s="4">
        <v>863</v>
      </c>
      <c r="AB98" s="4">
        <v>842</v>
      </c>
      <c r="AC98" s="4">
        <v>78.099999999999994</v>
      </c>
      <c r="AD98" s="4">
        <v>10.5</v>
      </c>
      <c r="AE98" s="4">
        <v>0.24</v>
      </c>
      <c r="AF98" s="4">
        <v>993</v>
      </c>
      <c r="AG98" s="4">
        <v>-9.1</v>
      </c>
      <c r="AH98" s="4">
        <v>13</v>
      </c>
      <c r="AI98" s="4">
        <v>25</v>
      </c>
      <c r="AJ98" s="4">
        <v>137</v>
      </c>
      <c r="AK98" s="4">
        <v>136.9</v>
      </c>
      <c r="AL98" s="4">
        <v>5.4</v>
      </c>
      <c r="AM98" s="4">
        <v>142</v>
      </c>
      <c r="AN98" s="4" t="s">
        <v>155</v>
      </c>
      <c r="AO98" s="4">
        <v>2</v>
      </c>
      <c r="AP98" s="5">
        <v>0.7578125</v>
      </c>
      <c r="AQ98" s="4">
        <v>47.159354999999998</v>
      </c>
      <c r="AR98" s="4">
        <v>-88.489743000000004</v>
      </c>
      <c r="AS98" s="4">
        <v>318.8</v>
      </c>
      <c r="AT98" s="4">
        <v>0</v>
      </c>
      <c r="AU98" s="4">
        <v>12</v>
      </c>
      <c r="AV98" s="4">
        <v>10</v>
      </c>
      <c r="AW98" s="4" t="s">
        <v>406</v>
      </c>
      <c r="AX98" s="4">
        <v>0.9</v>
      </c>
      <c r="AY98" s="4">
        <v>1.6</v>
      </c>
      <c r="AZ98" s="4">
        <v>1.9</v>
      </c>
      <c r="BA98" s="4">
        <v>11.154</v>
      </c>
      <c r="BB98" s="4">
        <v>17.010000000000002</v>
      </c>
      <c r="BC98" s="4">
        <v>1.53</v>
      </c>
      <c r="BD98" s="4">
        <v>11.207000000000001</v>
      </c>
      <c r="BE98" s="4">
        <v>1776.7619999999999</v>
      </c>
      <c r="BF98" s="4">
        <v>31.495999999999999</v>
      </c>
      <c r="BG98" s="4">
        <v>0.55200000000000005</v>
      </c>
      <c r="BH98" s="4">
        <v>3.0000000000000001E-3</v>
      </c>
      <c r="BI98" s="4">
        <v>0.55400000000000005</v>
      </c>
      <c r="BJ98" s="4">
        <v>0.42299999999999999</v>
      </c>
      <c r="BK98" s="4">
        <v>2E-3</v>
      </c>
      <c r="BL98" s="4">
        <v>0.42499999999999999</v>
      </c>
      <c r="BM98" s="4">
        <v>247.17740000000001</v>
      </c>
      <c r="BQ98" s="4">
        <v>1678.768</v>
      </c>
      <c r="BR98" s="4">
        <v>5.7618999999999997E-2</v>
      </c>
      <c r="BS98" s="4">
        <v>-5</v>
      </c>
      <c r="BT98" s="4">
        <v>0.01</v>
      </c>
      <c r="BU98" s="4">
        <v>1.408064</v>
      </c>
      <c r="BV98" s="4">
        <v>0.20200000000000001</v>
      </c>
    </row>
    <row r="99" spans="1:74" x14ac:dyDescent="0.25">
      <c r="A99" s="2">
        <v>42804</v>
      </c>
      <c r="B99" s="3">
        <v>0.54952322916666663</v>
      </c>
      <c r="C99" s="4">
        <v>7.18</v>
      </c>
      <c r="D99" s="4">
        <v>0.1951</v>
      </c>
      <c r="E99" s="4">
        <v>1950.6301149999999</v>
      </c>
      <c r="F99" s="4">
        <v>18.100000000000001</v>
      </c>
      <c r="G99" s="4">
        <v>0.1</v>
      </c>
      <c r="H99" s="4">
        <v>21507.8</v>
      </c>
      <c r="J99" s="4">
        <v>9.4700000000000006</v>
      </c>
      <c r="K99" s="4">
        <v>0.89839999999999998</v>
      </c>
      <c r="L99" s="4">
        <v>6.4499000000000004</v>
      </c>
      <c r="M99" s="4">
        <v>0.17519999999999999</v>
      </c>
      <c r="N99" s="4">
        <v>16.282299999999999</v>
      </c>
      <c r="O99" s="4">
        <v>8.9800000000000005E-2</v>
      </c>
      <c r="P99" s="4">
        <v>16.399999999999999</v>
      </c>
      <c r="Q99" s="4">
        <v>12.4986</v>
      </c>
      <c r="R99" s="4">
        <v>6.9000000000000006E-2</v>
      </c>
      <c r="S99" s="4">
        <v>12.6</v>
      </c>
      <c r="T99" s="4">
        <v>21507.761900000001</v>
      </c>
      <c r="W99" s="4">
        <v>0</v>
      </c>
      <c r="X99" s="4">
        <v>8.5079999999999991</v>
      </c>
      <c r="Y99" s="4">
        <v>13.3</v>
      </c>
      <c r="Z99" s="4">
        <v>850</v>
      </c>
      <c r="AA99" s="4">
        <v>861</v>
      </c>
      <c r="AB99" s="4">
        <v>840</v>
      </c>
      <c r="AC99" s="4">
        <v>78</v>
      </c>
      <c r="AD99" s="4">
        <v>10.59</v>
      </c>
      <c r="AE99" s="4">
        <v>0.24</v>
      </c>
      <c r="AF99" s="4">
        <v>993</v>
      </c>
      <c r="AG99" s="4">
        <v>-9</v>
      </c>
      <c r="AH99" s="4">
        <v>13</v>
      </c>
      <c r="AI99" s="4">
        <v>25</v>
      </c>
      <c r="AJ99" s="4">
        <v>137</v>
      </c>
      <c r="AK99" s="4">
        <v>136.1</v>
      </c>
      <c r="AL99" s="4">
        <v>5.6</v>
      </c>
      <c r="AM99" s="4">
        <v>142</v>
      </c>
      <c r="AN99" s="4" t="s">
        <v>155</v>
      </c>
      <c r="AO99" s="4">
        <v>2</v>
      </c>
      <c r="AP99" s="5">
        <v>0.75782407407407415</v>
      </c>
      <c r="AQ99" s="4">
        <v>47.159354999999998</v>
      </c>
      <c r="AR99" s="4">
        <v>-88.489743000000004</v>
      </c>
      <c r="AS99" s="4">
        <v>319</v>
      </c>
      <c r="AT99" s="4">
        <v>0</v>
      </c>
      <c r="AU99" s="4">
        <v>12</v>
      </c>
      <c r="AV99" s="4">
        <v>10</v>
      </c>
      <c r="AW99" s="4" t="s">
        <v>406</v>
      </c>
      <c r="AX99" s="4">
        <v>0.9</v>
      </c>
      <c r="AY99" s="4">
        <v>1.6</v>
      </c>
      <c r="AZ99" s="4">
        <v>1.9</v>
      </c>
      <c r="BA99" s="4">
        <v>11.154</v>
      </c>
      <c r="BB99" s="4">
        <v>16.86</v>
      </c>
      <c r="BC99" s="4">
        <v>1.51</v>
      </c>
      <c r="BD99" s="4">
        <v>11.315</v>
      </c>
      <c r="BE99" s="4">
        <v>1780.26</v>
      </c>
      <c r="BF99" s="4">
        <v>30.783999999999999</v>
      </c>
      <c r="BG99" s="4">
        <v>0.47099999999999997</v>
      </c>
      <c r="BH99" s="4">
        <v>3.0000000000000001E-3</v>
      </c>
      <c r="BI99" s="4">
        <v>0.47299999999999998</v>
      </c>
      <c r="BJ99" s="4">
        <v>0.36099999999999999</v>
      </c>
      <c r="BK99" s="4">
        <v>2E-3</v>
      </c>
      <c r="BL99" s="4">
        <v>0.36299999999999999</v>
      </c>
      <c r="BM99" s="4">
        <v>246.1508</v>
      </c>
      <c r="BQ99" s="4">
        <v>1707.481</v>
      </c>
      <c r="BR99" s="4">
        <v>6.1491999999999998E-2</v>
      </c>
      <c r="BS99" s="4">
        <v>-5</v>
      </c>
      <c r="BT99" s="4">
        <v>9.1269999999999997E-3</v>
      </c>
      <c r="BU99" s="4">
        <v>1.5027109999999999</v>
      </c>
      <c r="BV99" s="4">
        <v>0.184365</v>
      </c>
    </row>
    <row r="100" spans="1:74" x14ac:dyDescent="0.25">
      <c r="A100" s="2">
        <v>42804</v>
      </c>
      <c r="B100" s="3">
        <v>0.54953480324074078</v>
      </c>
      <c r="C100" s="4">
        <v>6.34</v>
      </c>
      <c r="D100" s="4">
        <v>0.15840000000000001</v>
      </c>
      <c r="E100" s="4">
        <v>1584.375</v>
      </c>
      <c r="F100" s="4">
        <v>16.399999999999999</v>
      </c>
      <c r="G100" s="4">
        <v>0.1</v>
      </c>
      <c r="H100" s="4">
        <v>21235.599999999999</v>
      </c>
      <c r="J100" s="4">
        <v>9.6199999999999992</v>
      </c>
      <c r="K100" s="4">
        <v>0.90749999999999997</v>
      </c>
      <c r="L100" s="4">
        <v>5.7539999999999996</v>
      </c>
      <c r="M100" s="4">
        <v>0.14380000000000001</v>
      </c>
      <c r="N100" s="4">
        <v>14.8588</v>
      </c>
      <c r="O100" s="4">
        <v>9.0800000000000006E-2</v>
      </c>
      <c r="P100" s="4">
        <v>14.9</v>
      </c>
      <c r="Q100" s="4">
        <v>11.405799999999999</v>
      </c>
      <c r="R100" s="4">
        <v>6.9699999999999998E-2</v>
      </c>
      <c r="S100" s="4">
        <v>11.5</v>
      </c>
      <c r="T100" s="4">
        <v>21235.633300000001</v>
      </c>
      <c r="W100" s="4">
        <v>0</v>
      </c>
      <c r="X100" s="4">
        <v>8.7315000000000005</v>
      </c>
      <c r="Y100" s="4">
        <v>13.1</v>
      </c>
      <c r="Z100" s="4">
        <v>851</v>
      </c>
      <c r="AA100" s="4">
        <v>864</v>
      </c>
      <c r="AB100" s="4">
        <v>842</v>
      </c>
      <c r="AC100" s="4">
        <v>78</v>
      </c>
      <c r="AD100" s="4">
        <v>10.59</v>
      </c>
      <c r="AE100" s="4">
        <v>0.24</v>
      </c>
      <c r="AF100" s="4">
        <v>993</v>
      </c>
      <c r="AG100" s="4">
        <v>-9</v>
      </c>
      <c r="AH100" s="4">
        <v>13</v>
      </c>
      <c r="AI100" s="4">
        <v>25</v>
      </c>
      <c r="AJ100" s="4">
        <v>137</v>
      </c>
      <c r="AK100" s="4">
        <v>136.9</v>
      </c>
      <c r="AL100" s="4">
        <v>5.3</v>
      </c>
      <c r="AM100" s="4">
        <v>142</v>
      </c>
      <c r="AN100" s="4" t="s">
        <v>155</v>
      </c>
      <c r="AO100" s="4">
        <v>2</v>
      </c>
      <c r="AP100" s="5">
        <v>0.75783564814814808</v>
      </c>
      <c r="AQ100" s="4">
        <v>47.159354999999998</v>
      </c>
      <c r="AR100" s="4">
        <v>-88.489743000000004</v>
      </c>
      <c r="AS100" s="4">
        <v>319.3</v>
      </c>
      <c r="AT100" s="4">
        <v>0</v>
      </c>
      <c r="AU100" s="4">
        <v>12</v>
      </c>
      <c r="AV100" s="4">
        <v>10</v>
      </c>
      <c r="AW100" s="4" t="s">
        <v>406</v>
      </c>
      <c r="AX100" s="4">
        <v>0.9</v>
      </c>
      <c r="AY100" s="4">
        <v>1.6</v>
      </c>
      <c r="AZ100" s="4">
        <v>1.9</v>
      </c>
      <c r="BA100" s="4">
        <v>11.154</v>
      </c>
      <c r="BB100" s="4">
        <v>18.559999999999999</v>
      </c>
      <c r="BC100" s="4">
        <v>1.66</v>
      </c>
      <c r="BD100" s="4">
        <v>10.189</v>
      </c>
      <c r="BE100" s="4">
        <v>1738.33</v>
      </c>
      <c r="BF100" s="4">
        <v>27.648</v>
      </c>
      <c r="BG100" s="4">
        <v>0.47</v>
      </c>
      <c r="BH100" s="4">
        <v>3.0000000000000001E-3</v>
      </c>
      <c r="BI100" s="4">
        <v>0.47299999999999998</v>
      </c>
      <c r="BJ100" s="4">
        <v>0.36099999999999999</v>
      </c>
      <c r="BK100" s="4">
        <v>2E-3</v>
      </c>
      <c r="BL100" s="4">
        <v>0.36299999999999999</v>
      </c>
      <c r="BM100" s="4">
        <v>266.01240000000001</v>
      </c>
      <c r="BQ100" s="4">
        <v>1918.001</v>
      </c>
      <c r="BR100" s="4">
        <v>5.5016000000000002E-2</v>
      </c>
      <c r="BS100" s="4">
        <v>-5</v>
      </c>
      <c r="BT100" s="4">
        <v>8.9999999999999993E-3</v>
      </c>
      <c r="BU100" s="4">
        <v>1.344454</v>
      </c>
      <c r="BV100" s="4">
        <v>0.18179999999999999</v>
      </c>
    </row>
    <row r="101" spans="1:74" x14ac:dyDescent="0.25">
      <c r="A101" s="2">
        <v>42804</v>
      </c>
      <c r="B101" s="3">
        <v>0.54954637731481482</v>
      </c>
      <c r="C101" s="4">
        <v>5.6459999999999999</v>
      </c>
      <c r="D101" s="4">
        <v>0.12429999999999999</v>
      </c>
      <c r="E101" s="4">
        <v>1242.708333</v>
      </c>
      <c r="F101" s="4">
        <v>15</v>
      </c>
      <c r="G101" s="4">
        <v>0</v>
      </c>
      <c r="H101" s="4">
        <v>21854.7</v>
      </c>
      <c r="J101" s="4">
        <v>9.8699999999999992</v>
      </c>
      <c r="K101" s="4">
        <v>0.91439999999999999</v>
      </c>
      <c r="L101" s="4">
        <v>5.1630000000000003</v>
      </c>
      <c r="M101" s="4">
        <v>0.11360000000000001</v>
      </c>
      <c r="N101" s="4">
        <v>13.700699999999999</v>
      </c>
      <c r="O101" s="4">
        <v>0</v>
      </c>
      <c r="P101" s="4">
        <v>13.7</v>
      </c>
      <c r="Q101" s="4">
        <v>10.5169</v>
      </c>
      <c r="R101" s="4">
        <v>0</v>
      </c>
      <c r="S101" s="4">
        <v>10.5</v>
      </c>
      <c r="T101" s="4">
        <v>21854.6528</v>
      </c>
      <c r="W101" s="4">
        <v>0</v>
      </c>
      <c r="X101" s="4">
        <v>9.0246999999999993</v>
      </c>
      <c r="Y101" s="4">
        <v>13.2</v>
      </c>
      <c r="Z101" s="4">
        <v>850</v>
      </c>
      <c r="AA101" s="4">
        <v>865</v>
      </c>
      <c r="AB101" s="4">
        <v>844</v>
      </c>
      <c r="AC101" s="4">
        <v>78</v>
      </c>
      <c r="AD101" s="4">
        <v>10.59</v>
      </c>
      <c r="AE101" s="4">
        <v>0.24</v>
      </c>
      <c r="AF101" s="4">
        <v>993</v>
      </c>
      <c r="AG101" s="4">
        <v>-9</v>
      </c>
      <c r="AH101" s="4">
        <v>13</v>
      </c>
      <c r="AI101" s="4">
        <v>25</v>
      </c>
      <c r="AJ101" s="4">
        <v>137</v>
      </c>
      <c r="AK101" s="4">
        <v>137.9</v>
      </c>
      <c r="AL101" s="4">
        <v>5.5</v>
      </c>
      <c r="AM101" s="4">
        <v>142</v>
      </c>
      <c r="AN101" s="4" t="s">
        <v>155</v>
      </c>
      <c r="AO101" s="4">
        <v>2</v>
      </c>
      <c r="AP101" s="5">
        <v>0.75784722222222223</v>
      </c>
      <c r="AQ101" s="4">
        <v>47.159354999999998</v>
      </c>
      <c r="AR101" s="4">
        <v>-88.489743000000004</v>
      </c>
      <c r="AS101" s="4">
        <v>319.5</v>
      </c>
      <c r="AT101" s="4">
        <v>0</v>
      </c>
      <c r="AU101" s="4">
        <v>12</v>
      </c>
      <c r="AV101" s="4">
        <v>10</v>
      </c>
      <c r="AW101" s="4" t="s">
        <v>406</v>
      </c>
      <c r="AX101" s="4">
        <v>0.9304</v>
      </c>
      <c r="AY101" s="4">
        <v>1.6</v>
      </c>
      <c r="AZ101" s="4">
        <v>1.9</v>
      </c>
      <c r="BA101" s="4">
        <v>11.154</v>
      </c>
      <c r="BB101" s="4">
        <v>20.04</v>
      </c>
      <c r="BC101" s="4">
        <v>1.8</v>
      </c>
      <c r="BD101" s="4">
        <v>9.359</v>
      </c>
      <c r="BE101" s="4">
        <v>1677.31</v>
      </c>
      <c r="BF101" s="4">
        <v>23.495999999999999</v>
      </c>
      <c r="BG101" s="4">
        <v>0.46600000000000003</v>
      </c>
      <c r="BH101" s="4">
        <v>0</v>
      </c>
      <c r="BI101" s="4">
        <v>0.46600000000000003</v>
      </c>
      <c r="BJ101" s="4">
        <v>0.35799999999999998</v>
      </c>
      <c r="BK101" s="4">
        <v>0</v>
      </c>
      <c r="BL101" s="4">
        <v>0.35799999999999998</v>
      </c>
      <c r="BM101" s="4">
        <v>294.39580000000001</v>
      </c>
      <c r="BQ101" s="4">
        <v>2131.7660000000001</v>
      </c>
      <c r="BR101" s="4">
        <v>5.5745999999999997E-2</v>
      </c>
      <c r="BS101" s="4">
        <v>-5</v>
      </c>
      <c r="BT101" s="4">
        <v>9.8729999999999998E-3</v>
      </c>
      <c r="BU101" s="4">
        <v>1.362293</v>
      </c>
      <c r="BV101" s="4">
        <v>0.199435</v>
      </c>
    </row>
    <row r="102" spans="1:74" x14ac:dyDescent="0.25">
      <c r="A102" s="2">
        <v>42804</v>
      </c>
      <c r="B102" s="3">
        <v>0.54955795138888885</v>
      </c>
      <c r="C102" s="4">
        <v>5.1849999999999996</v>
      </c>
      <c r="D102" s="4">
        <v>9.35E-2</v>
      </c>
      <c r="E102" s="4">
        <v>934.84848499999998</v>
      </c>
      <c r="F102" s="4">
        <v>14.6</v>
      </c>
      <c r="G102" s="4">
        <v>0</v>
      </c>
      <c r="H102" s="4">
        <v>23173.1</v>
      </c>
      <c r="J102" s="4">
        <v>10.06</v>
      </c>
      <c r="K102" s="4">
        <v>0.91820000000000002</v>
      </c>
      <c r="L102" s="4">
        <v>4.7605000000000004</v>
      </c>
      <c r="M102" s="4">
        <v>8.5800000000000001E-2</v>
      </c>
      <c r="N102" s="4">
        <v>13.3721</v>
      </c>
      <c r="O102" s="4">
        <v>0</v>
      </c>
      <c r="P102" s="4">
        <v>13.4</v>
      </c>
      <c r="Q102" s="4">
        <v>10.2385</v>
      </c>
      <c r="R102" s="4">
        <v>0</v>
      </c>
      <c r="S102" s="4">
        <v>10.199999999999999</v>
      </c>
      <c r="T102" s="4">
        <v>23173.0723</v>
      </c>
      <c r="W102" s="4">
        <v>0</v>
      </c>
      <c r="X102" s="4">
        <v>9.2370000000000001</v>
      </c>
      <c r="Y102" s="4">
        <v>13.2</v>
      </c>
      <c r="Z102" s="4">
        <v>851</v>
      </c>
      <c r="AA102" s="4">
        <v>866</v>
      </c>
      <c r="AB102" s="4">
        <v>847</v>
      </c>
      <c r="AC102" s="4">
        <v>78</v>
      </c>
      <c r="AD102" s="4">
        <v>9.8800000000000008</v>
      </c>
      <c r="AE102" s="4">
        <v>0.23</v>
      </c>
      <c r="AF102" s="4">
        <v>993</v>
      </c>
      <c r="AG102" s="4">
        <v>-9.9</v>
      </c>
      <c r="AH102" s="4">
        <v>13</v>
      </c>
      <c r="AI102" s="4">
        <v>25</v>
      </c>
      <c r="AJ102" s="4">
        <v>137</v>
      </c>
      <c r="AK102" s="4">
        <v>136.30000000000001</v>
      </c>
      <c r="AL102" s="4">
        <v>5.7</v>
      </c>
      <c r="AM102" s="4">
        <v>142</v>
      </c>
      <c r="AN102" s="4" t="s">
        <v>155</v>
      </c>
      <c r="AO102" s="4">
        <v>2</v>
      </c>
      <c r="AP102" s="5">
        <v>0.75785879629629627</v>
      </c>
      <c r="AQ102" s="4">
        <v>47.159354999999998</v>
      </c>
      <c r="AR102" s="4">
        <v>-88.489743000000004</v>
      </c>
      <c r="AS102" s="4">
        <v>319.60000000000002</v>
      </c>
      <c r="AT102" s="4">
        <v>0</v>
      </c>
      <c r="AU102" s="4">
        <v>12</v>
      </c>
      <c r="AV102" s="4">
        <v>10</v>
      </c>
      <c r="AW102" s="4" t="s">
        <v>406</v>
      </c>
      <c r="AX102" s="4">
        <v>1</v>
      </c>
      <c r="AY102" s="4">
        <v>1.6</v>
      </c>
      <c r="AZ102" s="4">
        <v>1.9</v>
      </c>
      <c r="BA102" s="4">
        <v>11.154</v>
      </c>
      <c r="BB102" s="4">
        <v>20.92</v>
      </c>
      <c r="BC102" s="4">
        <v>1.88</v>
      </c>
      <c r="BD102" s="4">
        <v>8.9139999999999997</v>
      </c>
      <c r="BE102" s="4">
        <v>1611.347</v>
      </c>
      <c r="BF102" s="4">
        <v>18.491</v>
      </c>
      <c r="BG102" s="4">
        <v>0.47399999999999998</v>
      </c>
      <c r="BH102" s="4">
        <v>0</v>
      </c>
      <c r="BI102" s="4">
        <v>0.47399999999999998</v>
      </c>
      <c r="BJ102" s="4">
        <v>0.36299999999999999</v>
      </c>
      <c r="BK102" s="4">
        <v>0</v>
      </c>
      <c r="BL102" s="4">
        <v>0.36299999999999999</v>
      </c>
      <c r="BM102" s="4">
        <v>325.23439999999999</v>
      </c>
      <c r="BQ102" s="4">
        <v>2273.3440000000001</v>
      </c>
      <c r="BR102" s="4">
        <v>6.1238000000000001E-2</v>
      </c>
      <c r="BS102" s="4">
        <v>-5</v>
      </c>
      <c r="BT102" s="4">
        <v>0.01</v>
      </c>
      <c r="BU102" s="4">
        <v>1.4965040000000001</v>
      </c>
      <c r="BV102" s="4">
        <v>0.20200000000000001</v>
      </c>
    </row>
    <row r="103" spans="1:74" x14ac:dyDescent="0.25">
      <c r="A103" s="2">
        <v>42804</v>
      </c>
      <c r="B103" s="3">
        <v>0.549569525462963</v>
      </c>
      <c r="C103" s="4">
        <v>4.91</v>
      </c>
      <c r="D103" s="4">
        <v>7.5700000000000003E-2</v>
      </c>
      <c r="E103" s="4">
        <v>757.32099800000003</v>
      </c>
      <c r="F103" s="4">
        <v>14.3</v>
      </c>
      <c r="G103" s="4">
        <v>0</v>
      </c>
      <c r="H103" s="4">
        <v>24217.4</v>
      </c>
      <c r="J103" s="4">
        <v>10.44</v>
      </c>
      <c r="K103" s="4">
        <v>0.92</v>
      </c>
      <c r="L103" s="4">
        <v>4.5171000000000001</v>
      </c>
      <c r="M103" s="4">
        <v>6.9699999999999998E-2</v>
      </c>
      <c r="N103" s="4">
        <v>13.1486</v>
      </c>
      <c r="O103" s="4">
        <v>0</v>
      </c>
      <c r="P103" s="4">
        <v>13.1</v>
      </c>
      <c r="Q103" s="4">
        <v>10.063800000000001</v>
      </c>
      <c r="R103" s="4">
        <v>0</v>
      </c>
      <c r="S103" s="4">
        <v>10.1</v>
      </c>
      <c r="T103" s="4">
        <v>24217.350200000001</v>
      </c>
      <c r="W103" s="4">
        <v>0</v>
      </c>
      <c r="X103" s="4">
        <v>9.6020000000000003</v>
      </c>
      <c r="Y103" s="4">
        <v>13.1</v>
      </c>
      <c r="Z103" s="4">
        <v>852</v>
      </c>
      <c r="AA103" s="4">
        <v>865</v>
      </c>
      <c r="AB103" s="4">
        <v>846</v>
      </c>
      <c r="AC103" s="4">
        <v>78</v>
      </c>
      <c r="AD103" s="4">
        <v>9.7799999999999994</v>
      </c>
      <c r="AE103" s="4">
        <v>0.22</v>
      </c>
      <c r="AF103" s="4">
        <v>993</v>
      </c>
      <c r="AG103" s="4">
        <v>-10</v>
      </c>
      <c r="AH103" s="4">
        <v>13</v>
      </c>
      <c r="AI103" s="4">
        <v>25</v>
      </c>
      <c r="AJ103" s="4">
        <v>137</v>
      </c>
      <c r="AK103" s="4">
        <v>136</v>
      </c>
      <c r="AL103" s="4">
        <v>5.4</v>
      </c>
      <c r="AM103" s="4">
        <v>142</v>
      </c>
      <c r="AN103" s="4" t="s">
        <v>155</v>
      </c>
      <c r="AO103" s="4">
        <v>2</v>
      </c>
      <c r="AP103" s="5">
        <v>0.75787037037037042</v>
      </c>
      <c r="AQ103" s="4">
        <v>47.159354999999998</v>
      </c>
      <c r="AR103" s="4">
        <v>-88.489743000000004</v>
      </c>
      <c r="AS103" s="4">
        <v>319.60000000000002</v>
      </c>
      <c r="AT103" s="4">
        <v>0</v>
      </c>
      <c r="AU103" s="4">
        <v>12</v>
      </c>
      <c r="AV103" s="4">
        <v>10</v>
      </c>
      <c r="AW103" s="4" t="s">
        <v>406</v>
      </c>
      <c r="AX103" s="4">
        <v>1</v>
      </c>
      <c r="AY103" s="4">
        <v>1.6</v>
      </c>
      <c r="AZ103" s="4">
        <v>1.9</v>
      </c>
      <c r="BA103" s="4">
        <v>11.154</v>
      </c>
      <c r="BB103" s="4">
        <v>21.4</v>
      </c>
      <c r="BC103" s="4">
        <v>1.92</v>
      </c>
      <c r="BD103" s="4">
        <v>8.7010000000000005</v>
      </c>
      <c r="BE103" s="4">
        <v>1562.9970000000001</v>
      </c>
      <c r="BF103" s="4">
        <v>15.343</v>
      </c>
      <c r="BG103" s="4">
        <v>0.47599999999999998</v>
      </c>
      <c r="BH103" s="4">
        <v>0</v>
      </c>
      <c r="BI103" s="4">
        <v>0.47599999999999998</v>
      </c>
      <c r="BJ103" s="4">
        <v>0.36499999999999999</v>
      </c>
      <c r="BK103" s="4">
        <v>0</v>
      </c>
      <c r="BL103" s="4">
        <v>0.36499999999999999</v>
      </c>
      <c r="BM103" s="4">
        <v>347.45850000000002</v>
      </c>
      <c r="BQ103" s="4">
        <v>2415.7890000000002</v>
      </c>
      <c r="BR103" s="4">
        <v>5.4142999999999997E-2</v>
      </c>
      <c r="BS103" s="4">
        <v>-5</v>
      </c>
      <c r="BT103" s="4">
        <v>0.01</v>
      </c>
      <c r="BU103" s="4">
        <v>1.3231189999999999</v>
      </c>
      <c r="BV103" s="4">
        <v>0.20200000000000001</v>
      </c>
    </row>
    <row r="104" spans="1:74" x14ac:dyDescent="0.25">
      <c r="A104" s="2">
        <v>42804</v>
      </c>
      <c r="B104" s="3">
        <v>0.54958109953703704</v>
      </c>
      <c r="C104" s="4">
        <v>4.7699999999999996</v>
      </c>
      <c r="D104" s="4">
        <v>6.7000000000000004E-2</v>
      </c>
      <c r="E104" s="4">
        <v>670.10842400000001</v>
      </c>
      <c r="F104" s="4">
        <v>14.1</v>
      </c>
      <c r="G104" s="4">
        <v>0</v>
      </c>
      <c r="H104" s="4">
        <v>25065</v>
      </c>
      <c r="J104" s="4">
        <v>10.95</v>
      </c>
      <c r="K104" s="4">
        <v>0.92059999999999997</v>
      </c>
      <c r="L104" s="4">
        <v>4.3907999999999996</v>
      </c>
      <c r="M104" s="4">
        <v>6.1699999999999998E-2</v>
      </c>
      <c r="N104" s="4">
        <v>12.946300000000001</v>
      </c>
      <c r="O104" s="4">
        <v>0</v>
      </c>
      <c r="P104" s="4">
        <v>12.9</v>
      </c>
      <c r="Q104" s="4">
        <v>9.9090000000000007</v>
      </c>
      <c r="R104" s="4">
        <v>0</v>
      </c>
      <c r="S104" s="4">
        <v>9.9</v>
      </c>
      <c r="T104" s="4">
        <v>25065.0314</v>
      </c>
      <c r="W104" s="4">
        <v>0</v>
      </c>
      <c r="X104" s="4">
        <v>10.084300000000001</v>
      </c>
      <c r="Y104" s="4">
        <v>13.2</v>
      </c>
      <c r="Z104" s="4">
        <v>851</v>
      </c>
      <c r="AA104" s="4">
        <v>862</v>
      </c>
      <c r="AB104" s="4">
        <v>843</v>
      </c>
      <c r="AC104" s="4">
        <v>78</v>
      </c>
      <c r="AD104" s="4">
        <v>9.7799999999999994</v>
      </c>
      <c r="AE104" s="4">
        <v>0.22</v>
      </c>
      <c r="AF104" s="4">
        <v>993</v>
      </c>
      <c r="AG104" s="4">
        <v>-10</v>
      </c>
      <c r="AH104" s="4">
        <v>13</v>
      </c>
      <c r="AI104" s="4">
        <v>25</v>
      </c>
      <c r="AJ104" s="4">
        <v>137</v>
      </c>
      <c r="AK104" s="4">
        <v>136</v>
      </c>
      <c r="AL104" s="4">
        <v>5.5</v>
      </c>
      <c r="AM104" s="4">
        <v>142</v>
      </c>
      <c r="AN104" s="4" t="s">
        <v>155</v>
      </c>
      <c r="AO104" s="4">
        <v>2</v>
      </c>
      <c r="AP104" s="5">
        <v>0.75788194444444434</v>
      </c>
      <c r="AQ104" s="4">
        <v>47.159354999999998</v>
      </c>
      <c r="AR104" s="4">
        <v>-88.489743000000004</v>
      </c>
      <c r="AS104" s="4">
        <v>319.7</v>
      </c>
      <c r="AT104" s="4">
        <v>0</v>
      </c>
      <c r="AU104" s="4">
        <v>12</v>
      </c>
      <c r="AV104" s="4">
        <v>10</v>
      </c>
      <c r="AW104" s="4" t="s">
        <v>406</v>
      </c>
      <c r="AX104" s="4">
        <v>1</v>
      </c>
      <c r="AY104" s="4">
        <v>1.6</v>
      </c>
      <c r="AZ104" s="4">
        <v>1.9</v>
      </c>
      <c r="BA104" s="4">
        <v>11.154</v>
      </c>
      <c r="BB104" s="4">
        <v>21.56</v>
      </c>
      <c r="BC104" s="4">
        <v>1.93</v>
      </c>
      <c r="BD104" s="4">
        <v>8.6300000000000008</v>
      </c>
      <c r="BE104" s="4">
        <v>1530.1679999999999</v>
      </c>
      <c r="BF104" s="4">
        <v>13.683</v>
      </c>
      <c r="BG104" s="4">
        <v>0.47199999999999998</v>
      </c>
      <c r="BH104" s="4">
        <v>0</v>
      </c>
      <c r="BI104" s="4">
        <v>0.47199999999999998</v>
      </c>
      <c r="BJ104" s="4">
        <v>0.36199999999999999</v>
      </c>
      <c r="BK104" s="4">
        <v>0</v>
      </c>
      <c r="BL104" s="4">
        <v>0.36199999999999999</v>
      </c>
      <c r="BM104" s="4">
        <v>362.19400000000002</v>
      </c>
      <c r="BQ104" s="4">
        <v>2555.2779999999998</v>
      </c>
      <c r="BR104" s="4">
        <v>5.9110999999999997E-2</v>
      </c>
      <c r="BS104" s="4">
        <v>-5</v>
      </c>
      <c r="BT104" s="4">
        <v>9.1269999999999997E-3</v>
      </c>
      <c r="BU104" s="4">
        <v>1.4445250000000001</v>
      </c>
      <c r="BV104" s="4">
        <v>0.184365</v>
      </c>
    </row>
    <row r="105" spans="1:74" x14ac:dyDescent="0.25">
      <c r="A105" s="2">
        <v>42804</v>
      </c>
      <c r="B105" s="3">
        <v>0.54959267361111108</v>
      </c>
      <c r="C105" s="4">
        <v>4.6689999999999996</v>
      </c>
      <c r="D105" s="4">
        <v>6.3799999999999996E-2</v>
      </c>
      <c r="E105" s="4">
        <v>637.63605399999994</v>
      </c>
      <c r="F105" s="4">
        <v>13.2</v>
      </c>
      <c r="G105" s="4">
        <v>0</v>
      </c>
      <c r="H105" s="4">
        <v>25423.3</v>
      </c>
      <c r="J105" s="4">
        <v>11.38</v>
      </c>
      <c r="K105" s="4">
        <v>0.92120000000000002</v>
      </c>
      <c r="L105" s="4">
        <v>4.3011999999999997</v>
      </c>
      <c r="M105" s="4">
        <v>5.8700000000000002E-2</v>
      </c>
      <c r="N105" s="4">
        <v>12.152200000000001</v>
      </c>
      <c r="O105" s="4">
        <v>0</v>
      </c>
      <c r="P105" s="4">
        <v>12.2</v>
      </c>
      <c r="Q105" s="4">
        <v>9.3010999999999999</v>
      </c>
      <c r="R105" s="4">
        <v>0</v>
      </c>
      <c r="S105" s="4">
        <v>9.3000000000000007</v>
      </c>
      <c r="T105" s="4">
        <v>25423.346000000001</v>
      </c>
      <c r="W105" s="4">
        <v>0</v>
      </c>
      <c r="X105" s="4">
        <v>10.4793</v>
      </c>
      <c r="Y105" s="4">
        <v>13.1</v>
      </c>
      <c r="Z105" s="4">
        <v>853</v>
      </c>
      <c r="AA105" s="4">
        <v>862</v>
      </c>
      <c r="AB105" s="4">
        <v>844</v>
      </c>
      <c r="AC105" s="4">
        <v>78</v>
      </c>
      <c r="AD105" s="4">
        <v>9.7799999999999994</v>
      </c>
      <c r="AE105" s="4">
        <v>0.22</v>
      </c>
      <c r="AF105" s="4">
        <v>993</v>
      </c>
      <c r="AG105" s="4">
        <v>-10</v>
      </c>
      <c r="AH105" s="4">
        <v>13.872999999999999</v>
      </c>
      <c r="AI105" s="4">
        <v>25</v>
      </c>
      <c r="AJ105" s="4">
        <v>137</v>
      </c>
      <c r="AK105" s="4">
        <v>136.9</v>
      </c>
      <c r="AL105" s="4">
        <v>5.4</v>
      </c>
      <c r="AM105" s="4">
        <v>142</v>
      </c>
      <c r="AN105" s="4" t="s">
        <v>155</v>
      </c>
      <c r="AO105" s="4">
        <v>2</v>
      </c>
      <c r="AP105" s="5">
        <v>0.75789351851851849</v>
      </c>
      <c r="AQ105" s="4">
        <v>47.159354999999998</v>
      </c>
      <c r="AR105" s="4">
        <v>-88.489742000000007</v>
      </c>
      <c r="AS105" s="4">
        <v>319.8</v>
      </c>
      <c r="AT105" s="4">
        <v>0</v>
      </c>
      <c r="AU105" s="4">
        <v>12</v>
      </c>
      <c r="AV105" s="4">
        <v>10</v>
      </c>
      <c r="AW105" s="4" t="s">
        <v>406</v>
      </c>
      <c r="AX105" s="4">
        <v>1</v>
      </c>
      <c r="AY105" s="4">
        <v>1.6</v>
      </c>
      <c r="AZ105" s="4">
        <v>1.9</v>
      </c>
      <c r="BA105" s="4">
        <v>11.154</v>
      </c>
      <c r="BB105" s="4">
        <v>21.74</v>
      </c>
      <c r="BC105" s="4">
        <v>1.95</v>
      </c>
      <c r="BD105" s="4">
        <v>8.5530000000000008</v>
      </c>
      <c r="BE105" s="4">
        <v>1511.33</v>
      </c>
      <c r="BF105" s="4">
        <v>13.137</v>
      </c>
      <c r="BG105" s="4">
        <v>0.44700000000000001</v>
      </c>
      <c r="BH105" s="4">
        <v>0</v>
      </c>
      <c r="BI105" s="4">
        <v>0.44700000000000001</v>
      </c>
      <c r="BJ105" s="4">
        <v>0.34200000000000003</v>
      </c>
      <c r="BK105" s="4">
        <v>0</v>
      </c>
      <c r="BL105" s="4">
        <v>0.34200000000000003</v>
      </c>
      <c r="BM105" s="4">
        <v>370.40859999999998</v>
      </c>
      <c r="BQ105" s="4">
        <v>2677.3220000000001</v>
      </c>
      <c r="BR105" s="4">
        <v>5.7381000000000001E-2</v>
      </c>
      <c r="BS105" s="4">
        <v>-5</v>
      </c>
      <c r="BT105" s="4">
        <v>9.8729999999999998E-3</v>
      </c>
      <c r="BU105" s="4">
        <v>1.4022479999999999</v>
      </c>
      <c r="BV105" s="4">
        <v>0.199435</v>
      </c>
    </row>
    <row r="106" spans="1:74" x14ac:dyDescent="0.25">
      <c r="A106" s="2">
        <v>42804</v>
      </c>
      <c r="B106" s="3">
        <v>0.54960424768518512</v>
      </c>
      <c r="C106" s="4">
        <v>4.5910000000000002</v>
      </c>
      <c r="D106" s="4">
        <v>6.2300000000000001E-2</v>
      </c>
      <c r="E106" s="4">
        <v>623.32242199999996</v>
      </c>
      <c r="F106" s="4">
        <v>12.4</v>
      </c>
      <c r="G106" s="4">
        <v>0</v>
      </c>
      <c r="H106" s="4">
        <v>25557.5</v>
      </c>
      <c r="J106" s="4">
        <v>11.85</v>
      </c>
      <c r="K106" s="4">
        <v>0.92190000000000005</v>
      </c>
      <c r="L106" s="4">
        <v>4.2325999999999997</v>
      </c>
      <c r="M106" s="4">
        <v>5.7500000000000002E-2</v>
      </c>
      <c r="N106" s="4">
        <v>11.3987</v>
      </c>
      <c r="O106" s="4">
        <v>0</v>
      </c>
      <c r="P106" s="4">
        <v>11.4</v>
      </c>
      <c r="Q106" s="4">
        <v>8.7243999999999993</v>
      </c>
      <c r="R106" s="4">
        <v>0</v>
      </c>
      <c r="S106" s="4">
        <v>8.6999999999999993</v>
      </c>
      <c r="T106" s="4">
        <v>25557.5</v>
      </c>
      <c r="W106" s="4">
        <v>0</v>
      </c>
      <c r="X106" s="4">
        <v>10.928000000000001</v>
      </c>
      <c r="Y106" s="4">
        <v>13.2</v>
      </c>
      <c r="Z106" s="4">
        <v>853</v>
      </c>
      <c r="AA106" s="4">
        <v>863</v>
      </c>
      <c r="AB106" s="4">
        <v>846</v>
      </c>
      <c r="AC106" s="4">
        <v>78</v>
      </c>
      <c r="AD106" s="4">
        <v>9.7799999999999994</v>
      </c>
      <c r="AE106" s="4">
        <v>0.22</v>
      </c>
      <c r="AF106" s="4">
        <v>993</v>
      </c>
      <c r="AG106" s="4">
        <v>-10</v>
      </c>
      <c r="AH106" s="4">
        <v>14</v>
      </c>
      <c r="AI106" s="4">
        <v>25</v>
      </c>
      <c r="AJ106" s="4">
        <v>137</v>
      </c>
      <c r="AK106" s="4">
        <v>137</v>
      </c>
      <c r="AL106" s="4">
        <v>5.5</v>
      </c>
      <c r="AM106" s="4">
        <v>142</v>
      </c>
      <c r="AN106" s="4" t="s">
        <v>155</v>
      </c>
      <c r="AO106" s="4">
        <v>2</v>
      </c>
      <c r="AP106" s="5">
        <v>0.75790509259259264</v>
      </c>
      <c r="AQ106" s="4">
        <v>47.159354999999998</v>
      </c>
      <c r="AR106" s="4">
        <v>-88.489742000000007</v>
      </c>
      <c r="AS106" s="4">
        <v>319.89999999999998</v>
      </c>
      <c r="AT106" s="4">
        <v>0</v>
      </c>
      <c r="AU106" s="4">
        <v>12</v>
      </c>
      <c r="AV106" s="4">
        <v>10</v>
      </c>
      <c r="AW106" s="4" t="s">
        <v>406</v>
      </c>
      <c r="AX106" s="4">
        <v>1</v>
      </c>
      <c r="AY106" s="4">
        <v>1.6</v>
      </c>
      <c r="AZ106" s="4">
        <v>1.9</v>
      </c>
      <c r="BA106" s="4">
        <v>11.154</v>
      </c>
      <c r="BB106" s="4">
        <v>21.93</v>
      </c>
      <c r="BC106" s="4">
        <v>1.97</v>
      </c>
      <c r="BD106" s="4">
        <v>8.4689999999999994</v>
      </c>
      <c r="BE106" s="4">
        <v>1499.5719999999999</v>
      </c>
      <c r="BF106" s="4">
        <v>12.958</v>
      </c>
      <c r="BG106" s="4">
        <v>0.42299999999999999</v>
      </c>
      <c r="BH106" s="4">
        <v>0</v>
      </c>
      <c r="BI106" s="4">
        <v>0.42299999999999999</v>
      </c>
      <c r="BJ106" s="4">
        <v>0.32400000000000001</v>
      </c>
      <c r="BK106" s="4">
        <v>0</v>
      </c>
      <c r="BL106" s="4">
        <v>0.32400000000000001</v>
      </c>
      <c r="BM106" s="4">
        <v>375.44869999999997</v>
      </c>
      <c r="BQ106" s="4">
        <v>2815.1109999999999</v>
      </c>
      <c r="BR106" s="4">
        <v>5.3508E-2</v>
      </c>
      <c r="BS106" s="4">
        <v>-5</v>
      </c>
      <c r="BT106" s="4">
        <v>0.01</v>
      </c>
      <c r="BU106" s="4">
        <v>1.307601</v>
      </c>
      <c r="BV106" s="4">
        <v>0.20200000000000001</v>
      </c>
    </row>
    <row r="107" spans="1:74" x14ac:dyDescent="0.25">
      <c r="A107" s="2">
        <v>42804</v>
      </c>
      <c r="B107" s="3">
        <v>0.54961582175925927</v>
      </c>
      <c r="C107" s="4">
        <v>4.5640000000000001</v>
      </c>
      <c r="D107" s="4">
        <v>5.5800000000000002E-2</v>
      </c>
      <c r="E107" s="4">
        <v>557.85597399999995</v>
      </c>
      <c r="F107" s="4">
        <v>11.9</v>
      </c>
      <c r="G107" s="4">
        <v>0</v>
      </c>
      <c r="H107" s="4">
        <v>25521.1</v>
      </c>
      <c r="J107" s="4">
        <v>12.24</v>
      </c>
      <c r="K107" s="4">
        <v>0.9224</v>
      </c>
      <c r="L107" s="4">
        <v>4.2096999999999998</v>
      </c>
      <c r="M107" s="4">
        <v>5.1499999999999997E-2</v>
      </c>
      <c r="N107" s="4">
        <v>10.9694</v>
      </c>
      <c r="O107" s="4">
        <v>0</v>
      </c>
      <c r="P107" s="4">
        <v>11</v>
      </c>
      <c r="Q107" s="4">
        <v>8.3958999999999993</v>
      </c>
      <c r="R107" s="4">
        <v>0</v>
      </c>
      <c r="S107" s="4">
        <v>8.4</v>
      </c>
      <c r="T107" s="4">
        <v>25521.073100000001</v>
      </c>
      <c r="W107" s="4">
        <v>0</v>
      </c>
      <c r="X107" s="4">
        <v>11.289099999999999</v>
      </c>
      <c r="Y107" s="4">
        <v>13.2</v>
      </c>
      <c r="Z107" s="4">
        <v>852</v>
      </c>
      <c r="AA107" s="4">
        <v>864</v>
      </c>
      <c r="AB107" s="4">
        <v>848</v>
      </c>
      <c r="AC107" s="4">
        <v>78</v>
      </c>
      <c r="AD107" s="4">
        <v>9.7799999999999994</v>
      </c>
      <c r="AE107" s="4">
        <v>0.22</v>
      </c>
      <c r="AF107" s="4">
        <v>993</v>
      </c>
      <c r="AG107" s="4">
        <v>-10</v>
      </c>
      <c r="AH107" s="4">
        <v>13.127000000000001</v>
      </c>
      <c r="AI107" s="4">
        <v>25</v>
      </c>
      <c r="AJ107" s="4">
        <v>137</v>
      </c>
      <c r="AK107" s="4">
        <v>136.1</v>
      </c>
      <c r="AL107" s="4">
        <v>5.6</v>
      </c>
      <c r="AM107" s="4">
        <v>142</v>
      </c>
      <c r="AN107" s="4" t="s">
        <v>155</v>
      </c>
      <c r="AO107" s="4">
        <v>2</v>
      </c>
      <c r="AP107" s="5">
        <v>0.75791666666666668</v>
      </c>
      <c r="AQ107" s="4">
        <v>47.159354999999998</v>
      </c>
      <c r="AR107" s="4">
        <v>-88.489742000000007</v>
      </c>
      <c r="AS107" s="4">
        <v>320</v>
      </c>
      <c r="AT107" s="4">
        <v>0</v>
      </c>
      <c r="AU107" s="4">
        <v>12</v>
      </c>
      <c r="AV107" s="4">
        <v>10</v>
      </c>
      <c r="AW107" s="4" t="s">
        <v>406</v>
      </c>
      <c r="AX107" s="4">
        <v>1</v>
      </c>
      <c r="AY107" s="4">
        <v>1.6</v>
      </c>
      <c r="AZ107" s="4">
        <v>1.9</v>
      </c>
      <c r="BA107" s="4">
        <v>11.154</v>
      </c>
      <c r="BB107" s="4">
        <v>22.04</v>
      </c>
      <c r="BC107" s="4">
        <v>1.98</v>
      </c>
      <c r="BD107" s="4">
        <v>8.4169999999999998</v>
      </c>
      <c r="BE107" s="4">
        <v>1498.6220000000001</v>
      </c>
      <c r="BF107" s="4">
        <v>11.657999999999999</v>
      </c>
      <c r="BG107" s="4">
        <v>0.40899999999999997</v>
      </c>
      <c r="BH107" s="4">
        <v>0</v>
      </c>
      <c r="BI107" s="4">
        <v>0.40899999999999997</v>
      </c>
      <c r="BJ107" s="4">
        <v>0.313</v>
      </c>
      <c r="BK107" s="4">
        <v>0</v>
      </c>
      <c r="BL107" s="4">
        <v>0.313</v>
      </c>
      <c r="BM107" s="4">
        <v>376.7176</v>
      </c>
      <c r="BQ107" s="4">
        <v>2922.1280000000002</v>
      </c>
      <c r="BR107" s="4">
        <v>5.9984000000000003E-2</v>
      </c>
      <c r="BS107" s="4">
        <v>-5</v>
      </c>
      <c r="BT107" s="4">
        <v>9.1269999999999997E-3</v>
      </c>
      <c r="BU107" s="4">
        <v>1.465859</v>
      </c>
      <c r="BV107" s="4">
        <v>0.184365</v>
      </c>
    </row>
    <row r="108" spans="1:74" x14ac:dyDescent="0.25">
      <c r="A108" s="2">
        <v>42804</v>
      </c>
      <c r="B108" s="3">
        <v>0.54962739583333331</v>
      </c>
      <c r="C108" s="4">
        <v>4.5179999999999998</v>
      </c>
      <c r="D108" s="4">
        <v>5.5800000000000002E-2</v>
      </c>
      <c r="E108" s="4">
        <v>557.59275200000002</v>
      </c>
      <c r="F108" s="4">
        <v>11.7</v>
      </c>
      <c r="G108" s="4">
        <v>0</v>
      </c>
      <c r="H108" s="4">
        <v>25355</v>
      </c>
      <c r="J108" s="4">
        <v>12.66</v>
      </c>
      <c r="K108" s="4">
        <v>0.92310000000000003</v>
      </c>
      <c r="L108" s="4">
        <v>4.1700999999999997</v>
      </c>
      <c r="M108" s="4">
        <v>5.1499999999999997E-2</v>
      </c>
      <c r="N108" s="4">
        <v>10.7997</v>
      </c>
      <c r="O108" s="4">
        <v>0</v>
      </c>
      <c r="P108" s="4">
        <v>10.8</v>
      </c>
      <c r="Q108" s="4">
        <v>8.266</v>
      </c>
      <c r="R108" s="4">
        <v>0</v>
      </c>
      <c r="S108" s="4">
        <v>8.3000000000000007</v>
      </c>
      <c r="T108" s="4">
        <v>25355.012599999998</v>
      </c>
      <c r="W108" s="4">
        <v>0</v>
      </c>
      <c r="X108" s="4">
        <v>11.688599999999999</v>
      </c>
      <c r="Y108" s="4">
        <v>13.5</v>
      </c>
      <c r="Z108" s="4">
        <v>850</v>
      </c>
      <c r="AA108" s="4">
        <v>863</v>
      </c>
      <c r="AB108" s="4">
        <v>846</v>
      </c>
      <c r="AC108" s="4">
        <v>78</v>
      </c>
      <c r="AD108" s="4">
        <v>9.7799999999999994</v>
      </c>
      <c r="AE108" s="4">
        <v>0.22</v>
      </c>
      <c r="AF108" s="4">
        <v>993</v>
      </c>
      <c r="AG108" s="4">
        <v>-10</v>
      </c>
      <c r="AH108" s="4">
        <v>13</v>
      </c>
      <c r="AI108" s="4">
        <v>25</v>
      </c>
      <c r="AJ108" s="4">
        <v>137</v>
      </c>
      <c r="AK108" s="4">
        <v>136.9</v>
      </c>
      <c r="AL108" s="4">
        <v>5.6</v>
      </c>
      <c r="AM108" s="4">
        <v>142</v>
      </c>
      <c r="AN108" s="4" t="s">
        <v>155</v>
      </c>
      <c r="AO108" s="4">
        <v>2</v>
      </c>
      <c r="AP108" s="5">
        <v>0.75792824074074072</v>
      </c>
      <c r="AQ108" s="4">
        <v>47.159354999999998</v>
      </c>
      <c r="AR108" s="4">
        <v>-88.489742000000007</v>
      </c>
      <c r="AS108" s="4">
        <v>320</v>
      </c>
      <c r="AT108" s="4">
        <v>0</v>
      </c>
      <c r="AU108" s="4">
        <v>12</v>
      </c>
      <c r="AV108" s="4">
        <v>10</v>
      </c>
      <c r="AW108" s="4" t="s">
        <v>406</v>
      </c>
      <c r="AX108" s="4">
        <v>1</v>
      </c>
      <c r="AY108" s="4">
        <v>1.6</v>
      </c>
      <c r="AZ108" s="4">
        <v>1.9</v>
      </c>
      <c r="BA108" s="4">
        <v>11.154</v>
      </c>
      <c r="BB108" s="4">
        <v>22.23</v>
      </c>
      <c r="BC108" s="4">
        <v>1.99</v>
      </c>
      <c r="BD108" s="4">
        <v>8.3360000000000003</v>
      </c>
      <c r="BE108" s="4">
        <v>1496.9369999999999</v>
      </c>
      <c r="BF108" s="4">
        <v>11.759</v>
      </c>
      <c r="BG108" s="4">
        <v>0.40600000000000003</v>
      </c>
      <c r="BH108" s="4">
        <v>0</v>
      </c>
      <c r="BI108" s="4">
        <v>0.40600000000000003</v>
      </c>
      <c r="BJ108" s="4">
        <v>0.311</v>
      </c>
      <c r="BK108" s="4">
        <v>0</v>
      </c>
      <c r="BL108" s="4">
        <v>0.311</v>
      </c>
      <c r="BM108" s="4">
        <v>377.39980000000003</v>
      </c>
      <c r="BQ108" s="4">
        <v>3050.8429999999998</v>
      </c>
      <c r="BR108" s="4">
        <v>5.3143000000000003E-2</v>
      </c>
      <c r="BS108" s="4">
        <v>-5</v>
      </c>
      <c r="BT108" s="4">
        <v>1.0746E-2</v>
      </c>
      <c r="BU108" s="4">
        <v>1.2986819999999999</v>
      </c>
      <c r="BV108" s="4">
        <v>0.21706900000000001</v>
      </c>
    </row>
    <row r="109" spans="1:74" x14ac:dyDescent="0.25">
      <c r="A109" s="2">
        <v>42804</v>
      </c>
      <c r="B109" s="3">
        <v>0.54963896990740746</v>
      </c>
      <c r="C109" s="4">
        <v>4.4320000000000004</v>
      </c>
      <c r="D109" s="4">
        <v>5.6599999999999998E-2</v>
      </c>
      <c r="E109" s="4">
        <v>565.786517</v>
      </c>
      <c r="F109" s="4">
        <v>11.6</v>
      </c>
      <c r="G109" s="4">
        <v>0</v>
      </c>
      <c r="H109" s="4">
        <v>25285.7</v>
      </c>
      <c r="J109" s="4">
        <v>12.97</v>
      </c>
      <c r="K109" s="4">
        <v>0.92410000000000003</v>
      </c>
      <c r="L109" s="4">
        <v>4.0960000000000001</v>
      </c>
      <c r="M109" s="4">
        <v>5.2299999999999999E-2</v>
      </c>
      <c r="N109" s="4">
        <v>10.7195</v>
      </c>
      <c r="O109" s="4">
        <v>0</v>
      </c>
      <c r="P109" s="4">
        <v>10.7</v>
      </c>
      <c r="Q109" s="4">
        <v>8.2045999999999992</v>
      </c>
      <c r="R109" s="4">
        <v>0</v>
      </c>
      <c r="S109" s="4">
        <v>8.1999999999999993</v>
      </c>
      <c r="T109" s="4">
        <v>25285.713899999999</v>
      </c>
      <c r="W109" s="4">
        <v>0</v>
      </c>
      <c r="X109" s="4">
        <v>11.9871</v>
      </c>
      <c r="Y109" s="4">
        <v>13.3</v>
      </c>
      <c r="Z109" s="4">
        <v>851</v>
      </c>
      <c r="AA109" s="4">
        <v>863</v>
      </c>
      <c r="AB109" s="4">
        <v>843</v>
      </c>
      <c r="AC109" s="4">
        <v>78</v>
      </c>
      <c r="AD109" s="4">
        <v>9.7799999999999994</v>
      </c>
      <c r="AE109" s="4">
        <v>0.22</v>
      </c>
      <c r="AF109" s="4">
        <v>993</v>
      </c>
      <c r="AG109" s="4">
        <v>-10</v>
      </c>
      <c r="AH109" s="4">
        <v>13</v>
      </c>
      <c r="AI109" s="4">
        <v>25</v>
      </c>
      <c r="AJ109" s="4">
        <v>137</v>
      </c>
      <c r="AK109" s="4">
        <v>137</v>
      </c>
      <c r="AL109" s="4">
        <v>5.8</v>
      </c>
      <c r="AM109" s="4">
        <v>142</v>
      </c>
      <c r="AN109" s="4" t="s">
        <v>155</v>
      </c>
      <c r="AO109" s="4">
        <v>2</v>
      </c>
      <c r="AP109" s="5">
        <v>0.75793981481481476</v>
      </c>
      <c r="AQ109" s="4">
        <v>47.159354999999998</v>
      </c>
      <c r="AR109" s="4">
        <v>-88.489742000000007</v>
      </c>
      <c r="AS109" s="4">
        <v>320</v>
      </c>
      <c r="AT109" s="4">
        <v>0</v>
      </c>
      <c r="AU109" s="4">
        <v>12</v>
      </c>
      <c r="AV109" s="4">
        <v>10</v>
      </c>
      <c r="AW109" s="4" t="s">
        <v>406</v>
      </c>
      <c r="AX109" s="4">
        <v>1</v>
      </c>
      <c r="AY109" s="4">
        <v>1.6</v>
      </c>
      <c r="AZ109" s="4">
        <v>1.9</v>
      </c>
      <c r="BA109" s="4">
        <v>11.154</v>
      </c>
      <c r="BB109" s="4">
        <v>22.52</v>
      </c>
      <c r="BC109" s="4">
        <v>2.02</v>
      </c>
      <c r="BD109" s="4">
        <v>8.2140000000000004</v>
      </c>
      <c r="BE109" s="4">
        <v>1488.114</v>
      </c>
      <c r="BF109" s="4">
        <v>12.09</v>
      </c>
      <c r="BG109" s="4">
        <v>0.40799999999999997</v>
      </c>
      <c r="BH109" s="4">
        <v>0</v>
      </c>
      <c r="BI109" s="4">
        <v>0.40799999999999997</v>
      </c>
      <c r="BJ109" s="4">
        <v>0.312</v>
      </c>
      <c r="BK109" s="4">
        <v>0</v>
      </c>
      <c r="BL109" s="4">
        <v>0.312</v>
      </c>
      <c r="BM109" s="4">
        <v>380.9144</v>
      </c>
      <c r="BQ109" s="4">
        <v>3166.556</v>
      </c>
      <c r="BR109" s="4">
        <v>5.8984000000000002E-2</v>
      </c>
      <c r="BS109" s="4">
        <v>-5</v>
      </c>
      <c r="BT109" s="4">
        <v>1.0127000000000001E-2</v>
      </c>
      <c r="BU109" s="4">
        <v>1.4414210000000001</v>
      </c>
      <c r="BV109" s="4">
        <v>0.204565</v>
      </c>
    </row>
    <row r="110" spans="1:74" x14ac:dyDescent="0.25">
      <c r="A110" s="2">
        <v>42804</v>
      </c>
      <c r="B110" s="3">
        <v>0.5496505439814815</v>
      </c>
      <c r="C110" s="4">
        <v>4.3440000000000003</v>
      </c>
      <c r="D110" s="4">
        <v>5.74E-2</v>
      </c>
      <c r="E110" s="4">
        <v>574.1019</v>
      </c>
      <c r="F110" s="4">
        <v>11.5</v>
      </c>
      <c r="G110" s="4">
        <v>0</v>
      </c>
      <c r="H110" s="4">
        <v>25209.3</v>
      </c>
      <c r="J110" s="4">
        <v>13.32</v>
      </c>
      <c r="K110" s="4">
        <v>0.92510000000000003</v>
      </c>
      <c r="L110" s="4">
        <v>4.0191999999999997</v>
      </c>
      <c r="M110" s="4">
        <v>5.3100000000000001E-2</v>
      </c>
      <c r="N110" s="4">
        <v>10.639200000000001</v>
      </c>
      <c r="O110" s="4">
        <v>0</v>
      </c>
      <c r="P110" s="4">
        <v>10.6</v>
      </c>
      <c r="Q110" s="4">
        <v>8.1399000000000008</v>
      </c>
      <c r="R110" s="4">
        <v>0</v>
      </c>
      <c r="S110" s="4">
        <v>8.1</v>
      </c>
      <c r="T110" s="4">
        <v>25209.310099999999</v>
      </c>
      <c r="W110" s="4">
        <v>0</v>
      </c>
      <c r="X110" s="4">
        <v>12.3241</v>
      </c>
      <c r="Y110" s="4">
        <v>13.2</v>
      </c>
      <c r="Z110" s="4">
        <v>851</v>
      </c>
      <c r="AA110" s="4">
        <v>863</v>
      </c>
      <c r="AB110" s="4">
        <v>842</v>
      </c>
      <c r="AC110" s="4">
        <v>77.099999999999994</v>
      </c>
      <c r="AD110" s="4">
        <v>9.67</v>
      </c>
      <c r="AE110" s="4">
        <v>0.22</v>
      </c>
      <c r="AF110" s="4">
        <v>993</v>
      </c>
      <c r="AG110" s="4">
        <v>-10</v>
      </c>
      <c r="AH110" s="4">
        <v>13</v>
      </c>
      <c r="AI110" s="4">
        <v>25</v>
      </c>
      <c r="AJ110" s="4">
        <v>137</v>
      </c>
      <c r="AK110" s="4">
        <v>136.1</v>
      </c>
      <c r="AL110" s="4">
        <v>5.8</v>
      </c>
      <c r="AM110" s="4">
        <v>142.4</v>
      </c>
      <c r="AN110" s="4" t="s">
        <v>155</v>
      </c>
      <c r="AO110" s="4">
        <v>2</v>
      </c>
      <c r="AP110" s="5">
        <v>0.75795138888888891</v>
      </c>
      <c r="AQ110" s="4">
        <v>47.159354999999998</v>
      </c>
      <c r="AR110" s="4">
        <v>-88.489742000000007</v>
      </c>
      <c r="AS110" s="4">
        <v>319.89999999999998</v>
      </c>
      <c r="AT110" s="4">
        <v>0</v>
      </c>
      <c r="AU110" s="4">
        <v>12</v>
      </c>
      <c r="AV110" s="4">
        <v>10</v>
      </c>
      <c r="AW110" s="4" t="s">
        <v>406</v>
      </c>
      <c r="AX110" s="4">
        <v>1.03037</v>
      </c>
      <c r="AY110" s="4">
        <v>1.6303700000000001</v>
      </c>
      <c r="AZ110" s="4">
        <v>1.9303699999999999</v>
      </c>
      <c r="BA110" s="4">
        <v>11.154</v>
      </c>
      <c r="BB110" s="4">
        <v>22.82</v>
      </c>
      <c r="BC110" s="4">
        <v>2.0499999999999998</v>
      </c>
      <c r="BD110" s="4">
        <v>8.0909999999999993</v>
      </c>
      <c r="BE110" s="4">
        <v>1478.838</v>
      </c>
      <c r="BF110" s="4">
        <v>12.438000000000001</v>
      </c>
      <c r="BG110" s="4">
        <v>0.41</v>
      </c>
      <c r="BH110" s="4">
        <v>0</v>
      </c>
      <c r="BI110" s="4">
        <v>0.41</v>
      </c>
      <c r="BJ110" s="4">
        <v>0.314</v>
      </c>
      <c r="BK110" s="4">
        <v>0</v>
      </c>
      <c r="BL110" s="4">
        <v>0.314</v>
      </c>
      <c r="BM110" s="4">
        <v>384.6105</v>
      </c>
      <c r="BQ110" s="4">
        <v>3297.125</v>
      </c>
      <c r="BR110" s="4">
        <v>0.06</v>
      </c>
      <c r="BS110" s="4">
        <v>-5</v>
      </c>
      <c r="BT110" s="4">
        <v>0.01</v>
      </c>
      <c r="BU110" s="4">
        <v>1.4662500000000001</v>
      </c>
      <c r="BV110" s="4">
        <v>0.20200000000000001</v>
      </c>
    </row>
    <row r="111" spans="1:74" x14ac:dyDescent="0.25">
      <c r="A111" s="2">
        <v>42804</v>
      </c>
      <c r="B111" s="3">
        <v>0.54966211805555554</v>
      </c>
      <c r="C111" s="4">
        <v>4.2690000000000001</v>
      </c>
      <c r="D111" s="4">
        <v>5.8000000000000003E-2</v>
      </c>
      <c r="E111" s="4">
        <v>580</v>
      </c>
      <c r="F111" s="4">
        <v>11.4</v>
      </c>
      <c r="G111" s="4">
        <v>0</v>
      </c>
      <c r="H111" s="4">
        <v>25220.7</v>
      </c>
      <c r="J111" s="4">
        <v>13.57</v>
      </c>
      <c r="K111" s="4">
        <v>0.92589999999999995</v>
      </c>
      <c r="L111" s="4">
        <v>3.9527999999999999</v>
      </c>
      <c r="M111" s="4">
        <v>5.3699999999999998E-2</v>
      </c>
      <c r="N111" s="4">
        <v>10.5549</v>
      </c>
      <c r="O111" s="4">
        <v>0</v>
      </c>
      <c r="P111" s="4">
        <v>10.6</v>
      </c>
      <c r="Q111" s="4">
        <v>8.0749999999999993</v>
      </c>
      <c r="R111" s="4">
        <v>0</v>
      </c>
      <c r="S111" s="4">
        <v>8.1</v>
      </c>
      <c r="T111" s="4">
        <v>25220.728599999999</v>
      </c>
      <c r="W111" s="4">
        <v>0</v>
      </c>
      <c r="X111" s="4">
        <v>12.565799999999999</v>
      </c>
      <c r="Y111" s="4">
        <v>13.5</v>
      </c>
      <c r="Z111" s="4">
        <v>850</v>
      </c>
      <c r="AA111" s="4">
        <v>861</v>
      </c>
      <c r="AB111" s="4">
        <v>843</v>
      </c>
      <c r="AC111" s="4">
        <v>77</v>
      </c>
      <c r="AD111" s="4">
        <v>9.66</v>
      </c>
      <c r="AE111" s="4">
        <v>0.22</v>
      </c>
      <c r="AF111" s="4">
        <v>993</v>
      </c>
      <c r="AG111" s="4">
        <v>-10</v>
      </c>
      <c r="AH111" s="4">
        <v>13</v>
      </c>
      <c r="AI111" s="4">
        <v>25</v>
      </c>
      <c r="AJ111" s="4">
        <v>137</v>
      </c>
      <c r="AK111" s="4">
        <v>136</v>
      </c>
      <c r="AL111" s="4">
        <v>5.6</v>
      </c>
      <c r="AM111" s="4">
        <v>142.69999999999999</v>
      </c>
      <c r="AN111" s="4" t="s">
        <v>155</v>
      </c>
      <c r="AO111" s="4">
        <v>2</v>
      </c>
      <c r="AP111" s="5">
        <v>0.75796296296296306</v>
      </c>
      <c r="AQ111" s="4">
        <v>47.159354999999998</v>
      </c>
      <c r="AR111" s="4">
        <v>-88.489742000000007</v>
      </c>
      <c r="AS111" s="4">
        <v>319.89999999999998</v>
      </c>
      <c r="AT111" s="4">
        <v>0</v>
      </c>
      <c r="AU111" s="4">
        <v>12</v>
      </c>
      <c r="AV111" s="4">
        <v>10</v>
      </c>
      <c r="AW111" s="4" t="s">
        <v>406</v>
      </c>
      <c r="AX111" s="4">
        <v>1.0696699999999999</v>
      </c>
      <c r="AY111" s="4">
        <v>1.66967</v>
      </c>
      <c r="AZ111" s="4">
        <v>1.96967</v>
      </c>
      <c r="BA111" s="4">
        <v>11.154</v>
      </c>
      <c r="BB111" s="4">
        <v>23.05</v>
      </c>
      <c r="BC111" s="4">
        <v>2.0699999999999998</v>
      </c>
      <c r="BD111" s="4">
        <v>8.0060000000000002</v>
      </c>
      <c r="BE111" s="4">
        <v>1468.9090000000001</v>
      </c>
      <c r="BF111" s="4">
        <v>12.701000000000001</v>
      </c>
      <c r="BG111" s="4">
        <v>0.41099999999999998</v>
      </c>
      <c r="BH111" s="4">
        <v>0</v>
      </c>
      <c r="BI111" s="4">
        <v>0.41099999999999998</v>
      </c>
      <c r="BJ111" s="4">
        <v>0.314</v>
      </c>
      <c r="BK111" s="4">
        <v>0</v>
      </c>
      <c r="BL111" s="4">
        <v>0.314</v>
      </c>
      <c r="BM111" s="4">
        <v>388.61689999999999</v>
      </c>
      <c r="BQ111" s="4">
        <v>3395.2849999999999</v>
      </c>
      <c r="BR111" s="4">
        <v>5.7381000000000001E-2</v>
      </c>
      <c r="BS111" s="4">
        <v>-5</v>
      </c>
      <c r="BT111" s="4">
        <v>1.0873000000000001E-2</v>
      </c>
      <c r="BU111" s="4">
        <v>1.4022479999999999</v>
      </c>
      <c r="BV111" s="4">
        <v>0.219635</v>
      </c>
    </row>
    <row r="112" spans="1:74" x14ac:dyDescent="0.25">
      <c r="A112" s="2">
        <v>42804</v>
      </c>
      <c r="B112" s="3">
        <v>0.54967369212962958</v>
      </c>
      <c r="C112" s="4">
        <v>4.1920000000000002</v>
      </c>
      <c r="D112" s="4">
        <v>5.8099999999999999E-2</v>
      </c>
      <c r="E112" s="4">
        <v>580.83812699999999</v>
      </c>
      <c r="F112" s="4">
        <v>11.3</v>
      </c>
      <c r="G112" s="4">
        <v>0</v>
      </c>
      <c r="H112" s="4">
        <v>25232.2</v>
      </c>
      <c r="J112" s="4">
        <v>13.73</v>
      </c>
      <c r="K112" s="4">
        <v>0.92669999999999997</v>
      </c>
      <c r="L112" s="4">
        <v>3.8845000000000001</v>
      </c>
      <c r="M112" s="4">
        <v>5.3800000000000001E-2</v>
      </c>
      <c r="N112" s="4">
        <v>10.463900000000001</v>
      </c>
      <c r="O112" s="4">
        <v>0</v>
      </c>
      <c r="P112" s="4">
        <v>10.5</v>
      </c>
      <c r="Q112" s="4">
        <v>8.0053999999999998</v>
      </c>
      <c r="R112" s="4">
        <v>0</v>
      </c>
      <c r="S112" s="4">
        <v>8</v>
      </c>
      <c r="T112" s="4">
        <v>25232.204399999999</v>
      </c>
      <c r="W112" s="4">
        <v>0</v>
      </c>
      <c r="X112" s="4">
        <v>12.720700000000001</v>
      </c>
      <c r="Y112" s="4">
        <v>13.4</v>
      </c>
      <c r="Z112" s="4">
        <v>850</v>
      </c>
      <c r="AA112" s="4">
        <v>864</v>
      </c>
      <c r="AB112" s="4">
        <v>846</v>
      </c>
      <c r="AC112" s="4">
        <v>77</v>
      </c>
      <c r="AD112" s="4">
        <v>9.66</v>
      </c>
      <c r="AE112" s="4">
        <v>0.22</v>
      </c>
      <c r="AF112" s="4">
        <v>993</v>
      </c>
      <c r="AG112" s="4">
        <v>-10</v>
      </c>
      <c r="AH112" s="4">
        <v>13</v>
      </c>
      <c r="AI112" s="4">
        <v>25</v>
      </c>
      <c r="AJ112" s="4">
        <v>137</v>
      </c>
      <c r="AK112" s="4">
        <v>136</v>
      </c>
      <c r="AL112" s="4">
        <v>5.7</v>
      </c>
      <c r="AM112" s="4">
        <v>142.9</v>
      </c>
      <c r="AN112" s="4" t="s">
        <v>155</v>
      </c>
      <c r="AO112" s="4">
        <v>2</v>
      </c>
      <c r="AP112" s="5">
        <v>0.75797453703703699</v>
      </c>
      <c r="AQ112" s="4">
        <v>47.159354999999998</v>
      </c>
      <c r="AR112" s="4">
        <v>-88.489742000000007</v>
      </c>
      <c r="AS112" s="4">
        <v>319.89999999999998</v>
      </c>
      <c r="AT112" s="4">
        <v>0</v>
      </c>
      <c r="AU112" s="4">
        <v>12</v>
      </c>
      <c r="AV112" s="4">
        <v>10</v>
      </c>
      <c r="AW112" s="4" t="s">
        <v>406</v>
      </c>
      <c r="AX112" s="4">
        <v>1</v>
      </c>
      <c r="AY112" s="4">
        <v>1.6</v>
      </c>
      <c r="AZ112" s="4">
        <v>1.9</v>
      </c>
      <c r="BA112" s="4">
        <v>11.154</v>
      </c>
      <c r="BB112" s="4">
        <v>23.3</v>
      </c>
      <c r="BC112" s="4">
        <v>2.09</v>
      </c>
      <c r="BD112" s="4">
        <v>7.9089999999999998</v>
      </c>
      <c r="BE112" s="4">
        <v>1458.5940000000001</v>
      </c>
      <c r="BF112" s="4">
        <v>12.864000000000001</v>
      </c>
      <c r="BG112" s="4">
        <v>0.41099999999999998</v>
      </c>
      <c r="BH112" s="4">
        <v>0</v>
      </c>
      <c r="BI112" s="4">
        <v>0.41099999999999998</v>
      </c>
      <c r="BJ112" s="4">
        <v>0.315</v>
      </c>
      <c r="BK112" s="4">
        <v>0</v>
      </c>
      <c r="BL112" s="4">
        <v>0.315</v>
      </c>
      <c r="BM112" s="4">
        <v>392.85219999999998</v>
      </c>
      <c r="BQ112" s="4">
        <v>3473.0189999999998</v>
      </c>
      <c r="BR112" s="4">
        <v>5.9616000000000002E-2</v>
      </c>
      <c r="BS112" s="4">
        <v>-5</v>
      </c>
      <c r="BT112" s="4">
        <v>1.0128E-2</v>
      </c>
      <c r="BU112" s="4">
        <v>1.4568749999999999</v>
      </c>
      <c r="BV112" s="4">
        <v>0.20458299999999999</v>
      </c>
    </row>
    <row r="113" spans="1:74" x14ac:dyDescent="0.25">
      <c r="A113" s="2">
        <v>42804</v>
      </c>
      <c r="B113" s="3">
        <v>0.54968526620370373</v>
      </c>
      <c r="C113" s="4">
        <v>4.4249999999999998</v>
      </c>
      <c r="D113" s="4">
        <v>5.8900000000000001E-2</v>
      </c>
      <c r="E113" s="4">
        <v>589.05505300000004</v>
      </c>
      <c r="F113" s="4">
        <v>10.8</v>
      </c>
      <c r="G113" s="4">
        <v>0</v>
      </c>
      <c r="H113" s="4">
        <v>25338.1</v>
      </c>
      <c r="J113" s="4">
        <v>13.9</v>
      </c>
      <c r="K113" s="4">
        <v>0.92410000000000003</v>
      </c>
      <c r="L113" s="4">
        <v>4.0895000000000001</v>
      </c>
      <c r="M113" s="4">
        <v>5.4399999999999997E-2</v>
      </c>
      <c r="N113" s="4">
        <v>9.9662000000000006</v>
      </c>
      <c r="O113" s="4">
        <v>0</v>
      </c>
      <c r="P113" s="4">
        <v>10</v>
      </c>
      <c r="Q113" s="4">
        <v>7.6245000000000003</v>
      </c>
      <c r="R113" s="4">
        <v>0</v>
      </c>
      <c r="S113" s="4">
        <v>7.6</v>
      </c>
      <c r="T113" s="4">
        <v>25338.1237</v>
      </c>
      <c r="W113" s="4">
        <v>0</v>
      </c>
      <c r="X113" s="4">
        <v>12.845599999999999</v>
      </c>
      <c r="Y113" s="4">
        <v>13.2</v>
      </c>
      <c r="Z113" s="4">
        <v>852</v>
      </c>
      <c r="AA113" s="4">
        <v>864</v>
      </c>
      <c r="AB113" s="4">
        <v>846</v>
      </c>
      <c r="AC113" s="4">
        <v>77</v>
      </c>
      <c r="AD113" s="4">
        <v>9.66</v>
      </c>
      <c r="AE113" s="4">
        <v>0.22</v>
      </c>
      <c r="AF113" s="4">
        <v>993</v>
      </c>
      <c r="AG113" s="4">
        <v>-10</v>
      </c>
      <c r="AH113" s="4">
        <v>13</v>
      </c>
      <c r="AI113" s="4">
        <v>25</v>
      </c>
      <c r="AJ113" s="4">
        <v>137</v>
      </c>
      <c r="AK113" s="4">
        <v>135.1</v>
      </c>
      <c r="AL113" s="4">
        <v>5.9</v>
      </c>
      <c r="AM113" s="4">
        <v>142.5</v>
      </c>
      <c r="AN113" s="4" t="s">
        <v>155</v>
      </c>
      <c r="AO113" s="4">
        <v>2</v>
      </c>
      <c r="AP113" s="5">
        <v>0.75798611111111114</v>
      </c>
      <c r="AQ113" s="4">
        <v>47.159354999999998</v>
      </c>
      <c r="AR113" s="4">
        <v>-88.489742000000007</v>
      </c>
      <c r="AS113" s="4">
        <v>320</v>
      </c>
      <c r="AT113" s="4">
        <v>0</v>
      </c>
      <c r="AU113" s="4">
        <v>12</v>
      </c>
      <c r="AV113" s="4">
        <v>10</v>
      </c>
      <c r="AW113" s="4" t="s">
        <v>406</v>
      </c>
      <c r="AX113" s="4">
        <v>1</v>
      </c>
      <c r="AY113" s="4">
        <v>1.6</v>
      </c>
      <c r="AZ113" s="4">
        <v>1.9</v>
      </c>
      <c r="BA113" s="4">
        <v>11.154</v>
      </c>
      <c r="BB113" s="4">
        <v>22.51</v>
      </c>
      <c r="BC113" s="4">
        <v>2.02</v>
      </c>
      <c r="BD113" s="4">
        <v>8.2080000000000002</v>
      </c>
      <c r="BE113" s="4">
        <v>1485.558</v>
      </c>
      <c r="BF113" s="4">
        <v>12.586</v>
      </c>
      <c r="BG113" s="4">
        <v>0.379</v>
      </c>
      <c r="BH113" s="4">
        <v>0</v>
      </c>
      <c r="BI113" s="4">
        <v>0.379</v>
      </c>
      <c r="BJ113" s="4">
        <v>0.28999999999999998</v>
      </c>
      <c r="BK113" s="4">
        <v>0</v>
      </c>
      <c r="BL113" s="4">
        <v>0.28999999999999998</v>
      </c>
      <c r="BM113" s="4">
        <v>381.6506</v>
      </c>
      <c r="BQ113" s="4">
        <v>3392.875</v>
      </c>
      <c r="BR113" s="4">
        <v>5.8254E-2</v>
      </c>
      <c r="BS113" s="4">
        <v>-5</v>
      </c>
      <c r="BT113" s="4">
        <v>0.01</v>
      </c>
      <c r="BU113" s="4">
        <v>1.4235880000000001</v>
      </c>
      <c r="BV113" s="4">
        <v>0.20200000000000001</v>
      </c>
    </row>
    <row r="114" spans="1:74" x14ac:dyDescent="0.25">
      <c r="A114" s="2">
        <v>42804</v>
      </c>
      <c r="B114" s="3">
        <v>0.54969684027777777</v>
      </c>
      <c r="C114" s="4">
        <v>5.2960000000000003</v>
      </c>
      <c r="D114" s="4">
        <v>1.1749000000000001</v>
      </c>
      <c r="E114" s="4">
        <v>11748.695652</v>
      </c>
      <c r="F114" s="4">
        <v>10.4</v>
      </c>
      <c r="G114" s="4">
        <v>0</v>
      </c>
      <c r="H114" s="4">
        <v>25491.8</v>
      </c>
      <c r="J114" s="4">
        <v>14.03</v>
      </c>
      <c r="K114" s="4">
        <v>0.90190000000000003</v>
      </c>
      <c r="L114" s="4">
        <v>4.7769000000000004</v>
      </c>
      <c r="M114" s="4">
        <v>1.0596000000000001</v>
      </c>
      <c r="N114" s="4">
        <v>9.3476999999999997</v>
      </c>
      <c r="O114" s="4">
        <v>0</v>
      </c>
      <c r="P114" s="4">
        <v>9.3000000000000007</v>
      </c>
      <c r="Q114" s="4">
        <v>7.1513999999999998</v>
      </c>
      <c r="R114" s="4">
        <v>0</v>
      </c>
      <c r="S114" s="4">
        <v>7.2</v>
      </c>
      <c r="T114" s="4">
        <v>25491.784599999999</v>
      </c>
      <c r="W114" s="4">
        <v>0</v>
      </c>
      <c r="X114" s="4">
        <v>12.654400000000001</v>
      </c>
      <c r="Y114" s="4">
        <v>13.5</v>
      </c>
      <c r="Z114" s="4">
        <v>849</v>
      </c>
      <c r="AA114" s="4">
        <v>861</v>
      </c>
      <c r="AB114" s="4">
        <v>844</v>
      </c>
      <c r="AC114" s="4">
        <v>77</v>
      </c>
      <c r="AD114" s="4">
        <v>9.66</v>
      </c>
      <c r="AE114" s="4">
        <v>0.22</v>
      </c>
      <c r="AF114" s="4">
        <v>993</v>
      </c>
      <c r="AG114" s="4">
        <v>-10</v>
      </c>
      <c r="AH114" s="4">
        <v>13</v>
      </c>
      <c r="AI114" s="4">
        <v>25</v>
      </c>
      <c r="AJ114" s="4">
        <v>137</v>
      </c>
      <c r="AK114" s="4">
        <v>135</v>
      </c>
      <c r="AL114" s="4">
        <v>5.6</v>
      </c>
      <c r="AM114" s="4">
        <v>142.19999999999999</v>
      </c>
      <c r="AN114" s="4" t="s">
        <v>155</v>
      </c>
      <c r="AO114" s="4">
        <v>2</v>
      </c>
      <c r="AP114" s="5">
        <v>0.75799768518518518</v>
      </c>
      <c r="AQ114" s="4">
        <v>47.159354999999998</v>
      </c>
      <c r="AR114" s="4">
        <v>-88.489742000000007</v>
      </c>
      <c r="AS114" s="4">
        <v>320</v>
      </c>
      <c r="AT114" s="4">
        <v>0</v>
      </c>
      <c r="AU114" s="4">
        <v>12</v>
      </c>
      <c r="AV114" s="4">
        <v>10</v>
      </c>
      <c r="AW114" s="4" t="s">
        <v>406</v>
      </c>
      <c r="AX114" s="4">
        <v>1.0304</v>
      </c>
      <c r="AY114" s="4">
        <v>1.6</v>
      </c>
      <c r="AZ114" s="4">
        <v>1.9303999999999999</v>
      </c>
      <c r="BA114" s="4">
        <v>11.154</v>
      </c>
      <c r="BB114" s="4">
        <v>17.46</v>
      </c>
      <c r="BC114" s="4">
        <v>1.57</v>
      </c>
      <c r="BD114" s="4">
        <v>10.874000000000001</v>
      </c>
      <c r="BE114" s="4">
        <v>1380.106</v>
      </c>
      <c r="BF114" s="4">
        <v>194.85</v>
      </c>
      <c r="BG114" s="4">
        <v>0.28299999999999997</v>
      </c>
      <c r="BH114" s="4">
        <v>0</v>
      </c>
      <c r="BI114" s="4">
        <v>0.28299999999999997</v>
      </c>
      <c r="BJ114" s="4">
        <v>0.216</v>
      </c>
      <c r="BK114" s="4">
        <v>0</v>
      </c>
      <c r="BL114" s="4">
        <v>0.216</v>
      </c>
      <c r="BM114" s="4">
        <v>305.38069999999999</v>
      </c>
      <c r="BQ114" s="4">
        <v>2658.2939999999999</v>
      </c>
      <c r="BR114" s="4">
        <v>6.8475999999999995E-2</v>
      </c>
      <c r="BS114" s="4">
        <v>-5</v>
      </c>
      <c r="BT114" s="4">
        <v>0.01</v>
      </c>
      <c r="BU114" s="4">
        <v>1.6733819999999999</v>
      </c>
      <c r="BV114" s="4">
        <v>0.20200000000000001</v>
      </c>
    </row>
    <row r="115" spans="1:74" x14ac:dyDescent="0.25">
      <c r="A115" s="2">
        <v>42804</v>
      </c>
      <c r="B115" s="3">
        <v>0.54970841435185192</v>
      </c>
      <c r="C115" s="4">
        <v>6.4770000000000003</v>
      </c>
      <c r="D115" s="4">
        <v>2.0213999999999999</v>
      </c>
      <c r="E115" s="4">
        <v>20214.497184</v>
      </c>
      <c r="F115" s="4">
        <v>15.2</v>
      </c>
      <c r="G115" s="4">
        <v>0</v>
      </c>
      <c r="H115" s="4">
        <v>26512.7</v>
      </c>
      <c r="J115" s="4">
        <v>14.17</v>
      </c>
      <c r="K115" s="4">
        <v>0.879</v>
      </c>
      <c r="L115" s="4">
        <v>5.6929999999999996</v>
      </c>
      <c r="M115" s="4">
        <v>1.7767999999999999</v>
      </c>
      <c r="N115" s="4">
        <v>13.3687</v>
      </c>
      <c r="O115" s="4">
        <v>0</v>
      </c>
      <c r="P115" s="4">
        <v>13.4</v>
      </c>
      <c r="Q115" s="4">
        <v>10.2277</v>
      </c>
      <c r="R115" s="4">
        <v>0</v>
      </c>
      <c r="S115" s="4">
        <v>10.199999999999999</v>
      </c>
      <c r="T115" s="4">
        <v>26512.669300000001</v>
      </c>
      <c r="W115" s="4">
        <v>0</v>
      </c>
      <c r="X115" s="4">
        <v>12.456799999999999</v>
      </c>
      <c r="Y115" s="4">
        <v>13.7</v>
      </c>
      <c r="Z115" s="4">
        <v>848</v>
      </c>
      <c r="AA115" s="4">
        <v>860</v>
      </c>
      <c r="AB115" s="4">
        <v>844</v>
      </c>
      <c r="AC115" s="4">
        <v>77</v>
      </c>
      <c r="AD115" s="4">
        <v>9.66</v>
      </c>
      <c r="AE115" s="4">
        <v>0.22</v>
      </c>
      <c r="AF115" s="4">
        <v>993</v>
      </c>
      <c r="AG115" s="4">
        <v>-10</v>
      </c>
      <c r="AH115" s="4">
        <v>13</v>
      </c>
      <c r="AI115" s="4">
        <v>25</v>
      </c>
      <c r="AJ115" s="4">
        <v>137</v>
      </c>
      <c r="AK115" s="4">
        <v>135</v>
      </c>
      <c r="AL115" s="4">
        <v>5.3</v>
      </c>
      <c r="AM115" s="4">
        <v>142</v>
      </c>
      <c r="AN115" s="4" t="s">
        <v>155</v>
      </c>
      <c r="AO115" s="4">
        <v>2</v>
      </c>
      <c r="AP115" s="5">
        <v>0.75800925925925933</v>
      </c>
      <c r="AQ115" s="4">
        <v>47.159354999999998</v>
      </c>
      <c r="AR115" s="4">
        <v>-88.489742000000007</v>
      </c>
      <c r="AS115" s="4">
        <v>320</v>
      </c>
      <c r="AT115" s="4">
        <v>0</v>
      </c>
      <c r="AU115" s="4">
        <v>12</v>
      </c>
      <c r="AV115" s="4">
        <v>10</v>
      </c>
      <c r="AW115" s="4" t="s">
        <v>406</v>
      </c>
      <c r="AX115" s="4">
        <v>1.1000000000000001</v>
      </c>
      <c r="AY115" s="4">
        <v>1.6</v>
      </c>
      <c r="AZ115" s="4">
        <v>2</v>
      </c>
      <c r="BA115" s="4">
        <v>11.154</v>
      </c>
      <c r="BB115" s="4">
        <v>14.11</v>
      </c>
      <c r="BC115" s="4">
        <v>1.27</v>
      </c>
      <c r="BD115" s="4">
        <v>13.766</v>
      </c>
      <c r="BE115" s="4">
        <v>1361.6279999999999</v>
      </c>
      <c r="BF115" s="4">
        <v>270.48599999999999</v>
      </c>
      <c r="BG115" s="4">
        <v>0.33500000000000002</v>
      </c>
      <c r="BH115" s="4">
        <v>0</v>
      </c>
      <c r="BI115" s="4">
        <v>0.33500000000000002</v>
      </c>
      <c r="BJ115" s="4">
        <v>0.25600000000000001</v>
      </c>
      <c r="BK115" s="4">
        <v>0</v>
      </c>
      <c r="BL115" s="4">
        <v>0.25600000000000001</v>
      </c>
      <c r="BM115" s="4">
        <v>262.93459999999999</v>
      </c>
      <c r="BQ115" s="4">
        <v>2166.3130000000001</v>
      </c>
      <c r="BR115" s="4">
        <v>9.2698000000000003E-2</v>
      </c>
      <c r="BS115" s="4">
        <v>-5</v>
      </c>
      <c r="BT115" s="4">
        <v>1.0873000000000001E-2</v>
      </c>
      <c r="BU115" s="4">
        <v>2.265307</v>
      </c>
      <c r="BV115" s="4">
        <v>0.219635</v>
      </c>
    </row>
    <row r="116" spans="1:74" x14ac:dyDescent="0.25">
      <c r="A116" s="2">
        <v>42804</v>
      </c>
      <c r="B116" s="3">
        <v>0.54971998842592595</v>
      </c>
      <c r="C116" s="4">
        <v>7.1050000000000004</v>
      </c>
      <c r="D116" s="4">
        <v>2.6555</v>
      </c>
      <c r="E116" s="4">
        <v>26554.853801000001</v>
      </c>
      <c r="F116" s="4">
        <v>40.200000000000003</v>
      </c>
      <c r="G116" s="4">
        <v>0</v>
      </c>
      <c r="H116" s="4">
        <v>29257.599999999999</v>
      </c>
      <c r="J116" s="4">
        <v>14.17</v>
      </c>
      <c r="K116" s="4">
        <v>0.86229999999999996</v>
      </c>
      <c r="L116" s="4">
        <v>6.1265999999999998</v>
      </c>
      <c r="M116" s="4">
        <v>2.2898999999999998</v>
      </c>
      <c r="N116" s="4">
        <v>34.628700000000002</v>
      </c>
      <c r="O116" s="4">
        <v>0</v>
      </c>
      <c r="P116" s="4">
        <v>34.6</v>
      </c>
      <c r="Q116" s="4">
        <v>26.491599999999998</v>
      </c>
      <c r="R116" s="4">
        <v>0</v>
      </c>
      <c r="S116" s="4">
        <v>26.5</v>
      </c>
      <c r="T116" s="4">
        <v>29257.590899999999</v>
      </c>
      <c r="W116" s="4">
        <v>0</v>
      </c>
      <c r="X116" s="4">
        <v>12.2225</v>
      </c>
      <c r="Y116" s="4">
        <v>13.8</v>
      </c>
      <c r="Z116" s="4">
        <v>847</v>
      </c>
      <c r="AA116" s="4">
        <v>860</v>
      </c>
      <c r="AB116" s="4">
        <v>842</v>
      </c>
      <c r="AC116" s="4">
        <v>77</v>
      </c>
      <c r="AD116" s="4">
        <v>9.65</v>
      </c>
      <c r="AE116" s="4">
        <v>0.22</v>
      </c>
      <c r="AF116" s="4">
        <v>994</v>
      </c>
      <c r="AG116" s="4">
        <v>-10</v>
      </c>
      <c r="AH116" s="4">
        <v>12.127000000000001</v>
      </c>
      <c r="AI116" s="4">
        <v>25</v>
      </c>
      <c r="AJ116" s="4">
        <v>137</v>
      </c>
      <c r="AK116" s="4">
        <v>135</v>
      </c>
      <c r="AL116" s="4">
        <v>5.3</v>
      </c>
      <c r="AM116" s="4">
        <v>142</v>
      </c>
      <c r="AN116" s="4" t="s">
        <v>155</v>
      </c>
      <c r="AO116" s="4">
        <v>2</v>
      </c>
      <c r="AP116" s="5">
        <v>0.75802083333333325</v>
      </c>
      <c r="AQ116" s="4">
        <v>47.159354999999998</v>
      </c>
      <c r="AR116" s="4">
        <v>-88.489742000000007</v>
      </c>
      <c r="AS116" s="4">
        <v>320</v>
      </c>
      <c r="AT116" s="4">
        <v>0</v>
      </c>
      <c r="AU116" s="4">
        <v>12</v>
      </c>
      <c r="AV116" s="4">
        <v>10</v>
      </c>
      <c r="AW116" s="4" t="s">
        <v>406</v>
      </c>
      <c r="AX116" s="4">
        <v>1.1000000000000001</v>
      </c>
      <c r="AY116" s="4">
        <v>1.6</v>
      </c>
      <c r="AZ116" s="4">
        <v>2</v>
      </c>
      <c r="BA116" s="4">
        <v>11.154</v>
      </c>
      <c r="BB116" s="4">
        <v>12.35</v>
      </c>
      <c r="BC116" s="4">
        <v>1.1100000000000001</v>
      </c>
      <c r="BD116" s="4">
        <v>15.962999999999999</v>
      </c>
      <c r="BE116" s="4">
        <v>1306.998</v>
      </c>
      <c r="BF116" s="4">
        <v>310.92899999999997</v>
      </c>
      <c r="BG116" s="4">
        <v>0.77400000000000002</v>
      </c>
      <c r="BH116" s="4">
        <v>0</v>
      </c>
      <c r="BI116" s="4">
        <v>0.77400000000000002</v>
      </c>
      <c r="BJ116" s="4">
        <v>0.59199999999999997</v>
      </c>
      <c r="BK116" s="4">
        <v>0</v>
      </c>
      <c r="BL116" s="4">
        <v>0.59199999999999997</v>
      </c>
      <c r="BM116" s="4">
        <v>258.80579999999998</v>
      </c>
      <c r="BQ116" s="4">
        <v>1895.8989999999999</v>
      </c>
      <c r="BR116" s="4">
        <v>9.6873000000000001E-2</v>
      </c>
      <c r="BS116" s="4">
        <v>-5</v>
      </c>
      <c r="BT116" s="4">
        <v>1.0127000000000001E-2</v>
      </c>
      <c r="BU116" s="4">
        <v>2.367334</v>
      </c>
      <c r="BV116" s="4">
        <v>0.204565</v>
      </c>
    </row>
    <row r="117" spans="1:74" x14ac:dyDescent="0.25">
      <c r="A117" s="2">
        <v>42804</v>
      </c>
      <c r="B117" s="3">
        <v>0.54973156249999999</v>
      </c>
      <c r="C117" s="4">
        <v>7.758</v>
      </c>
      <c r="D117" s="4">
        <v>2.8935</v>
      </c>
      <c r="E117" s="4">
        <v>28934.533332999999</v>
      </c>
      <c r="F117" s="4">
        <v>74.099999999999994</v>
      </c>
      <c r="G117" s="4">
        <v>0</v>
      </c>
      <c r="H117" s="4">
        <v>31174.2</v>
      </c>
      <c r="J117" s="4">
        <v>13.69</v>
      </c>
      <c r="K117" s="4">
        <v>0.85099999999999998</v>
      </c>
      <c r="L117" s="4">
        <v>6.6025999999999998</v>
      </c>
      <c r="M117" s="4">
        <v>2.4624000000000001</v>
      </c>
      <c r="N117" s="4">
        <v>63.055500000000002</v>
      </c>
      <c r="O117" s="4">
        <v>0</v>
      </c>
      <c r="P117" s="4">
        <v>63.1</v>
      </c>
      <c r="Q117" s="4">
        <v>48.238500000000002</v>
      </c>
      <c r="R117" s="4">
        <v>0</v>
      </c>
      <c r="S117" s="4">
        <v>48.2</v>
      </c>
      <c r="T117" s="4">
        <v>31174.1718</v>
      </c>
      <c r="W117" s="4">
        <v>0</v>
      </c>
      <c r="X117" s="4">
        <v>11.654500000000001</v>
      </c>
      <c r="Y117" s="4">
        <v>13.8</v>
      </c>
      <c r="Z117" s="4">
        <v>847</v>
      </c>
      <c r="AA117" s="4">
        <v>859</v>
      </c>
      <c r="AB117" s="4">
        <v>841</v>
      </c>
      <c r="AC117" s="4">
        <v>77</v>
      </c>
      <c r="AD117" s="4">
        <v>9.65</v>
      </c>
      <c r="AE117" s="4">
        <v>0.22</v>
      </c>
      <c r="AF117" s="4">
        <v>994</v>
      </c>
      <c r="AG117" s="4">
        <v>-10</v>
      </c>
      <c r="AH117" s="4">
        <v>12</v>
      </c>
      <c r="AI117" s="4">
        <v>25</v>
      </c>
      <c r="AJ117" s="4">
        <v>137</v>
      </c>
      <c r="AK117" s="4">
        <v>135</v>
      </c>
      <c r="AL117" s="4">
        <v>5.0999999999999996</v>
      </c>
      <c r="AM117" s="4">
        <v>142</v>
      </c>
      <c r="AN117" s="4" t="s">
        <v>155</v>
      </c>
      <c r="AO117" s="4">
        <v>2</v>
      </c>
      <c r="AP117" s="5">
        <v>0.7580324074074074</v>
      </c>
      <c r="AQ117" s="4">
        <v>47.159354999999998</v>
      </c>
      <c r="AR117" s="4">
        <v>-88.489742000000007</v>
      </c>
      <c r="AS117" s="4">
        <v>320</v>
      </c>
      <c r="AT117" s="4">
        <v>0</v>
      </c>
      <c r="AU117" s="4">
        <v>12</v>
      </c>
      <c r="AV117" s="4">
        <v>10</v>
      </c>
      <c r="AW117" s="4" t="s">
        <v>406</v>
      </c>
      <c r="AX117" s="4">
        <v>1.1000000000000001</v>
      </c>
      <c r="AY117" s="4">
        <v>1.6</v>
      </c>
      <c r="AZ117" s="4">
        <v>2</v>
      </c>
      <c r="BA117" s="4">
        <v>11.154</v>
      </c>
      <c r="BB117" s="4">
        <v>11.37</v>
      </c>
      <c r="BC117" s="4">
        <v>1.02</v>
      </c>
      <c r="BD117" s="4">
        <v>17.504000000000001</v>
      </c>
      <c r="BE117" s="4">
        <v>1311.0889999999999</v>
      </c>
      <c r="BF117" s="4">
        <v>311.21499999999997</v>
      </c>
      <c r="BG117" s="4">
        <v>1.3109999999999999</v>
      </c>
      <c r="BH117" s="4">
        <v>0</v>
      </c>
      <c r="BI117" s="4">
        <v>1.3109999999999999</v>
      </c>
      <c r="BJ117" s="4">
        <v>1.0029999999999999</v>
      </c>
      <c r="BK117" s="4">
        <v>0</v>
      </c>
      <c r="BL117" s="4">
        <v>1.0029999999999999</v>
      </c>
      <c r="BM117" s="4">
        <v>256.67899999999997</v>
      </c>
      <c r="BQ117" s="4">
        <v>1682.713</v>
      </c>
      <c r="BR117" s="4">
        <v>9.4381000000000007E-2</v>
      </c>
      <c r="BS117" s="4">
        <v>-5</v>
      </c>
      <c r="BT117" s="4">
        <v>1.0873000000000001E-2</v>
      </c>
      <c r="BU117" s="4">
        <v>2.3064360000000002</v>
      </c>
      <c r="BV117" s="4">
        <v>0.219635</v>
      </c>
    </row>
    <row r="118" spans="1:74" x14ac:dyDescent="0.25">
      <c r="A118" s="2">
        <v>42804</v>
      </c>
      <c r="B118" s="3">
        <v>0.54974313657407403</v>
      </c>
      <c r="C118" s="4">
        <v>7.4260000000000002</v>
      </c>
      <c r="D118" s="4">
        <v>2.2099000000000002</v>
      </c>
      <c r="E118" s="4">
        <v>22099.368771000001</v>
      </c>
      <c r="F118" s="4">
        <v>82.8</v>
      </c>
      <c r="G118" s="4">
        <v>0</v>
      </c>
      <c r="H118" s="4">
        <v>31517</v>
      </c>
      <c r="J118" s="4">
        <v>12.92</v>
      </c>
      <c r="K118" s="4">
        <v>0.86150000000000004</v>
      </c>
      <c r="L118" s="4">
        <v>6.3978999999999999</v>
      </c>
      <c r="M118" s="4">
        <v>1.9038999999999999</v>
      </c>
      <c r="N118" s="4">
        <v>71.334999999999994</v>
      </c>
      <c r="O118" s="4">
        <v>0</v>
      </c>
      <c r="P118" s="4">
        <v>71.3</v>
      </c>
      <c r="Q118" s="4">
        <v>54.574100000000001</v>
      </c>
      <c r="R118" s="4">
        <v>0</v>
      </c>
      <c r="S118" s="4">
        <v>54.6</v>
      </c>
      <c r="T118" s="4">
        <v>31517.0193</v>
      </c>
      <c r="W118" s="4">
        <v>0</v>
      </c>
      <c r="X118" s="4">
        <v>11.131</v>
      </c>
      <c r="Y118" s="4">
        <v>13.7</v>
      </c>
      <c r="Z118" s="4">
        <v>847</v>
      </c>
      <c r="AA118" s="4">
        <v>860</v>
      </c>
      <c r="AB118" s="4">
        <v>841</v>
      </c>
      <c r="AC118" s="4">
        <v>77</v>
      </c>
      <c r="AD118" s="4">
        <v>9.65</v>
      </c>
      <c r="AE118" s="4">
        <v>0.22</v>
      </c>
      <c r="AF118" s="4">
        <v>993</v>
      </c>
      <c r="AG118" s="4">
        <v>-10</v>
      </c>
      <c r="AH118" s="4">
        <v>12</v>
      </c>
      <c r="AI118" s="4">
        <v>25</v>
      </c>
      <c r="AJ118" s="4">
        <v>137</v>
      </c>
      <c r="AK118" s="4">
        <v>134.1</v>
      </c>
      <c r="AL118" s="4">
        <v>4.9000000000000004</v>
      </c>
      <c r="AM118" s="4">
        <v>142</v>
      </c>
      <c r="AN118" s="4" t="s">
        <v>155</v>
      </c>
      <c r="AO118" s="4">
        <v>2</v>
      </c>
      <c r="AP118" s="5">
        <v>0.75804398148148155</v>
      </c>
      <c r="AQ118" s="4">
        <v>47.159354999999998</v>
      </c>
      <c r="AR118" s="4">
        <v>-88.489742000000007</v>
      </c>
      <c r="AS118" s="4">
        <v>319.89999999999998</v>
      </c>
      <c r="AT118" s="4">
        <v>0</v>
      </c>
      <c r="AU118" s="4">
        <v>12</v>
      </c>
      <c r="AV118" s="4">
        <v>10</v>
      </c>
      <c r="AW118" s="4" t="s">
        <v>406</v>
      </c>
      <c r="AX118" s="4">
        <v>1.1000000000000001</v>
      </c>
      <c r="AY118" s="4">
        <v>1.6304000000000001</v>
      </c>
      <c r="AZ118" s="4">
        <v>2</v>
      </c>
      <c r="BA118" s="4">
        <v>11.154</v>
      </c>
      <c r="BB118" s="4">
        <v>12.28</v>
      </c>
      <c r="BC118" s="4">
        <v>1.1000000000000001</v>
      </c>
      <c r="BD118" s="4">
        <v>16.071999999999999</v>
      </c>
      <c r="BE118" s="4">
        <v>1351.5889999999999</v>
      </c>
      <c r="BF118" s="4">
        <v>255.99700000000001</v>
      </c>
      <c r="BG118" s="4">
        <v>1.5780000000000001</v>
      </c>
      <c r="BH118" s="4">
        <v>0</v>
      </c>
      <c r="BI118" s="4">
        <v>1.5780000000000001</v>
      </c>
      <c r="BJ118" s="4">
        <v>1.2070000000000001</v>
      </c>
      <c r="BK118" s="4">
        <v>0</v>
      </c>
      <c r="BL118" s="4">
        <v>1.2070000000000001</v>
      </c>
      <c r="BM118" s="4">
        <v>276.07580000000002</v>
      </c>
      <c r="BQ118" s="4">
        <v>1709.7760000000001</v>
      </c>
      <c r="BR118" s="4">
        <v>8.0905000000000005E-2</v>
      </c>
      <c r="BS118" s="4">
        <v>-5</v>
      </c>
      <c r="BT118" s="4">
        <v>1.0127000000000001E-2</v>
      </c>
      <c r="BU118" s="4">
        <v>1.9771160000000001</v>
      </c>
      <c r="BV118" s="4">
        <v>0.204565</v>
      </c>
    </row>
    <row r="119" spans="1:74" x14ac:dyDescent="0.25">
      <c r="A119" s="2">
        <v>42804</v>
      </c>
      <c r="B119" s="3">
        <v>0.54975471064814818</v>
      </c>
      <c r="C119" s="4">
        <v>6.4290000000000003</v>
      </c>
      <c r="D119" s="4">
        <v>1.5563</v>
      </c>
      <c r="E119" s="4">
        <v>15562.823920000001</v>
      </c>
      <c r="F119" s="4">
        <v>69.099999999999994</v>
      </c>
      <c r="G119" s="4">
        <v>0</v>
      </c>
      <c r="H119" s="4">
        <v>30688.7</v>
      </c>
      <c r="J119" s="4">
        <v>12.02</v>
      </c>
      <c r="K119" s="4">
        <v>0.87980000000000003</v>
      </c>
      <c r="L119" s="4">
        <v>5.6566999999999998</v>
      </c>
      <c r="M119" s="4">
        <v>1.3692</v>
      </c>
      <c r="N119" s="4">
        <v>60.798999999999999</v>
      </c>
      <c r="O119" s="4">
        <v>0</v>
      </c>
      <c r="P119" s="4">
        <v>60.8</v>
      </c>
      <c r="Q119" s="4">
        <v>46.5124</v>
      </c>
      <c r="R119" s="4">
        <v>0</v>
      </c>
      <c r="S119" s="4">
        <v>46.5</v>
      </c>
      <c r="T119" s="4">
        <v>30688.697</v>
      </c>
      <c r="W119" s="4">
        <v>0</v>
      </c>
      <c r="X119" s="4">
        <v>10.5771</v>
      </c>
      <c r="Y119" s="4">
        <v>13.8</v>
      </c>
      <c r="Z119" s="4">
        <v>847</v>
      </c>
      <c r="AA119" s="4">
        <v>860</v>
      </c>
      <c r="AB119" s="4">
        <v>841</v>
      </c>
      <c r="AC119" s="4">
        <v>77</v>
      </c>
      <c r="AD119" s="4">
        <v>9.65</v>
      </c>
      <c r="AE119" s="4">
        <v>0.22</v>
      </c>
      <c r="AF119" s="4">
        <v>994</v>
      </c>
      <c r="AG119" s="4">
        <v>-10</v>
      </c>
      <c r="AH119" s="4">
        <v>12</v>
      </c>
      <c r="AI119" s="4">
        <v>25</v>
      </c>
      <c r="AJ119" s="4">
        <v>137</v>
      </c>
      <c r="AK119" s="4">
        <v>133.1</v>
      </c>
      <c r="AL119" s="4">
        <v>5.2</v>
      </c>
      <c r="AM119" s="4">
        <v>142</v>
      </c>
      <c r="AN119" s="4" t="s">
        <v>155</v>
      </c>
      <c r="AO119" s="4">
        <v>2</v>
      </c>
      <c r="AP119" s="5">
        <v>0.75805555555555548</v>
      </c>
      <c r="AQ119" s="4">
        <v>47.159354999999998</v>
      </c>
      <c r="AR119" s="4">
        <v>-88.489742000000007</v>
      </c>
      <c r="AS119" s="4">
        <v>319.7</v>
      </c>
      <c r="AT119" s="4">
        <v>0</v>
      </c>
      <c r="AU119" s="4">
        <v>12</v>
      </c>
      <c r="AV119" s="4">
        <v>10</v>
      </c>
      <c r="AW119" s="4" t="s">
        <v>406</v>
      </c>
      <c r="AX119" s="4">
        <v>1.1608000000000001</v>
      </c>
      <c r="AY119" s="4">
        <v>1.7</v>
      </c>
      <c r="AZ119" s="4">
        <v>2.0608</v>
      </c>
      <c r="BA119" s="4">
        <v>11.154</v>
      </c>
      <c r="BB119" s="4">
        <v>14.22</v>
      </c>
      <c r="BC119" s="4">
        <v>1.27</v>
      </c>
      <c r="BD119" s="4">
        <v>13.661</v>
      </c>
      <c r="BE119" s="4">
        <v>1356.4929999999999</v>
      </c>
      <c r="BF119" s="4">
        <v>208.98400000000001</v>
      </c>
      <c r="BG119" s="4">
        <v>1.5269999999999999</v>
      </c>
      <c r="BH119" s="4">
        <v>0</v>
      </c>
      <c r="BI119" s="4">
        <v>1.5269999999999999</v>
      </c>
      <c r="BJ119" s="4">
        <v>1.1679999999999999</v>
      </c>
      <c r="BK119" s="4">
        <v>0</v>
      </c>
      <c r="BL119" s="4">
        <v>1.1679999999999999</v>
      </c>
      <c r="BM119" s="4">
        <v>305.14929999999998</v>
      </c>
      <c r="BQ119" s="4">
        <v>1844.251</v>
      </c>
      <c r="BR119" s="4">
        <v>0.111301</v>
      </c>
      <c r="BS119" s="4">
        <v>-5</v>
      </c>
      <c r="BT119" s="4">
        <v>0.01</v>
      </c>
      <c r="BU119" s="4">
        <v>2.7199179999999998</v>
      </c>
      <c r="BV119" s="4">
        <v>0.20200000000000001</v>
      </c>
    </row>
    <row r="120" spans="1:74" x14ac:dyDescent="0.25">
      <c r="A120" s="2">
        <v>42804</v>
      </c>
      <c r="B120" s="3">
        <v>0.54976628472222222</v>
      </c>
      <c r="C120" s="4">
        <v>6.1529999999999996</v>
      </c>
      <c r="D120" s="4">
        <v>1.9390000000000001</v>
      </c>
      <c r="E120" s="4">
        <v>19390.297365999999</v>
      </c>
      <c r="F120" s="4">
        <v>66.3</v>
      </c>
      <c r="G120" s="4">
        <v>0</v>
      </c>
      <c r="H120" s="4">
        <v>32368.3</v>
      </c>
      <c r="J120" s="4">
        <v>11.14</v>
      </c>
      <c r="K120" s="4">
        <v>0.87619999999999998</v>
      </c>
      <c r="L120" s="4">
        <v>5.391</v>
      </c>
      <c r="M120" s="4">
        <v>1.6989000000000001</v>
      </c>
      <c r="N120" s="4">
        <v>58.068300000000001</v>
      </c>
      <c r="O120" s="4">
        <v>0</v>
      </c>
      <c r="P120" s="4">
        <v>58.1</v>
      </c>
      <c r="Q120" s="4">
        <v>44.424500000000002</v>
      </c>
      <c r="R120" s="4">
        <v>0</v>
      </c>
      <c r="S120" s="4">
        <v>44.4</v>
      </c>
      <c r="T120" s="4">
        <v>32368.343000000001</v>
      </c>
      <c r="W120" s="4">
        <v>0</v>
      </c>
      <c r="X120" s="4">
        <v>9.7623999999999995</v>
      </c>
      <c r="Y120" s="4">
        <v>13.8</v>
      </c>
      <c r="Z120" s="4">
        <v>847</v>
      </c>
      <c r="AA120" s="4">
        <v>860</v>
      </c>
      <c r="AB120" s="4">
        <v>840</v>
      </c>
      <c r="AC120" s="4">
        <v>77</v>
      </c>
      <c r="AD120" s="4">
        <v>9.65</v>
      </c>
      <c r="AE120" s="4">
        <v>0.22</v>
      </c>
      <c r="AF120" s="4">
        <v>993</v>
      </c>
      <c r="AG120" s="4">
        <v>-10</v>
      </c>
      <c r="AH120" s="4">
        <v>12.872999999999999</v>
      </c>
      <c r="AI120" s="4">
        <v>25</v>
      </c>
      <c r="AJ120" s="4">
        <v>137</v>
      </c>
      <c r="AK120" s="4">
        <v>134.69999999999999</v>
      </c>
      <c r="AL120" s="4">
        <v>5</v>
      </c>
      <c r="AM120" s="4">
        <v>142</v>
      </c>
      <c r="AN120" s="4" t="s">
        <v>155</v>
      </c>
      <c r="AO120" s="4">
        <v>2</v>
      </c>
      <c r="AP120" s="5">
        <v>0.75806712962962963</v>
      </c>
      <c r="AQ120" s="4">
        <v>47.159354999999998</v>
      </c>
      <c r="AR120" s="4">
        <v>-88.489742000000007</v>
      </c>
      <c r="AS120" s="4">
        <v>319.5</v>
      </c>
      <c r="AT120" s="4">
        <v>0</v>
      </c>
      <c r="AU120" s="4">
        <v>12</v>
      </c>
      <c r="AV120" s="4">
        <v>10</v>
      </c>
      <c r="AW120" s="4" t="s">
        <v>406</v>
      </c>
      <c r="AX120" s="4">
        <v>1.3304</v>
      </c>
      <c r="AY120" s="4">
        <v>1.7</v>
      </c>
      <c r="AZ120" s="4">
        <v>2.2303999999999999</v>
      </c>
      <c r="BA120" s="4">
        <v>11.154</v>
      </c>
      <c r="BB120" s="4">
        <v>13.79</v>
      </c>
      <c r="BC120" s="4">
        <v>1.24</v>
      </c>
      <c r="BD120" s="4">
        <v>14.132</v>
      </c>
      <c r="BE120" s="4">
        <v>1263.627</v>
      </c>
      <c r="BF120" s="4">
        <v>253.45400000000001</v>
      </c>
      <c r="BG120" s="4">
        <v>1.425</v>
      </c>
      <c r="BH120" s="4">
        <v>0</v>
      </c>
      <c r="BI120" s="4">
        <v>1.425</v>
      </c>
      <c r="BJ120" s="4">
        <v>1.0900000000000001</v>
      </c>
      <c r="BK120" s="4">
        <v>0</v>
      </c>
      <c r="BL120" s="4">
        <v>1.0900000000000001</v>
      </c>
      <c r="BM120" s="4">
        <v>314.58909999999997</v>
      </c>
      <c r="BQ120" s="4">
        <v>1663.7950000000001</v>
      </c>
      <c r="BR120" s="4">
        <v>0.128222</v>
      </c>
      <c r="BS120" s="4">
        <v>-5</v>
      </c>
      <c r="BT120" s="4">
        <v>1.0873000000000001E-2</v>
      </c>
      <c r="BU120" s="4">
        <v>3.1334249999999999</v>
      </c>
      <c r="BV120" s="4">
        <v>0.219635</v>
      </c>
    </row>
    <row r="121" spans="1:74" x14ac:dyDescent="0.25">
      <c r="A121" s="2">
        <v>42804</v>
      </c>
      <c r="B121" s="3">
        <v>0.54977785879629637</v>
      </c>
      <c r="C121" s="4">
        <v>6.6719999999999997</v>
      </c>
      <c r="D121" s="4">
        <v>2.4157000000000002</v>
      </c>
      <c r="E121" s="4">
        <v>24156.998355</v>
      </c>
      <c r="F121" s="4">
        <v>70.099999999999994</v>
      </c>
      <c r="G121" s="4">
        <v>0</v>
      </c>
      <c r="H121" s="4">
        <v>36012.6</v>
      </c>
      <c r="J121" s="4">
        <v>10.73</v>
      </c>
      <c r="K121" s="4">
        <v>0.86129999999999995</v>
      </c>
      <c r="L121" s="4">
        <v>5.7468000000000004</v>
      </c>
      <c r="M121" s="4">
        <v>2.0806</v>
      </c>
      <c r="N121" s="4">
        <v>60.332900000000002</v>
      </c>
      <c r="O121" s="4">
        <v>0</v>
      </c>
      <c r="P121" s="4">
        <v>60.3</v>
      </c>
      <c r="Q121" s="4">
        <v>46.155799999999999</v>
      </c>
      <c r="R121" s="4">
        <v>0</v>
      </c>
      <c r="S121" s="4">
        <v>46.2</v>
      </c>
      <c r="T121" s="4">
        <v>36012.5818</v>
      </c>
      <c r="W121" s="4">
        <v>0</v>
      </c>
      <c r="X121" s="4">
        <v>9.2398000000000007</v>
      </c>
      <c r="Y121" s="4">
        <v>13.8</v>
      </c>
      <c r="Z121" s="4">
        <v>846</v>
      </c>
      <c r="AA121" s="4">
        <v>860</v>
      </c>
      <c r="AB121" s="4">
        <v>841</v>
      </c>
      <c r="AC121" s="4">
        <v>77</v>
      </c>
      <c r="AD121" s="4">
        <v>9.65</v>
      </c>
      <c r="AE121" s="4">
        <v>0.22</v>
      </c>
      <c r="AF121" s="4">
        <v>994</v>
      </c>
      <c r="AG121" s="4">
        <v>-10</v>
      </c>
      <c r="AH121" s="4">
        <v>12.127000000000001</v>
      </c>
      <c r="AI121" s="4">
        <v>25</v>
      </c>
      <c r="AJ121" s="4">
        <v>137</v>
      </c>
      <c r="AK121" s="4">
        <v>134.1</v>
      </c>
      <c r="AL121" s="4">
        <v>5.0999999999999996</v>
      </c>
      <c r="AM121" s="4">
        <v>142</v>
      </c>
      <c r="AN121" s="4" t="s">
        <v>155</v>
      </c>
      <c r="AO121" s="4">
        <v>2</v>
      </c>
      <c r="AP121" s="5">
        <v>0.75807870370370367</v>
      </c>
      <c r="AQ121" s="4">
        <v>47.159354999999998</v>
      </c>
      <c r="AR121" s="4">
        <v>-88.489742000000007</v>
      </c>
      <c r="AS121" s="4">
        <v>319.39999999999998</v>
      </c>
      <c r="AT121" s="4">
        <v>0</v>
      </c>
      <c r="AU121" s="4">
        <v>12</v>
      </c>
      <c r="AV121" s="4">
        <v>10</v>
      </c>
      <c r="AW121" s="4" t="s">
        <v>406</v>
      </c>
      <c r="AX121" s="4">
        <v>1.4</v>
      </c>
      <c r="AY121" s="4">
        <v>1.7</v>
      </c>
      <c r="AZ121" s="4">
        <v>2.2999999999999998</v>
      </c>
      <c r="BA121" s="4">
        <v>11.154</v>
      </c>
      <c r="BB121" s="4">
        <v>12.26</v>
      </c>
      <c r="BC121" s="4">
        <v>1.1000000000000001</v>
      </c>
      <c r="BD121" s="4">
        <v>16.106000000000002</v>
      </c>
      <c r="BE121" s="4">
        <v>1216.6869999999999</v>
      </c>
      <c r="BF121" s="4">
        <v>280.36099999999999</v>
      </c>
      <c r="BG121" s="4">
        <v>1.3380000000000001</v>
      </c>
      <c r="BH121" s="4">
        <v>0</v>
      </c>
      <c r="BI121" s="4">
        <v>1.3380000000000001</v>
      </c>
      <c r="BJ121" s="4">
        <v>1.0229999999999999</v>
      </c>
      <c r="BK121" s="4">
        <v>0</v>
      </c>
      <c r="BL121" s="4">
        <v>1.0229999999999999</v>
      </c>
      <c r="BM121" s="4">
        <v>316.14420000000001</v>
      </c>
      <c r="BQ121" s="4">
        <v>1422.3810000000001</v>
      </c>
      <c r="BR121" s="4">
        <v>0.116905</v>
      </c>
      <c r="BS121" s="4">
        <v>-5</v>
      </c>
      <c r="BT121" s="4">
        <v>1.0127000000000001E-2</v>
      </c>
      <c r="BU121" s="4">
        <v>2.8568660000000001</v>
      </c>
      <c r="BV121" s="4">
        <v>0.204565</v>
      </c>
    </row>
    <row r="122" spans="1:74" x14ac:dyDescent="0.25">
      <c r="A122" s="2">
        <v>42804</v>
      </c>
      <c r="B122" s="3">
        <v>0.54978943287037041</v>
      </c>
      <c r="C122" s="4">
        <v>6.6909999999999998</v>
      </c>
      <c r="D122" s="4">
        <v>2.5985999999999998</v>
      </c>
      <c r="E122" s="4">
        <v>25985.726140999999</v>
      </c>
      <c r="F122" s="4">
        <v>100</v>
      </c>
      <c r="G122" s="4">
        <v>0</v>
      </c>
      <c r="H122" s="4">
        <v>39309</v>
      </c>
      <c r="J122" s="4">
        <v>10.58</v>
      </c>
      <c r="K122" s="4">
        <v>0.85519999999999996</v>
      </c>
      <c r="L122" s="4">
        <v>5.7218999999999998</v>
      </c>
      <c r="M122" s="4">
        <v>2.2223000000000002</v>
      </c>
      <c r="N122" s="4">
        <v>85.5411</v>
      </c>
      <c r="O122" s="4">
        <v>0</v>
      </c>
      <c r="P122" s="4">
        <v>85.5</v>
      </c>
      <c r="Q122" s="4">
        <v>65.414500000000004</v>
      </c>
      <c r="R122" s="4">
        <v>0</v>
      </c>
      <c r="S122" s="4">
        <v>65.400000000000006</v>
      </c>
      <c r="T122" s="4">
        <v>39309.029000000002</v>
      </c>
      <c r="W122" s="4">
        <v>0</v>
      </c>
      <c r="X122" s="4">
        <v>9.0478000000000005</v>
      </c>
      <c r="Y122" s="4">
        <v>13.8</v>
      </c>
      <c r="Z122" s="4">
        <v>847</v>
      </c>
      <c r="AA122" s="4">
        <v>860</v>
      </c>
      <c r="AB122" s="4">
        <v>841</v>
      </c>
      <c r="AC122" s="4">
        <v>76.099999999999994</v>
      </c>
      <c r="AD122" s="4">
        <v>9.5399999999999991</v>
      </c>
      <c r="AE122" s="4">
        <v>0.22</v>
      </c>
      <c r="AF122" s="4">
        <v>994</v>
      </c>
      <c r="AG122" s="4">
        <v>-10</v>
      </c>
      <c r="AH122" s="4">
        <v>12</v>
      </c>
      <c r="AI122" s="4">
        <v>25</v>
      </c>
      <c r="AJ122" s="4">
        <v>137</v>
      </c>
      <c r="AK122" s="4">
        <v>134</v>
      </c>
      <c r="AL122" s="4">
        <v>5.4</v>
      </c>
      <c r="AM122" s="4">
        <v>142</v>
      </c>
      <c r="AN122" s="4" t="s">
        <v>155</v>
      </c>
      <c r="AO122" s="4">
        <v>2</v>
      </c>
      <c r="AP122" s="5">
        <v>0.75809027777777782</v>
      </c>
      <c r="AQ122" s="4">
        <v>47.159354999999998</v>
      </c>
      <c r="AR122" s="4">
        <v>-88.489742000000007</v>
      </c>
      <c r="AS122" s="4">
        <v>319.5</v>
      </c>
      <c r="AT122" s="4">
        <v>0</v>
      </c>
      <c r="AU122" s="4">
        <v>12</v>
      </c>
      <c r="AV122" s="4">
        <v>10</v>
      </c>
      <c r="AW122" s="4" t="s">
        <v>406</v>
      </c>
      <c r="AX122" s="4">
        <v>1.4</v>
      </c>
      <c r="AY122" s="4">
        <v>1.7</v>
      </c>
      <c r="AZ122" s="4">
        <v>2.2999999999999998</v>
      </c>
      <c r="BA122" s="4">
        <v>11.154</v>
      </c>
      <c r="BB122" s="4">
        <v>11.71</v>
      </c>
      <c r="BC122" s="4">
        <v>1.05</v>
      </c>
      <c r="BD122" s="4">
        <v>16.931999999999999</v>
      </c>
      <c r="BE122" s="4">
        <v>1165.723</v>
      </c>
      <c r="BF122" s="4">
        <v>288.15800000000002</v>
      </c>
      <c r="BG122" s="4">
        <v>1.825</v>
      </c>
      <c r="BH122" s="4">
        <v>0</v>
      </c>
      <c r="BI122" s="4">
        <v>1.825</v>
      </c>
      <c r="BJ122" s="4">
        <v>1.3959999999999999</v>
      </c>
      <c r="BK122" s="4">
        <v>0</v>
      </c>
      <c r="BL122" s="4">
        <v>1.3959999999999999</v>
      </c>
      <c r="BM122" s="4">
        <v>332.06400000000002</v>
      </c>
      <c r="BQ122" s="4">
        <v>1340.271</v>
      </c>
      <c r="BR122" s="4">
        <v>0.109762</v>
      </c>
      <c r="BS122" s="4">
        <v>-5</v>
      </c>
      <c r="BT122" s="4">
        <v>0.01</v>
      </c>
      <c r="BU122" s="4">
        <v>2.6823090000000001</v>
      </c>
      <c r="BV122" s="4">
        <v>0.20200000000000001</v>
      </c>
    </row>
    <row r="123" spans="1:74" x14ac:dyDescent="0.25">
      <c r="A123" s="2">
        <v>42804</v>
      </c>
      <c r="B123" s="3">
        <v>0.54980100694444445</v>
      </c>
      <c r="C123" s="4">
        <v>7.2649999999999997</v>
      </c>
      <c r="D123" s="4">
        <v>2.5602999999999998</v>
      </c>
      <c r="E123" s="4">
        <v>25603.483536</v>
      </c>
      <c r="F123" s="4">
        <v>121.1</v>
      </c>
      <c r="G123" s="4">
        <v>0</v>
      </c>
      <c r="H123" s="4">
        <v>40418.199999999997</v>
      </c>
      <c r="J123" s="4">
        <v>10.199999999999999</v>
      </c>
      <c r="K123" s="4">
        <v>0.8488</v>
      </c>
      <c r="L123" s="4">
        <v>6.1668000000000003</v>
      </c>
      <c r="M123" s="4">
        <v>2.1732</v>
      </c>
      <c r="N123" s="4">
        <v>102.82599999999999</v>
      </c>
      <c r="O123" s="4">
        <v>0</v>
      </c>
      <c r="P123" s="4">
        <v>102.8</v>
      </c>
      <c r="Q123" s="4">
        <v>78.630399999999995</v>
      </c>
      <c r="R123" s="4">
        <v>0</v>
      </c>
      <c r="S123" s="4">
        <v>78.599999999999994</v>
      </c>
      <c r="T123" s="4">
        <v>40418.237800000003</v>
      </c>
      <c r="W123" s="4">
        <v>0</v>
      </c>
      <c r="X123" s="4">
        <v>8.6555999999999997</v>
      </c>
      <c r="Y123" s="4">
        <v>13.7</v>
      </c>
      <c r="Z123" s="4">
        <v>847</v>
      </c>
      <c r="AA123" s="4">
        <v>861</v>
      </c>
      <c r="AB123" s="4">
        <v>841</v>
      </c>
      <c r="AC123" s="4">
        <v>76</v>
      </c>
      <c r="AD123" s="4">
        <v>9.5299999999999994</v>
      </c>
      <c r="AE123" s="4">
        <v>0.22</v>
      </c>
      <c r="AF123" s="4">
        <v>993</v>
      </c>
      <c r="AG123" s="4">
        <v>-10</v>
      </c>
      <c r="AH123" s="4">
        <v>12</v>
      </c>
      <c r="AI123" s="4">
        <v>25</v>
      </c>
      <c r="AJ123" s="4">
        <v>137</v>
      </c>
      <c r="AK123" s="4">
        <v>135.69999999999999</v>
      </c>
      <c r="AL123" s="4">
        <v>5.4</v>
      </c>
      <c r="AM123" s="4">
        <v>142</v>
      </c>
      <c r="AN123" s="4" t="s">
        <v>155</v>
      </c>
      <c r="AO123" s="4">
        <v>2</v>
      </c>
      <c r="AP123" s="5">
        <v>0.75810185185185175</v>
      </c>
      <c r="AQ123" s="4">
        <v>47.159354999999998</v>
      </c>
      <c r="AR123" s="4">
        <v>-88.489742000000007</v>
      </c>
      <c r="AS123" s="4">
        <v>319.39999999999998</v>
      </c>
      <c r="AT123" s="4">
        <v>0</v>
      </c>
      <c r="AU123" s="4">
        <v>12</v>
      </c>
      <c r="AV123" s="4">
        <v>10</v>
      </c>
      <c r="AW123" s="4" t="s">
        <v>406</v>
      </c>
      <c r="AX123" s="4">
        <v>1.4608000000000001</v>
      </c>
      <c r="AY123" s="4">
        <v>1.7303999999999999</v>
      </c>
      <c r="AZ123" s="4">
        <v>2.3304</v>
      </c>
      <c r="BA123" s="4">
        <v>11.154</v>
      </c>
      <c r="BB123" s="4">
        <v>11.19</v>
      </c>
      <c r="BC123" s="4">
        <v>1</v>
      </c>
      <c r="BD123" s="4">
        <v>17.814</v>
      </c>
      <c r="BE123" s="4">
        <v>1204.7729999999999</v>
      </c>
      <c r="BF123" s="4">
        <v>270.226</v>
      </c>
      <c r="BG123" s="4">
        <v>2.1040000000000001</v>
      </c>
      <c r="BH123" s="4">
        <v>0</v>
      </c>
      <c r="BI123" s="4">
        <v>2.1040000000000001</v>
      </c>
      <c r="BJ123" s="4">
        <v>1.609</v>
      </c>
      <c r="BK123" s="4">
        <v>0</v>
      </c>
      <c r="BL123" s="4">
        <v>1.609</v>
      </c>
      <c r="BM123" s="4">
        <v>327.41809999999998</v>
      </c>
      <c r="BQ123" s="4">
        <v>1229.5409999999999</v>
      </c>
      <c r="BR123" s="4">
        <v>0.12296799999999999</v>
      </c>
      <c r="BS123" s="4">
        <v>-5</v>
      </c>
      <c r="BT123" s="4">
        <v>1.0873000000000001E-2</v>
      </c>
      <c r="BU123" s="4">
        <v>3.0050309999999998</v>
      </c>
      <c r="BV123" s="4">
        <v>0.219635</v>
      </c>
    </row>
    <row r="124" spans="1:74" x14ac:dyDescent="0.25">
      <c r="A124" s="2">
        <v>42804</v>
      </c>
      <c r="B124" s="3">
        <v>0.54981258101851849</v>
      </c>
      <c r="C124" s="4">
        <v>7.2160000000000002</v>
      </c>
      <c r="D124" s="4">
        <v>2.6816</v>
      </c>
      <c r="E124" s="4">
        <v>26816.464</v>
      </c>
      <c r="F124" s="4">
        <v>135.4</v>
      </c>
      <c r="G124" s="4">
        <v>0</v>
      </c>
      <c r="H124" s="4">
        <v>40019.4</v>
      </c>
      <c r="J124" s="4">
        <v>9.67</v>
      </c>
      <c r="K124" s="4">
        <v>0.84830000000000005</v>
      </c>
      <c r="L124" s="4">
        <v>6.1216999999999997</v>
      </c>
      <c r="M124" s="4">
        <v>2.2749000000000001</v>
      </c>
      <c r="N124" s="4">
        <v>114.8458</v>
      </c>
      <c r="O124" s="4">
        <v>0</v>
      </c>
      <c r="P124" s="4">
        <v>114.8</v>
      </c>
      <c r="Q124" s="4">
        <v>87.822299999999998</v>
      </c>
      <c r="R124" s="4">
        <v>0</v>
      </c>
      <c r="S124" s="4">
        <v>87.8</v>
      </c>
      <c r="T124" s="4">
        <v>40019.410300000003</v>
      </c>
      <c r="W124" s="4">
        <v>0</v>
      </c>
      <c r="X124" s="4">
        <v>8.2064000000000004</v>
      </c>
      <c r="Y124" s="4">
        <v>13.8</v>
      </c>
      <c r="Z124" s="4">
        <v>845</v>
      </c>
      <c r="AA124" s="4">
        <v>859</v>
      </c>
      <c r="AB124" s="4">
        <v>841</v>
      </c>
      <c r="AC124" s="4">
        <v>76</v>
      </c>
      <c r="AD124" s="4">
        <v>9.5299999999999994</v>
      </c>
      <c r="AE124" s="4">
        <v>0.22</v>
      </c>
      <c r="AF124" s="4">
        <v>993</v>
      </c>
      <c r="AG124" s="4">
        <v>-10</v>
      </c>
      <c r="AH124" s="4">
        <v>12</v>
      </c>
      <c r="AI124" s="4">
        <v>25</v>
      </c>
      <c r="AJ124" s="4">
        <v>137</v>
      </c>
      <c r="AK124" s="4">
        <v>136</v>
      </c>
      <c r="AL124" s="4">
        <v>5.3</v>
      </c>
      <c r="AM124" s="4">
        <v>142</v>
      </c>
      <c r="AN124" s="4" t="s">
        <v>155</v>
      </c>
      <c r="AO124" s="4">
        <v>2</v>
      </c>
      <c r="AP124" s="5">
        <v>0.7581134259259259</v>
      </c>
      <c r="AQ124" s="4">
        <v>47.159354999999998</v>
      </c>
      <c r="AR124" s="4">
        <v>-88.489742000000007</v>
      </c>
      <c r="AS124" s="4">
        <v>319.3</v>
      </c>
      <c r="AT124" s="4">
        <v>0</v>
      </c>
      <c r="AU124" s="4">
        <v>12</v>
      </c>
      <c r="AV124" s="4">
        <v>10</v>
      </c>
      <c r="AW124" s="4" t="s">
        <v>406</v>
      </c>
      <c r="AX124" s="4">
        <v>1.4783999999999999</v>
      </c>
      <c r="AY124" s="4">
        <v>1.7696000000000001</v>
      </c>
      <c r="AZ124" s="4">
        <v>2.3088000000000002</v>
      </c>
      <c r="BA124" s="4">
        <v>11.154</v>
      </c>
      <c r="BB124" s="4">
        <v>11.15</v>
      </c>
      <c r="BC124" s="4">
        <v>1</v>
      </c>
      <c r="BD124" s="4">
        <v>17.88</v>
      </c>
      <c r="BE124" s="4">
        <v>1194.345</v>
      </c>
      <c r="BF124" s="4">
        <v>282.48700000000002</v>
      </c>
      <c r="BG124" s="4">
        <v>2.3460000000000001</v>
      </c>
      <c r="BH124" s="4">
        <v>0</v>
      </c>
      <c r="BI124" s="4">
        <v>2.3460000000000001</v>
      </c>
      <c r="BJ124" s="4">
        <v>1.794</v>
      </c>
      <c r="BK124" s="4">
        <v>0</v>
      </c>
      <c r="BL124" s="4">
        <v>1.794</v>
      </c>
      <c r="BM124" s="4">
        <v>323.74860000000001</v>
      </c>
      <c r="BQ124" s="4">
        <v>1164.153</v>
      </c>
      <c r="BR124" s="4">
        <v>8.3969000000000002E-2</v>
      </c>
      <c r="BS124" s="4">
        <v>-5</v>
      </c>
      <c r="BT124" s="4">
        <v>1.0999999999999999E-2</v>
      </c>
      <c r="BU124" s="4">
        <v>2.051993</v>
      </c>
      <c r="BV124" s="4">
        <v>0.22220000000000001</v>
      </c>
    </row>
    <row r="125" spans="1:74" x14ac:dyDescent="0.25">
      <c r="A125" s="2">
        <v>42804</v>
      </c>
      <c r="B125" s="3">
        <v>0.54982415509259253</v>
      </c>
      <c r="C125" s="4">
        <v>7.1980000000000004</v>
      </c>
      <c r="D125" s="4">
        <v>2.532</v>
      </c>
      <c r="E125" s="4">
        <v>25320.464</v>
      </c>
      <c r="F125" s="4">
        <v>138.80000000000001</v>
      </c>
      <c r="G125" s="4">
        <v>0</v>
      </c>
      <c r="H125" s="4">
        <v>39837.699999999997</v>
      </c>
      <c r="J125" s="4">
        <v>9.5299999999999994</v>
      </c>
      <c r="K125" s="4">
        <v>0.85040000000000004</v>
      </c>
      <c r="L125" s="4">
        <v>6.1211000000000002</v>
      </c>
      <c r="M125" s="4">
        <v>2.1532</v>
      </c>
      <c r="N125" s="4">
        <v>118.0501</v>
      </c>
      <c r="O125" s="4">
        <v>0</v>
      </c>
      <c r="P125" s="4">
        <v>118.1</v>
      </c>
      <c r="Q125" s="4">
        <v>90.272599999999997</v>
      </c>
      <c r="R125" s="4">
        <v>0</v>
      </c>
      <c r="S125" s="4">
        <v>90.3</v>
      </c>
      <c r="T125" s="4">
        <v>39837.719599999997</v>
      </c>
      <c r="W125" s="4">
        <v>0</v>
      </c>
      <c r="X125" s="4">
        <v>8.1050000000000004</v>
      </c>
      <c r="Y125" s="4">
        <v>13.8</v>
      </c>
      <c r="Z125" s="4">
        <v>845</v>
      </c>
      <c r="AA125" s="4">
        <v>858</v>
      </c>
      <c r="AB125" s="4">
        <v>839</v>
      </c>
      <c r="AC125" s="4">
        <v>76</v>
      </c>
      <c r="AD125" s="4">
        <v>9.5299999999999994</v>
      </c>
      <c r="AE125" s="4">
        <v>0.22</v>
      </c>
      <c r="AF125" s="4">
        <v>993</v>
      </c>
      <c r="AG125" s="4">
        <v>-10</v>
      </c>
      <c r="AH125" s="4">
        <v>12</v>
      </c>
      <c r="AI125" s="4">
        <v>25</v>
      </c>
      <c r="AJ125" s="4">
        <v>136.1</v>
      </c>
      <c r="AK125" s="4">
        <v>137.69999999999999</v>
      </c>
      <c r="AL125" s="4">
        <v>5.2</v>
      </c>
      <c r="AM125" s="4">
        <v>142</v>
      </c>
      <c r="AN125" s="4" t="s">
        <v>155</v>
      </c>
      <c r="AO125" s="4">
        <v>2</v>
      </c>
      <c r="AP125" s="5">
        <v>0.75812500000000005</v>
      </c>
      <c r="AQ125" s="4">
        <v>47.159354999999998</v>
      </c>
      <c r="AR125" s="4">
        <v>-88.489742000000007</v>
      </c>
      <c r="AS125" s="4">
        <v>319.10000000000002</v>
      </c>
      <c r="AT125" s="4">
        <v>0</v>
      </c>
      <c r="AU125" s="4">
        <v>12</v>
      </c>
      <c r="AV125" s="4">
        <v>10</v>
      </c>
      <c r="AW125" s="4" t="s">
        <v>406</v>
      </c>
      <c r="AX125" s="4">
        <v>1.2</v>
      </c>
      <c r="AY125" s="4">
        <v>1.7</v>
      </c>
      <c r="AZ125" s="4">
        <v>2.1</v>
      </c>
      <c r="BA125" s="4">
        <v>11.154</v>
      </c>
      <c r="BB125" s="4">
        <v>11.32</v>
      </c>
      <c r="BC125" s="4">
        <v>1.01</v>
      </c>
      <c r="BD125" s="4">
        <v>17.593</v>
      </c>
      <c r="BE125" s="4">
        <v>1207.962</v>
      </c>
      <c r="BF125" s="4">
        <v>270.452</v>
      </c>
      <c r="BG125" s="4">
        <v>2.44</v>
      </c>
      <c r="BH125" s="4">
        <v>0</v>
      </c>
      <c r="BI125" s="4">
        <v>2.44</v>
      </c>
      <c r="BJ125" s="4">
        <v>1.8660000000000001</v>
      </c>
      <c r="BK125" s="4">
        <v>0</v>
      </c>
      <c r="BL125" s="4">
        <v>1.8660000000000001</v>
      </c>
      <c r="BM125" s="4">
        <v>325.98140000000001</v>
      </c>
      <c r="BQ125" s="4">
        <v>1162.98</v>
      </c>
      <c r="BR125" s="4">
        <v>4.4825999999999998E-2</v>
      </c>
      <c r="BS125" s="4">
        <v>-5</v>
      </c>
      <c r="BT125" s="4">
        <v>1.0999999999999999E-2</v>
      </c>
      <c r="BU125" s="4">
        <v>1.0954349999999999</v>
      </c>
      <c r="BV125" s="4">
        <v>0.22220000000000001</v>
      </c>
    </row>
    <row r="126" spans="1:74" x14ac:dyDescent="0.25">
      <c r="A126" s="2">
        <v>42804</v>
      </c>
      <c r="B126" s="3">
        <v>0.54983572916666668</v>
      </c>
      <c r="C126" s="4">
        <v>7.2160000000000002</v>
      </c>
      <c r="D126" s="4">
        <v>3.3382000000000001</v>
      </c>
      <c r="E126" s="4">
        <v>33382.270364000004</v>
      </c>
      <c r="F126" s="4">
        <v>139.6</v>
      </c>
      <c r="G126" s="4">
        <v>0</v>
      </c>
      <c r="H126" s="4">
        <v>40654.1</v>
      </c>
      <c r="J126" s="4">
        <v>9.27</v>
      </c>
      <c r="K126" s="4">
        <v>0.84</v>
      </c>
      <c r="L126" s="4">
        <v>6.0616000000000003</v>
      </c>
      <c r="M126" s="4">
        <v>2.8041999999999998</v>
      </c>
      <c r="N126" s="4">
        <v>117.2338</v>
      </c>
      <c r="O126" s="4">
        <v>0</v>
      </c>
      <c r="P126" s="4">
        <v>117.2</v>
      </c>
      <c r="Q126" s="4">
        <v>89.648399999999995</v>
      </c>
      <c r="R126" s="4">
        <v>0</v>
      </c>
      <c r="S126" s="4">
        <v>89.6</v>
      </c>
      <c r="T126" s="4">
        <v>40654.067999999999</v>
      </c>
      <c r="W126" s="4">
        <v>0</v>
      </c>
      <c r="X126" s="4">
        <v>7.7891000000000004</v>
      </c>
      <c r="Y126" s="4">
        <v>13.5</v>
      </c>
      <c r="Z126" s="4">
        <v>847</v>
      </c>
      <c r="AA126" s="4">
        <v>860</v>
      </c>
      <c r="AB126" s="4">
        <v>842</v>
      </c>
      <c r="AC126" s="4">
        <v>76</v>
      </c>
      <c r="AD126" s="4">
        <v>9.5299999999999994</v>
      </c>
      <c r="AE126" s="4">
        <v>0.22</v>
      </c>
      <c r="AF126" s="4">
        <v>993</v>
      </c>
      <c r="AG126" s="4">
        <v>-10</v>
      </c>
      <c r="AH126" s="4">
        <v>12</v>
      </c>
      <c r="AI126" s="4">
        <v>25</v>
      </c>
      <c r="AJ126" s="4">
        <v>136.9</v>
      </c>
      <c r="AK126" s="4">
        <v>136.30000000000001</v>
      </c>
      <c r="AL126" s="4">
        <v>5.4</v>
      </c>
      <c r="AM126" s="4">
        <v>142</v>
      </c>
      <c r="AN126" s="4" t="s">
        <v>155</v>
      </c>
      <c r="AO126" s="4">
        <v>2</v>
      </c>
      <c r="AP126" s="5">
        <v>0.75813657407407409</v>
      </c>
      <c r="AQ126" s="4">
        <v>47.159354999999998</v>
      </c>
      <c r="AR126" s="4">
        <v>-88.489742000000007</v>
      </c>
      <c r="AS126" s="4">
        <v>318.8</v>
      </c>
      <c r="AT126" s="4">
        <v>0</v>
      </c>
      <c r="AU126" s="4">
        <v>12</v>
      </c>
      <c r="AV126" s="4">
        <v>10</v>
      </c>
      <c r="AW126" s="4" t="s">
        <v>406</v>
      </c>
      <c r="AX126" s="4">
        <v>1.1696299999999999</v>
      </c>
      <c r="AY126" s="4">
        <v>1.7</v>
      </c>
      <c r="AZ126" s="4">
        <v>2.0696300000000001</v>
      </c>
      <c r="BA126" s="4">
        <v>11.154</v>
      </c>
      <c r="BB126" s="4">
        <v>10.54</v>
      </c>
      <c r="BC126" s="4">
        <v>0.94</v>
      </c>
      <c r="BD126" s="4">
        <v>19.045999999999999</v>
      </c>
      <c r="BE126" s="4">
        <v>1133.7529999999999</v>
      </c>
      <c r="BF126" s="4">
        <v>333.81799999999998</v>
      </c>
      <c r="BG126" s="4">
        <v>2.2959999999999998</v>
      </c>
      <c r="BH126" s="4">
        <v>0</v>
      </c>
      <c r="BI126" s="4">
        <v>2.2959999999999998</v>
      </c>
      <c r="BJ126" s="4">
        <v>1.756</v>
      </c>
      <c r="BK126" s="4">
        <v>0</v>
      </c>
      <c r="BL126" s="4">
        <v>1.756</v>
      </c>
      <c r="BM126" s="4">
        <v>315.29090000000002</v>
      </c>
      <c r="BQ126" s="4">
        <v>1059.29</v>
      </c>
      <c r="BR126" s="4">
        <v>2.6032E-2</v>
      </c>
      <c r="BS126" s="4">
        <v>-5</v>
      </c>
      <c r="BT126" s="4">
        <v>9.2540000000000001E-3</v>
      </c>
      <c r="BU126" s="4">
        <v>0.63615699999999997</v>
      </c>
      <c r="BV126" s="4">
        <v>0.18693100000000001</v>
      </c>
    </row>
    <row r="127" spans="1:74" x14ac:dyDescent="0.25">
      <c r="A127" s="2">
        <v>42804</v>
      </c>
      <c r="B127" s="3">
        <v>0.54984730324074071</v>
      </c>
      <c r="C127" s="4">
        <v>7.4059999999999997</v>
      </c>
      <c r="D127" s="4">
        <v>5.218</v>
      </c>
      <c r="E127" s="4">
        <v>52180.072404999999</v>
      </c>
      <c r="F127" s="4">
        <v>141.5</v>
      </c>
      <c r="G127" s="4">
        <v>0</v>
      </c>
      <c r="H127" s="4">
        <v>45723.9</v>
      </c>
      <c r="J127" s="4">
        <v>9.1</v>
      </c>
      <c r="K127" s="4">
        <v>0.81020000000000003</v>
      </c>
      <c r="L127" s="4">
        <v>6.0004999999999997</v>
      </c>
      <c r="M127" s="4">
        <v>4.2275</v>
      </c>
      <c r="N127" s="4">
        <v>114.67919999999999</v>
      </c>
      <c r="O127" s="4">
        <v>0</v>
      </c>
      <c r="P127" s="4">
        <v>114.7</v>
      </c>
      <c r="Q127" s="4">
        <v>87.694900000000004</v>
      </c>
      <c r="R127" s="4">
        <v>0</v>
      </c>
      <c r="S127" s="4">
        <v>87.7</v>
      </c>
      <c r="T127" s="4">
        <v>45723.850299999998</v>
      </c>
      <c r="W127" s="4">
        <v>0</v>
      </c>
      <c r="X127" s="4">
        <v>7.3727</v>
      </c>
      <c r="Y127" s="4">
        <v>13.7</v>
      </c>
      <c r="Z127" s="4">
        <v>846</v>
      </c>
      <c r="AA127" s="4">
        <v>860</v>
      </c>
      <c r="AB127" s="4">
        <v>841</v>
      </c>
      <c r="AC127" s="4">
        <v>76</v>
      </c>
      <c r="AD127" s="4">
        <v>9.5299999999999994</v>
      </c>
      <c r="AE127" s="4">
        <v>0.22</v>
      </c>
      <c r="AF127" s="4">
        <v>993</v>
      </c>
      <c r="AG127" s="4">
        <v>-10</v>
      </c>
      <c r="AH127" s="4">
        <v>12</v>
      </c>
      <c r="AI127" s="4">
        <v>25</v>
      </c>
      <c r="AJ127" s="4">
        <v>137</v>
      </c>
      <c r="AK127" s="4">
        <v>135.1</v>
      </c>
      <c r="AL127" s="4">
        <v>5.6</v>
      </c>
      <c r="AM127" s="4">
        <v>142</v>
      </c>
      <c r="AN127" s="4" t="s">
        <v>155</v>
      </c>
      <c r="AO127" s="4">
        <v>2</v>
      </c>
      <c r="AP127" s="5">
        <v>0.75814814814814813</v>
      </c>
      <c r="AQ127" s="4">
        <v>47.159354999999998</v>
      </c>
      <c r="AR127" s="4">
        <v>-88.489742000000007</v>
      </c>
      <c r="AS127" s="4">
        <v>318.5</v>
      </c>
      <c r="AT127" s="4">
        <v>0</v>
      </c>
      <c r="AU127" s="4">
        <v>12</v>
      </c>
      <c r="AV127" s="4">
        <v>10</v>
      </c>
      <c r="AW127" s="4" t="s">
        <v>406</v>
      </c>
      <c r="AX127" s="4">
        <v>1.0696699999999999</v>
      </c>
      <c r="AY127" s="4">
        <v>1.7</v>
      </c>
      <c r="AZ127" s="4">
        <v>2</v>
      </c>
      <c r="BA127" s="4">
        <v>11.154</v>
      </c>
      <c r="BB127" s="4">
        <v>8.77</v>
      </c>
      <c r="BC127" s="4">
        <v>0.79</v>
      </c>
      <c r="BD127" s="4">
        <v>23.428999999999998</v>
      </c>
      <c r="BE127" s="4">
        <v>980.17700000000002</v>
      </c>
      <c r="BF127" s="4">
        <v>439.52600000000001</v>
      </c>
      <c r="BG127" s="4">
        <v>1.962</v>
      </c>
      <c r="BH127" s="4">
        <v>0</v>
      </c>
      <c r="BI127" s="4">
        <v>1.962</v>
      </c>
      <c r="BJ127" s="4">
        <v>1.5</v>
      </c>
      <c r="BK127" s="4">
        <v>0</v>
      </c>
      <c r="BL127" s="4">
        <v>1.5</v>
      </c>
      <c r="BM127" s="4">
        <v>309.69869999999997</v>
      </c>
      <c r="BQ127" s="4">
        <v>875.67399999999998</v>
      </c>
      <c r="BR127" s="4">
        <v>5.1062999999999997E-2</v>
      </c>
      <c r="BS127" s="4">
        <v>-5</v>
      </c>
      <c r="BT127" s="4">
        <v>9.8729999999999998E-3</v>
      </c>
      <c r="BU127" s="4">
        <v>1.247852</v>
      </c>
      <c r="BV127" s="4">
        <v>0.199435</v>
      </c>
    </row>
    <row r="128" spans="1:74" x14ac:dyDescent="0.25">
      <c r="A128" s="2">
        <v>42804</v>
      </c>
      <c r="B128" s="3">
        <v>0.54985887731481486</v>
      </c>
      <c r="C128" s="4">
        <v>8.16</v>
      </c>
      <c r="D128" s="4">
        <v>6.3640999999999996</v>
      </c>
      <c r="E128" s="4">
        <v>63641.492911000001</v>
      </c>
      <c r="F128" s="4">
        <v>143.69999999999999</v>
      </c>
      <c r="G128" s="4">
        <v>0</v>
      </c>
      <c r="H128" s="4">
        <v>43100</v>
      </c>
      <c r="J128" s="4">
        <v>8.98</v>
      </c>
      <c r="K128" s="4">
        <v>0.79300000000000004</v>
      </c>
      <c r="L128" s="4">
        <v>6.4703999999999997</v>
      </c>
      <c r="M128" s="4">
        <v>5.0465</v>
      </c>
      <c r="N128" s="4">
        <v>113.947</v>
      </c>
      <c r="O128" s="4">
        <v>0</v>
      </c>
      <c r="P128" s="4">
        <v>113.9</v>
      </c>
      <c r="Q128" s="4">
        <v>87.135000000000005</v>
      </c>
      <c r="R128" s="4">
        <v>0</v>
      </c>
      <c r="S128" s="4">
        <v>87.1</v>
      </c>
      <c r="T128" s="4">
        <v>43099.991099999999</v>
      </c>
      <c r="W128" s="4">
        <v>0</v>
      </c>
      <c r="X128" s="4">
        <v>7.1207000000000003</v>
      </c>
      <c r="Y128" s="4">
        <v>13.7</v>
      </c>
      <c r="Z128" s="4">
        <v>847</v>
      </c>
      <c r="AA128" s="4">
        <v>859</v>
      </c>
      <c r="AB128" s="4">
        <v>841</v>
      </c>
      <c r="AC128" s="4">
        <v>76</v>
      </c>
      <c r="AD128" s="4">
        <v>9.5299999999999994</v>
      </c>
      <c r="AE128" s="4">
        <v>0.22</v>
      </c>
      <c r="AF128" s="4">
        <v>993</v>
      </c>
      <c r="AG128" s="4">
        <v>-10</v>
      </c>
      <c r="AH128" s="4">
        <v>12</v>
      </c>
      <c r="AI128" s="4">
        <v>25</v>
      </c>
      <c r="AJ128" s="4">
        <v>137</v>
      </c>
      <c r="AK128" s="4">
        <v>135</v>
      </c>
      <c r="AL128" s="4">
        <v>5.6</v>
      </c>
      <c r="AM128" s="4">
        <v>142</v>
      </c>
      <c r="AN128" s="4" t="s">
        <v>155</v>
      </c>
      <c r="AO128" s="4">
        <v>2</v>
      </c>
      <c r="AP128" s="5">
        <v>0.75815972222222217</v>
      </c>
      <c r="AQ128" s="4">
        <v>47.159354999999998</v>
      </c>
      <c r="AR128" s="4">
        <v>-88.489742000000007</v>
      </c>
      <c r="AS128" s="4">
        <v>318.3</v>
      </c>
      <c r="AT128" s="4">
        <v>0</v>
      </c>
      <c r="AU128" s="4">
        <v>12</v>
      </c>
      <c r="AV128" s="4">
        <v>10</v>
      </c>
      <c r="AW128" s="4" t="s">
        <v>406</v>
      </c>
      <c r="AX128" s="4">
        <v>1</v>
      </c>
      <c r="AY128" s="4">
        <v>1.7</v>
      </c>
      <c r="AZ128" s="4">
        <v>2</v>
      </c>
      <c r="BA128" s="4">
        <v>11.154</v>
      </c>
      <c r="BB128" s="4">
        <v>7.98</v>
      </c>
      <c r="BC128" s="4">
        <v>0.72</v>
      </c>
      <c r="BD128" s="4">
        <v>26.111000000000001</v>
      </c>
      <c r="BE128" s="4">
        <v>988.20799999999997</v>
      </c>
      <c r="BF128" s="4">
        <v>490.55099999999999</v>
      </c>
      <c r="BG128" s="4">
        <v>1.8220000000000001</v>
      </c>
      <c r="BH128" s="4">
        <v>0</v>
      </c>
      <c r="BI128" s="4">
        <v>1.8220000000000001</v>
      </c>
      <c r="BJ128" s="4">
        <v>1.3939999999999999</v>
      </c>
      <c r="BK128" s="4">
        <v>0</v>
      </c>
      <c r="BL128" s="4">
        <v>1.3939999999999999</v>
      </c>
      <c r="BM128" s="4">
        <v>272.94470000000001</v>
      </c>
      <c r="BQ128" s="4">
        <v>790.74900000000002</v>
      </c>
      <c r="BR128" s="4">
        <v>6.6337999999999994E-2</v>
      </c>
      <c r="BS128" s="4">
        <v>-5</v>
      </c>
      <c r="BT128" s="4">
        <v>0.01</v>
      </c>
      <c r="BU128" s="4">
        <v>1.621127</v>
      </c>
      <c r="BV128" s="4">
        <v>0.20200000000000001</v>
      </c>
    </row>
    <row r="129" spans="1:74" x14ac:dyDescent="0.25">
      <c r="A129" s="2">
        <v>42804</v>
      </c>
      <c r="B129" s="3">
        <v>0.5498704513888889</v>
      </c>
      <c r="C129" s="4">
        <v>9.3010000000000002</v>
      </c>
      <c r="D129" s="4">
        <v>6.0430000000000001</v>
      </c>
      <c r="E129" s="4">
        <v>60429.792745999999</v>
      </c>
      <c r="F129" s="4">
        <v>122</v>
      </c>
      <c r="G129" s="4">
        <v>0</v>
      </c>
      <c r="H129" s="4">
        <v>38106.6</v>
      </c>
      <c r="J129" s="4">
        <v>8.6</v>
      </c>
      <c r="K129" s="4">
        <v>0.79269999999999996</v>
      </c>
      <c r="L129" s="4">
        <v>7.3723999999999998</v>
      </c>
      <c r="M129" s="4">
        <v>4.7900999999999998</v>
      </c>
      <c r="N129" s="4">
        <v>96.735200000000006</v>
      </c>
      <c r="O129" s="4">
        <v>0</v>
      </c>
      <c r="P129" s="4">
        <v>96.7</v>
      </c>
      <c r="Q129" s="4">
        <v>73.973100000000002</v>
      </c>
      <c r="R129" s="4">
        <v>0</v>
      </c>
      <c r="S129" s="4">
        <v>74</v>
      </c>
      <c r="T129" s="4">
        <v>38106.611100000002</v>
      </c>
      <c r="W129" s="4">
        <v>0</v>
      </c>
      <c r="X129" s="4">
        <v>6.8155000000000001</v>
      </c>
      <c r="Y129" s="4">
        <v>13.8</v>
      </c>
      <c r="Z129" s="4">
        <v>847</v>
      </c>
      <c r="AA129" s="4">
        <v>860</v>
      </c>
      <c r="AB129" s="4">
        <v>841</v>
      </c>
      <c r="AC129" s="4">
        <v>76</v>
      </c>
      <c r="AD129" s="4">
        <v>9.5299999999999994</v>
      </c>
      <c r="AE129" s="4">
        <v>0.22</v>
      </c>
      <c r="AF129" s="4">
        <v>993</v>
      </c>
      <c r="AG129" s="4">
        <v>-10</v>
      </c>
      <c r="AH129" s="4">
        <v>12</v>
      </c>
      <c r="AI129" s="4">
        <v>25</v>
      </c>
      <c r="AJ129" s="4">
        <v>137</v>
      </c>
      <c r="AK129" s="4">
        <v>135.9</v>
      </c>
      <c r="AL129" s="4">
        <v>5.5</v>
      </c>
      <c r="AM129" s="4">
        <v>142</v>
      </c>
      <c r="AN129" s="4" t="s">
        <v>155</v>
      </c>
      <c r="AO129" s="4">
        <v>2</v>
      </c>
      <c r="AP129" s="5">
        <v>0.75817129629629632</v>
      </c>
      <c r="AQ129" s="4">
        <v>47.159354999999998</v>
      </c>
      <c r="AR129" s="4">
        <v>-88.489742000000007</v>
      </c>
      <c r="AS129" s="4">
        <v>318.10000000000002</v>
      </c>
      <c r="AT129" s="4">
        <v>0</v>
      </c>
      <c r="AU129" s="4">
        <v>12</v>
      </c>
      <c r="AV129" s="4">
        <v>10</v>
      </c>
      <c r="AW129" s="4" t="s">
        <v>406</v>
      </c>
      <c r="AX129" s="4">
        <v>1.0304</v>
      </c>
      <c r="AY129" s="4">
        <v>1.7303999999999999</v>
      </c>
      <c r="AZ129" s="4">
        <v>2.0608</v>
      </c>
      <c r="BA129" s="4">
        <v>11.154</v>
      </c>
      <c r="BB129" s="4">
        <v>7.97</v>
      </c>
      <c r="BC129" s="4">
        <v>0.71</v>
      </c>
      <c r="BD129" s="4">
        <v>26.154</v>
      </c>
      <c r="BE129" s="4">
        <v>1115.6320000000001</v>
      </c>
      <c r="BF129" s="4">
        <v>461.36</v>
      </c>
      <c r="BG129" s="4">
        <v>1.5329999999999999</v>
      </c>
      <c r="BH129" s="4">
        <v>0</v>
      </c>
      <c r="BI129" s="4">
        <v>1.5329999999999999</v>
      </c>
      <c r="BJ129" s="4">
        <v>1.1719999999999999</v>
      </c>
      <c r="BK129" s="4">
        <v>0</v>
      </c>
      <c r="BL129" s="4">
        <v>1.1719999999999999</v>
      </c>
      <c r="BM129" s="4">
        <v>239.10650000000001</v>
      </c>
      <c r="BQ129" s="4">
        <v>749.90800000000002</v>
      </c>
      <c r="BR129" s="4">
        <v>6.8873000000000004E-2</v>
      </c>
      <c r="BS129" s="4">
        <v>-5</v>
      </c>
      <c r="BT129" s="4">
        <v>0.01</v>
      </c>
      <c r="BU129" s="4">
        <v>1.683081</v>
      </c>
      <c r="BV129" s="4">
        <v>0.20200000000000001</v>
      </c>
    </row>
    <row r="130" spans="1:74" x14ac:dyDescent="0.25">
      <c r="A130" s="2">
        <v>42804</v>
      </c>
      <c r="B130" s="3">
        <v>0.54988202546296294</v>
      </c>
      <c r="C130" s="4">
        <v>10.051</v>
      </c>
      <c r="D130" s="4">
        <v>5.1661000000000001</v>
      </c>
      <c r="E130" s="4">
        <v>51661.060728999997</v>
      </c>
      <c r="F130" s="4">
        <v>84.3</v>
      </c>
      <c r="G130" s="4">
        <v>0</v>
      </c>
      <c r="H130" s="4">
        <v>32510.1</v>
      </c>
      <c r="J130" s="4">
        <v>7.82</v>
      </c>
      <c r="K130" s="4">
        <v>0.80279999999999996</v>
      </c>
      <c r="L130" s="4">
        <v>8.0685000000000002</v>
      </c>
      <c r="M130" s="4">
        <v>4.1471999999999998</v>
      </c>
      <c r="N130" s="4">
        <v>67.635800000000003</v>
      </c>
      <c r="O130" s="4">
        <v>0</v>
      </c>
      <c r="P130" s="4">
        <v>67.599999999999994</v>
      </c>
      <c r="Q130" s="4">
        <v>51.7209</v>
      </c>
      <c r="R130" s="4">
        <v>0</v>
      </c>
      <c r="S130" s="4">
        <v>51.7</v>
      </c>
      <c r="T130" s="4">
        <v>32510.142199999998</v>
      </c>
      <c r="W130" s="4">
        <v>0</v>
      </c>
      <c r="X130" s="4">
        <v>6.2744</v>
      </c>
      <c r="Y130" s="4">
        <v>13.5</v>
      </c>
      <c r="Z130" s="4">
        <v>849</v>
      </c>
      <c r="AA130" s="4">
        <v>863</v>
      </c>
      <c r="AB130" s="4">
        <v>845</v>
      </c>
      <c r="AC130" s="4">
        <v>76</v>
      </c>
      <c r="AD130" s="4">
        <v>9.5299999999999994</v>
      </c>
      <c r="AE130" s="4">
        <v>0.22</v>
      </c>
      <c r="AF130" s="4">
        <v>993</v>
      </c>
      <c r="AG130" s="4">
        <v>-10</v>
      </c>
      <c r="AH130" s="4">
        <v>12</v>
      </c>
      <c r="AI130" s="4">
        <v>25</v>
      </c>
      <c r="AJ130" s="4">
        <v>137</v>
      </c>
      <c r="AK130" s="4">
        <v>135.1</v>
      </c>
      <c r="AL130" s="4">
        <v>5.5</v>
      </c>
      <c r="AM130" s="4">
        <v>142</v>
      </c>
      <c r="AN130" s="4" t="s">
        <v>155</v>
      </c>
      <c r="AO130" s="4">
        <v>2</v>
      </c>
      <c r="AP130" s="5">
        <v>0.75818287037037047</v>
      </c>
      <c r="AQ130" s="4">
        <v>47.159354999999998</v>
      </c>
      <c r="AR130" s="4">
        <v>-88.489742000000007</v>
      </c>
      <c r="AS130" s="4">
        <v>318.10000000000002</v>
      </c>
      <c r="AT130" s="4">
        <v>0</v>
      </c>
      <c r="AU130" s="4">
        <v>12</v>
      </c>
      <c r="AV130" s="4">
        <v>10</v>
      </c>
      <c r="AW130" s="4" t="s">
        <v>406</v>
      </c>
      <c r="AX130" s="4">
        <v>1.2216</v>
      </c>
      <c r="AY130" s="4">
        <v>1.5568</v>
      </c>
      <c r="AZ130" s="4">
        <v>2.2608000000000001</v>
      </c>
      <c r="BA130" s="4">
        <v>11.154</v>
      </c>
      <c r="BB130" s="4">
        <v>8.42</v>
      </c>
      <c r="BC130" s="4">
        <v>0.75</v>
      </c>
      <c r="BD130" s="4">
        <v>24.568999999999999</v>
      </c>
      <c r="BE130" s="4">
        <v>1261.069</v>
      </c>
      <c r="BF130" s="4">
        <v>412.54899999999998</v>
      </c>
      <c r="BG130" s="4">
        <v>1.107</v>
      </c>
      <c r="BH130" s="4">
        <v>0</v>
      </c>
      <c r="BI130" s="4">
        <v>1.107</v>
      </c>
      <c r="BJ130" s="4">
        <v>0.84699999999999998</v>
      </c>
      <c r="BK130" s="4">
        <v>0</v>
      </c>
      <c r="BL130" s="4">
        <v>0.84699999999999998</v>
      </c>
      <c r="BM130" s="4">
        <v>210.68960000000001</v>
      </c>
      <c r="BQ130" s="4">
        <v>713.048</v>
      </c>
      <c r="BR130" s="4">
        <v>7.3365E-2</v>
      </c>
      <c r="BS130" s="4">
        <v>-5</v>
      </c>
      <c r="BT130" s="4">
        <v>0.01</v>
      </c>
      <c r="BU130" s="4">
        <v>1.7928569999999999</v>
      </c>
      <c r="BV130" s="4">
        <v>0.20200000000000001</v>
      </c>
    </row>
    <row r="131" spans="1:74" x14ac:dyDescent="0.25">
      <c r="A131" s="2">
        <v>42804</v>
      </c>
      <c r="B131" s="3">
        <v>0.54989359953703698</v>
      </c>
      <c r="C131" s="4">
        <v>10.525</v>
      </c>
      <c r="D131" s="4">
        <v>4.4438000000000004</v>
      </c>
      <c r="E131" s="4">
        <v>44438.388663999998</v>
      </c>
      <c r="F131" s="4">
        <v>67.599999999999994</v>
      </c>
      <c r="G131" s="4">
        <v>0</v>
      </c>
      <c r="H131" s="4">
        <v>27613.3</v>
      </c>
      <c r="J131" s="4">
        <v>6.92</v>
      </c>
      <c r="K131" s="4">
        <v>0.81240000000000001</v>
      </c>
      <c r="L131" s="4">
        <v>8.5503</v>
      </c>
      <c r="M131" s="4">
        <v>3.6101999999999999</v>
      </c>
      <c r="N131" s="4">
        <v>54.943199999999997</v>
      </c>
      <c r="O131" s="4">
        <v>0</v>
      </c>
      <c r="P131" s="4">
        <v>54.9</v>
      </c>
      <c r="Q131" s="4">
        <v>42.014899999999997</v>
      </c>
      <c r="R131" s="4">
        <v>0</v>
      </c>
      <c r="S131" s="4">
        <v>42</v>
      </c>
      <c r="T131" s="4">
        <v>27613.320199999998</v>
      </c>
      <c r="W131" s="4">
        <v>0</v>
      </c>
      <c r="X131" s="4">
        <v>5.625</v>
      </c>
      <c r="Y131" s="4">
        <v>13.6</v>
      </c>
      <c r="Z131" s="4">
        <v>848</v>
      </c>
      <c r="AA131" s="4">
        <v>861</v>
      </c>
      <c r="AB131" s="4">
        <v>843</v>
      </c>
      <c r="AC131" s="4">
        <v>76</v>
      </c>
      <c r="AD131" s="4">
        <v>9.5299999999999994</v>
      </c>
      <c r="AE131" s="4">
        <v>0.22</v>
      </c>
      <c r="AF131" s="4">
        <v>993</v>
      </c>
      <c r="AG131" s="4">
        <v>-10</v>
      </c>
      <c r="AH131" s="4">
        <v>12</v>
      </c>
      <c r="AI131" s="4">
        <v>25</v>
      </c>
      <c r="AJ131" s="4">
        <v>137</v>
      </c>
      <c r="AK131" s="4">
        <v>135.9</v>
      </c>
      <c r="AL131" s="4">
        <v>5.5</v>
      </c>
      <c r="AM131" s="4">
        <v>142</v>
      </c>
      <c r="AN131" s="4" t="s">
        <v>155</v>
      </c>
      <c r="AO131" s="4">
        <v>2</v>
      </c>
      <c r="AP131" s="5">
        <v>0.75819444444444439</v>
      </c>
      <c r="AQ131" s="4">
        <v>47.159354999999998</v>
      </c>
      <c r="AR131" s="4">
        <v>-88.489742000000007</v>
      </c>
      <c r="AS131" s="4">
        <v>318.10000000000002</v>
      </c>
      <c r="AT131" s="4">
        <v>0</v>
      </c>
      <c r="AU131" s="4">
        <v>12</v>
      </c>
      <c r="AV131" s="4">
        <v>10</v>
      </c>
      <c r="AW131" s="4" t="s">
        <v>406</v>
      </c>
      <c r="AX131" s="4">
        <v>1.5</v>
      </c>
      <c r="AY131" s="4">
        <v>1.0608</v>
      </c>
      <c r="AZ131" s="4">
        <v>2.4304000000000001</v>
      </c>
      <c r="BA131" s="4">
        <v>11.154</v>
      </c>
      <c r="BB131" s="4">
        <v>8.89</v>
      </c>
      <c r="BC131" s="4">
        <v>0.8</v>
      </c>
      <c r="BD131" s="4">
        <v>23.093</v>
      </c>
      <c r="BE131" s="4">
        <v>1385.308</v>
      </c>
      <c r="BF131" s="4">
        <v>372.28100000000001</v>
      </c>
      <c r="BG131" s="4">
        <v>0.93200000000000005</v>
      </c>
      <c r="BH131" s="4">
        <v>0</v>
      </c>
      <c r="BI131" s="4">
        <v>0.93200000000000005</v>
      </c>
      <c r="BJ131" s="4">
        <v>0.71299999999999997</v>
      </c>
      <c r="BK131" s="4">
        <v>0</v>
      </c>
      <c r="BL131" s="4">
        <v>0.71299999999999997</v>
      </c>
      <c r="BM131" s="4">
        <v>185.50829999999999</v>
      </c>
      <c r="BQ131" s="4">
        <v>662.654</v>
      </c>
      <c r="BR131" s="4">
        <v>6.2650999999999998E-2</v>
      </c>
      <c r="BS131" s="4">
        <v>-5</v>
      </c>
      <c r="BT131" s="4">
        <v>0.01</v>
      </c>
      <c r="BU131" s="4">
        <v>1.5310330000000001</v>
      </c>
      <c r="BV131" s="4">
        <v>0.20200000000000001</v>
      </c>
    </row>
    <row r="132" spans="1:74" x14ac:dyDescent="0.25">
      <c r="A132" s="2">
        <v>42804</v>
      </c>
      <c r="B132" s="3">
        <v>0.54990517361111113</v>
      </c>
      <c r="C132" s="4">
        <v>10.871</v>
      </c>
      <c r="D132" s="4">
        <v>3.9447000000000001</v>
      </c>
      <c r="E132" s="4">
        <v>39447.296136999998</v>
      </c>
      <c r="F132" s="4">
        <v>63.9</v>
      </c>
      <c r="G132" s="4">
        <v>0</v>
      </c>
      <c r="H132" s="4">
        <v>23963.1</v>
      </c>
      <c r="J132" s="4">
        <v>6.14</v>
      </c>
      <c r="K132" s="4">
        <v>0.81910000000000005</v>
      </c>
      <c r="L132" s="4">
        <v>8.9036000000000008</v>
      </c>
      <c r="M132" s="4">
        <v>3.2309999999999999</v>
      </c>
      <c r="N132" s="4">
        <v>52.3232</v>
      </c>
      <c r="O132" s="4">
        <v>0</v>
      </c>
      <c r="P132" s="4">
        <v>52.3</v>
      </c>
      <c r="Q132" s="4">
        <v>40.011400000000002</v>
      </c>
      <c r="R132" s="4">
        <v>0</v>
      </c>
      <c r="S132" s="4">
        <v>40</v>
      </c>
      <c r="T132" s="4">
        <v>23963.080699999999</v>
      </c>
      <c r="W132" s="4">
        <v>0</v>
      </c>
      <c r="X132" s="4">
        <v>5.0289999999999999</v>
      </c>
      <c r="Y132" s="4">
        <v>13.8</v>
      </c>
      <c r="Z132" s="4">
        <v>847</v>
      </c>
      <c r="AA132" s="4">
        <v>859</v>
      </c>
      <c r="AB132" s="4">
        <v>841</v>
      </c>
      <c r="AC132" s="4">
        <v>76</v>
      </c>
      <c r="AD132" s="4">
        <v>9.5299999999999994</v>
      </c>
      <c r="AE132" s="4">
        <v>0.22</v>
      </c>
      <c r="AF132" s="4">
        <v>993</v>
      </c>
      <c r="AG132" s="4">
        <v>-10</v>
      </c>
      <c r="AH132" s="4">
        <v>11.127000000000001</v>
      </c>
      <c r="AI132" s="4">
        <v>25</v>
      </c>
      <c r="AJ132" s="4">
        <v>136.1</v>
      </c>
      <c r="AK132" s="4">
        <v>136.9</v>
      </c>
      <c r="AL132" s="4">
        <v>5.5</v>
      </c>
      <c r="AM132" s="4">
        <v>142</v>
      </c>
      <c r="AN132" s="4" t="s">
        <v>155</v>
      </c>
      <c r="AO132" s="4">
        <v>2</v>
      </c>
      <c r="AP132" s="5">
        <v>0.75820601851851854</v>
      </c>
      <c r="AQ132" s="4">
        <v>47.159354999999998</v>
      </c>
      <c r="AR132" s="4">
        <v>-88.489742000000007</v>
      </c>
      <c r="AS132" s="4">
        <v>318.10000000000002</v>
      </c>
      <c r="AT132" s="4">
        <v>0</v>
      </c>
      <c r="AU132" s="4">
        <v>12</v>
      </c>
      <c r="AV132" s="4">
        <v>9</v>
      </c>
      <c r="AW132" s="4" t="s">
        <v>408</v>
      </c>
      <c r="AX132" s="4">
        <v>1.5</v>
      </c>
      <c r="AY132" s="4">
        <v>1.2</v>
      </c>
      <c r="AZ132" s="4">
        <v>2.5</v>
      </c>
      <c r="BA132" s="4">
        <v>11.154</v>
      </c>
      <c r="BB132" s="4">
        <v>9.24</v>
      </c>
      <c r="BC132" s="4">
        <v>0.83</v>
      </c>
      <c r="BD132" s="4">
        <v>22.091000000000001</v>
      </c>
      <c r="BE132" s="4">
        <v>1481.4739999999999</v>
      </c>
      <c r="BF132" s="4">
        <v>342.16699999999997</v>
      </c>
      <c r="BG132" s="4">
        <v>0.91200000000000003</v>
      </c>
      <c r="BH132" s="4">
        <v>0</v>
      </c>
      <c r="BI132" s="4">
        <v>0.91200000000000003</v>
      </c>
      <c r="BJ132" s="4">
        <v>0.69699999999999995</v>
      </c>
      <c r="BK132" s="4">
        <v>0</v>
      </c>
      <c r="BL132" s="4">
        <v>0.69699999999999995</v>
      </c>
      <c r="BM132" s="4">
        <v>165.32810000000001</v>
      </c>
      <c r="BQ132" s="4">
        <v>608.42999999999995</v>
      </c>
      <c r="BR132" s="4">
        <v>6.4491999999999994E-2</v>
      </c>
      <c r="BS132" s="4">
        <v>-5</v>
      </c>
      <c r="BT132" s="4">
        <v>0.01</v>
      </c>
      <c r="BU132" s="4">
        <v>1.576023</v>
      </c>
      <c r="BV132" s="4">
        <v>0.20200000000000001</v>
      </c>
    </row>
    <row r="133" spans="1:74" x14ac:dyDescent="0.25">
      <c r="A133" s="2">
        <v>42804</v>
      </c>
      <c r="B133" s="3">
        <v>0.54991674768518517</v>
      </c>
      <c r="C133" s="4">
        <v>11.191000000000001</v>
      </c>
      <c r="D133" s="4">
        <v>3.4039999999999999</v>
      </c>
      <c r="E133" s="4">
        <v>34040.400962</v>
      </c>
      <c r="F133" s="4">
        <v>54.5</v>
      </c>
      <c r="G133" s="4">
        <v>0</v>
      </c>
      <c r="H133" s="4">
        <v>21771.3</v>
      </c>
      <c r="J133" s="4">
        <v>5.4</v>
      </c>
      <c r="K133" s="4">
        <v>0.8246</v>
      </c>
      <c r="L133" s="4">
        <v>9.2277000000000005</v>
      </c>
      <c r="M133" s="4">
        <v>2.8069000000000002</v>
      </c>
      <c r="N133" s="4">
        <v>44.929600000000001</v>
      </c>
      <c r="O133" s="4">
        <v>0</v>
      </c>
      <c r="P133" s="4">
        <v>44.9</v>
      </c>
      <c r="Q133" s="4">
        <v>34.344000000000001</v>
      </c>
      <c r="R133" s="4">
        <v>0</v>
      </c>
      <c r="S133" s="4">
        <v>34.299999999999997</v>
      </c>
      <c r="T133" s="4">
        <v>21771.298200000001</v>
      </c>
      <c r="W133" s="4">
        <v>0</v>
      </c>
      <c r="X133" s="4">
        <v>4.4500999999999999</v>
      </c>
      <c r="Y133" s="4">
        <v>13.4</v>
      </c>
      <c r="Z133" s="4">
        <v>849</v>
      </c>
      <c r="AA133" s="4">
        <v>862</v>
      </c>
      <c r="AB133" s="4">
        <v>844</v>
      </c>
      <c r="AC133" s="4">
        <v>75.099999999999994</v>
      </c>
      <c r="AD133" s="4">
        <v>9.42</v>
      </c>
      <c r="AE133" s="4">
        <v>0.22</v>
      </c>
      <c r="AF133" s="4">
        <v>993</v>
      </c>
      <c r="AG133" s="4">
        <v>-10</v>
      </c>
      <c r="AH133" s="4">
        <v>11</v>
      </c>
      <c r="AI133" s="4">
        <v>25</v>
      </c>
      <c r="AJ133" s="4">
        <v>136</v>
      </c>
      <c r="AK133" s="4">
        <v>137.9</v>
      </c>
      <c r="AL133" s="4">
        <v>5.2</v>
      </c>
      <c r="AM133" s="4">
        <v>142</v>
      </c>
      <c r="AN133" s="4" t="s">
        <v>155</v>
      </c>
      <c r="AO133" s="4">
        <v>2</v>
      </c>
      <c r="AP133" s="5">
        <v>0.75821759259259258</v>
      </c>
      <c r="AQ133" s="4">
        <v>47.159354999999998</v>
      </c>
      <c r="AR133" s="4">
        <v>-88.489742000000007</v>
      </c>
      <c r="AS133" s="4">
        <v>318.2</v>
      </c>
      <c r="AT133" s="4">
        <v>0</v>
      </c>
      <c r="AU133" s="4">
        <v>12</v>
      </c>
      <c r="AV133" s="4">
        <v>9</v>
      </c>
      <c r="AW133" s="4" t="s">
        <v>408</v>
      </c>
      <c r="AX133" s="4">
        <v>1.5911999999999999</v>
      </c>
      <c r="AY133" s="4">
        <v>1.1392</v>
      </c>
      <c r="AZ133" s="4">
        <v>2.5608</v>
      </c>
      <c r="BA133" s="4">
        <v>11.154</v>
      </c>
      <c r="BB133" s="4">
        <v>9.56</v>
      </c>
      <c r="BC133" s="4">
        <v>0.86</v>
      </c>
      <c r="BD133" s="4">
        <v>21.273</v>
      </c>
      <c r="BE133" s="4">
        <v>1569.9829999999999</v>
      </c>
      <c r="BF133" s="4">
        <v>303.95499999999998</v>
      </c>
      <c r="BG133" s="4">
        <v>0.80100000000000005</v>
      </c>
      <c r="BH133" s="4">
        <v>0</v>
      </c>
      <c r="BI133" s="4">
        <v>0.80100000000000005</v>
      </c>
      <c r="BJ133" s="4">
        <v>0.61199999999999999</v>
      </c>
      <c r="BK133" s="4">
        <v>0</v>
      </c>
      <c r="BL133" s="4">
        <v>0.61199999999999999</v>
      </c>
      <c r="BM133" s="4">
        <v>153.58969999999999</v>
      </c>
      <c r="BQ133" s="4">
        <v>550.51099999999997</v>
      </c>
      <c r="BR133" s="4">
        <v>6.5873000000000001E-2</v>
      </c>
      <c r="BS133" s="4">
        <v>-5</v>
      </c>
      <c r="BT133" s="4">
        <v>0.01</v>
      </c>
      <c r="BU133" s="4">
        <v>1.6097710000000001</v>
      </c>
      <c r="BV133" s="4">
        <v>0.20200000000000001</v>
      </c>
    </row>
    <row r="134" spans="1:74" x14ac:dyDescent="0.25">
      <c r="A134" s="2">
        <v>42804</v>
      </c>
      <c r="B134" s="3">
        <v>0.54992832175925932</v>
      </c>
      <c r="C134" s="4">
        <v>11.563000000000001</v>
      </c>
      <c r="D134" s="4">
        <v>2.7568999999999999</v>
      </c>
      <c r="E134" s="4">
        <v>27569.3995</v>
      </c>
      <c r="F134" s="4">
        <v>48.8</v>
      </c>
      <c r="G134" s="4">
        <v>0.1</v>
      </c>
      <c r="H134" s="4">
        <v>20281.400000000001</v>
      </c>
      <c r="J134" s="4">
        <v>4.76</v>
      </c>
      <c r="K134" s="4">
        <v>0.83</v>
      </c>
      <c r="L134" s="4">
        <v>9.5975999999999999</v>
      </c>
      <c r="M134" s="4">
        <v>2.2883</v>
      </c>
      <c r="N134" s="4">
        <v>40.492100000000001</v>
      </c>
      <c r="O134" s="4">
        <v>8.3000000000000004E-2</v>
      </c>
      <c r="P134" s="4">
        <v>40.6</v>
      </c>
      <c r="Q134" s="4">
        <v>30.950299999999999</v>
      </c>
      <c r="R134" s="4">
        <v>6.3399999999999998E-2</v>
      </c>
      <c r="S134" s="4">
        <v>31</v>
      </c>
      <c r="T134" s="4">
        <v>20281.398000000001</v>
      </c>
      <c r="W134" s="4">
        <v>0</v>
      </c>
      <c r="X134" s="4">
        <v>3.952</v>
      </c>
      <c r="Y134" s="4">
        <v>13.3</v>
      </c>
      <c r="Z134" s="4">
        <v>850</v>
      </c>
      <c r="AA134" s="4">
        <v>861</v>
      </c>
      <c r="AB134" s="4">
        <v>841</v>
      </c>
      <c r="AC134" s="4">
        <v>75</v>
      </c>
      <c r="AD134" s="4">
        <v>9.4</v>
      </c>
      <c r="AE134" s="4">
        <v>0.22</v>
      </c>
      <c r="AF134" s="4">
        <v>993</v>
      </c>
      <c r="AG134" s="4">
        <v>-10</v>
      </c>
      <c r="AH134" s="4">
        <v>11.872999999999999</v>
      </c>
      <c r="AI134" s="4">
        <v>25</v>
      </c>
      <c r="AJ134" s="4">
        <v>136</v>
      </c>
      <c r="AK134" s="4">
        <v>138</v>
      </c>
      <c r="AL134" s="4">
        <v>5.4</v>
      </c>
      <c r="AM134" s="4">
        <v>142</v>
      </c>
      <c r="AN134" s="4" t="s">
        <v>155</v>
      </c>
      <c r="AO134" s="4">
        <v>2</v>
      </c>
      <c r="AP134" s="5">
        <v>0.75822916666666673</v>
      </c>
      <c r="AQ134" s="4">
        <v>47.159354999999998</v>
      </c>
      <c r="AR134" s="4">
        <v>-88.489742000000007</v>
      </c>
      <c r="AS134" s="4">
        <v>318.3</v>
      </c>
      <c r="AT134" s="4">
        <v>0</v>
      </c>
      <c r="AU134" s="4">
        <v>12</v>
      </c>
      <c r="AV134" s="4">
        <v>9</v>
      </c>
      <c r="AW134" s="4" t="s">
        <v>408</v>
      </c>
      <c r="AX134" s="4">
        <v>1.8</v>
      </c>
      <c r="AY134" s="4">
        <v>1</v>
      </c>
      <c r="AZ134" s="4">
        <v>2.7</v>
      </c>
      <c r="BA134" s="4">
        <v>11.154</v>
      </c>
      <c r="BB134" s="4">
        <v>9.8800000000000008</v>
      </c>
      <c r="BC134" s="4">
        <v>0.89</v>
      </c>
      <c r="BD134" s="4">
        <v>20.478000000000002</v>
      </c>
      <c r="BE134" s="4">
        <v>1667.9649999999999</v>
      </c>
      <c r="BF134" s="4">
        <v>253.11600000000001</v>
      </c>
      <c r="BG134" s="4">
        <v>0.73699999999999999</v>
      </c>
      <c r="BH134" s="4">
        <v>2E-3</v>
      </c>
      <c r="BI134" s="4">
        <v>0.73799999999999999</v>
      </c>
      <c r="BJ134" s="4">
        <v>0.56299999999999994</v>
      </c>
      <c r="BK134" s="4">
        <v>1E-3</v>
      </c>
      <c r="BL134" s="4">
        <v>0.56399999999999995</v>
      </c>
      <c r="BM134" s="4">
        <v>146.1498</v>
      </c>
      <c r="BQ134" s="4">
        <v>499.38600000000002</v>
      </c>
      <c r="BR134" s="4">
        <v>6.2507999999999994E-2</v>
      </c>
      <c r="BS134" s="4">
        <v>-5</v>
      </c>
      <c r="BT134" s="4">
        <v>9.1269999999999997E-3</v>
      </c>
      <c r="BU134" s="4">
        <v>1.527539</v>
      </c>
      <c r="BV134" s="4">
        <v>0.184365</v>
      </c>
    </row>
    <row r="135" spans="1:74" x14ac:dyDescent="0.25">
      <c r="A135" s="2">
        <v>42804</v>
      </c>
      <c r="B135" s="3">
        <v>0.54993989583333336</v>
      </c>
      <c r="C135" s="4">
        <v>11.907</v>
      </c>
      <c r="D135" s="4">
        <v>2.0649000000000002</v>
      </c>
      <c r="E135" s="4">
        <v>20649.025641</v>
      </c>
      <c r="F135" s="4">
        <v>46.1</v>
      </c>
      <c r="G135" s="4">
        <v>0.1</v>
      </c>
      <c r="H135" s="4">
        <v>18945.5</v>
      </c>
      <c r="J135" s="4">
        <v>4.16</v>
      </c>
      <c r="K135" s="4">
        <v>0.83589999999999998</v>
      </c>
      <c r="L135" s="4">
        <v>9.9527000000000001</v>
      </c>
      <c r="M135" s="4">
        <v>1.726</v>
      </c>
      <c r="N135" s="4">
        <v>38.496299999999998</v>
      </c>
      <c r="O135" s="4">
        <v>8.3599999999999994E-2</v>
      </c>
      <c r="P135" s="4">
        <v>38.6</v>
      </c>
      <c r="Q135" s="4">
        <v>29.424700000000001</v>
      </c>
      <c r="R135" s="4">
        <v>6.3899999999999998E-2</v>
      </c>
      <c r="S135" s="4">
        <v>29.5</v>
      </c>
      <c r="T135" s="4">
        <v>18945.452300000001</v>
      </c>
      <c r="W135" s="4">
        <v>0</v>
      </c>
      <c r="X135" s="4">
        <v>3.4805000000000001</v>
      </c>
      <c r="Y135" s="4">
        <v>13.3</v>
      </c>
      <c r="Z135" s="4">
        <v>849</v>
      </c>
      <c r="AA135" s="4">
        <v>859</v>
      </c>
      <c r="AB135" s="4">
        <v>841</v>
      </c>
      <c r="AC135" s="4">
        <v>75</v>
      </c>
      <c r="AD135" s="4">
        <v>9.4</v>
      </c>
      <c r="AE135" s="4">
        <v>0.22</v>
      </c>
      <c r="AF135" s="4">
        <v>993</v>
      </c>
      <c r="AG135" s="4">
        <v>-10</v>
      </c>
      <c r="AH135" s="4">
        <v>11.127000000000001</v>
      </c>
      <c r="AI135" s="4">
        <v>25</v>
      </c>
      <c r="AJ135" s="4">
        <v>136.9</v>
      </c>
      <c r="AK135" s="4">
        <v>138.9</v>
      </c>
      <c r="AL135" s="4">
        <v>5.3</v>
      </c>
      <c r="AM135" s="4">
        <v>142</v>
      </c>
      <c r="AN135" s="4" t="s">
        <v>155</v>
      </c>
      <c r="AO135" s="4">
        <v>2</v>
      </c>
      <c r="AP135" s="5">
        <v>0.75824074074074066</v>
      </c>
      <c r="AQ135" s="4">
        <v>47.159354999999998</v>
      </c>
      <c r="AR135" s="4">
        <v>-88.489742000000007</v>
      </c>
      <c r="AS135" s="4">
        <v>318.39999999999998</v>
      </c>
      <c r="AT135" s="4">
        <v>0</v>
      </c>
      <c r="AU135" s="4">
        <v>12</v>
      </c>
      <c r="AV135" s="4">
        <v>10</v>
      </c>
      <c r="AW135" s="4" t="s">
        <v>406</v>
      </c>
      <c r="AX135" s="4">
        <v>1.6783999999999999</v>
      </c>
      <c r="AY135" s="4">
        <v>1.0304</v>
      </c>
      <c r="AZ135" s="4">
        <v>2.548</v>
      </c>
      <c r="BA135" s="4">
        <v>11.154</v>
      </c>
      <c r="BB135" s="4">
        <v>10.26</v>
      </c>
      <c r="BC135" s="4">
        <v>0.92</v>
      </c>
      <c r="BD135" s="4">
        <v>19.635999999999999</v>
      </c>
      <c r="BE135" s="4">
        <v>1773.251</v>
      </c>
      <c r="BF135" s="4">
        <v>195.72399999999999</v>
      </c>
      <c r="BG135" s="4">
        <v>0.71799999999999997</v>
      </c>
      <c r="BH135" s="4">
        <v>2E-3</v>
      </c>
      <c r="BI135" s="4">
        <v>0.72</v>
      </c>
      <c r="BJ135" s="4">
        <v>0.54900000000000004</v>
      </c>
      <c r="BK135" s="4">
        <v>1E-3</v>
      </c>
      <c r="BL135" s="4">
        <v>0.55000000000000004</v>
      </c>
      <c r="BM135" s="4">
        <v>139.9624</v>
      </c>
      <c r="BQ135" s="4">
        <v>450.89</v>
      </c>
      <c r="BR135" s="4">
        <v>6.1127000000000001E-2</v>
      </c>
      <c r="BS135" s="4">
        <v>-5</v>
      </c>
      <c r="BT135" s="4">
        <v>8.9999999999999993E-3</v>
      </c>
      <c r="BU135" s="4">
        <v>1.4937910000000001</v>
      </c>
      <c r="BV135" s="4">
        <v>0.18179999999999999</v>
      </c>
    </row>
    <row r="136" spans="1:74" x14ac:dyDescent="0.25">
      <c r="A136" s="2">
        <v>42804</v>
      </c>
      <c r="B136" s="3">
        <v>0.5499514699074074</v>
      </c>
      <c r="C136" s="4">
        <v>12.103999999999999</v>
      </c>
      <c r="D136" s="4">
        <v>1.5145999999999999</v>
      </c>
      <c r="E136" s="4">
        <v>15145.847666</v>
      </c>
      <c r="F136" s="4">
        <v>41.1</v>
      </c>
      <c r="G136" s="4">
        <v>0.1</v>
      </c>
      <c r="H136" s="4">
        <v>18012.8</v>
      </c>
      <c r="J136" s="4">
        <v>3.58</v>
      </c>
      <c r="K136" s="4">
        <v>0.84109999999999996</v>
      </c>
      <c r="L136" s="4">
        <v>10.1812</v>
      </c>
      <c r="M136" s="4">
        <v>1.2739</v>
      </c>
      <c r="N136" s="4">
        <v>34.607999999999997</v>
      </c>
      <c r="O136" s="4">
        <v>8.4099999999999994E-2</v>
      </c>
      <c r="P136" s="4">
        <v>34.700000000000003</v>
      </c>
      <c r="Q136" s="4">
        <v>26.4527</v>
      </c>
      <c r="R136" s="4">
        <v>6.4299999999999996E-2</v>
      </c>
      <c r="S136" s="4">
        <v>26.5</v>
      </c>
      <c r="T136" s="4">
        <v>18012.756099999999</v>
      </c>
      <c r="W136" s="4">
        <v>0</v>
      </c>
      <c r="X136" s="4">
        <v>3.0084</v>
      </c>
      <c r="Y136" s="4">
        <v>13.2</v>
      </c>
      <c r="Z136" s="4">
        <v>850</v>
      </c>
      <c r="AA136" s="4">
        <v>862</v>
      </c>
      <c r="AB136" s="4">
        <v>843</v>
      </c>
      <c r="AC136" s="4">
        <v>75</v>
      </c>
      <c r="AD136" s="4">
        <v>9.4</v>
      </c>
      <c r="AE136" s="4">
        <v>0.22</v>
      </c>
      <c r="AF136" s="4">
        <v>993</v>
      </c>
      <c r="AG136" s="4">
        <v>-10</v>
      </c>
      <c r="AH136" s="4">
        <v>11.872999999999999</v>
      </c>
      <c r="AI136" s="4">
        <v>25</v>
      </c>
      <c r="AJ136" s="4">
        <v>137</v>
      </c>
      <c r="AK136" s="4">
        <v>138.1</v>
      </c>
      <c r="AL136" s="4">
        <v>5.6</v>
      </c>
      <c r="AM136" s="4">
        <v>142</v>
      </c>
      <c r="AN136" s="4" t="s">
        <v>155</v>
      </c>
      <c r="AO136" s="4">
        <v>2</v>
      </c>
      <c r="AP136" s="5">
        <v>0.75825231481481481</v>
      </c>
      <c r="AQ136" s="4">
        <v>47.159354999999998</v>
      </c>
      <c r="AR136" s="4">
        <v>-88.489742000000007</v>
      </c>
      <c r="AS136" s="4">
        <v>318.39999999999998</v>
      </c>
      <c r="AT136" s="4">
        <v>0</v>
      </c>
      <c r="AU136" s="4">
        <v>12</v>
      </c>
      <c r="AV136" s="4">
        <v>10</v>
      </c>
      <c r="AW136" s="4" t="s">
        <v>406</v>
      </c>
      <c r="AX136" s="4">
        <v>1.3695999999999999</v>
      </c>
      <c r="AY136" s="4">
        <v>1.1000000000000001</v>
      </c>
      <c r="AZ136" s="4">
        <v>2.2000000000000002</v>
      </c>
      <c r="BA136" s="4">
        <v>11.154</v>
      </c>
      <c r="BB136" s="4">
        <v>10.61</v>
      </c>
      <c r="BC136" s="4">
        <v>0.95</v>
      </c>
      <c r="BD136" s="4">
        <v>18.89</v>
      </c>
      <c r="BE136" s="4">
        <v>1857.4570000000001</v>
      </c>
      <c r="BF136" s="4">
        <v>147.92599999999999</v>
      </c>
      <c r="BG136" s="4">
        <v>0.66100000000000003</v>
      </c>
      <c r="BH136" s="4">
        <v>2E-3</v>
      </c>
      <c r="BI136" s="4">
        <v>0.66300000000000003</v>
      </c>
      <c r="BJ136" s="4">
        <v>0.505</v>
      </c>
      <c r="BK136" s="4">
        <v>1E-3</v>
      </c>
      <c r="BL136" s="4">
        <v>0.50700000000000001</v>
      </c>
      <c r="BM136" s="4">
        <v>136.26300000000001</v>
      </c>
      <c r="BQ136" s="4">
        <v>399.07</v>
      </c>
      <c r="BR136" s="4">
        <v>5.7507999999999997E-2</v>
      </c>
      <c r="BS136" s="4">
        <v>-5</v>
      </c>
      <c r="BT136" s="4">
        <v>9.8729999999999998E-3</v>
      </c>
      <c r="BU136" s="4">
        <v>1.405351</v>
      </c>
      <c r="BV136" s="4">
        <v>0.199435</v>
      </c>
    </row>
    <row r="137" spans="1:74" x14ac:dyDescent="0.25">
      <c r="A137" s="2">
        <v>42804</v>
      </c>
      <c r="B137" s="3">
        <v>0.54996304398148144</v>
      </c>
      <c r="C137" s="4">
        <v>12.166</v>
      </c>
      <c r="D137" s="4">
        <v>1.1665000000000001</v>
      </c>
      <c r="E137" s="4">
        <v>11665.094185</v>
      </c>
      <c r="F137" s="4">
        <v>38.700000000000003</v>
      </c>
      <c r="G137" s="4">
        <v>0.1</v>
      </c>
      <c r="H137" s="4">
        <v>17313</v>
      </c>
      <c r="J137" s="4">
        <v>3.16</v>
      </c>
      <c r="K137" s="4">
        <v>0.84499999999999997</v>
      </c>
      <c r="L137" s="4">
        <v>10.2803</v>
      </c>
      <c r="M137" s="4">
        <v>0.98570000000000002</v>
      </c>
      <c r="N137" s="4">
        <v>32.688499999999998</v>
      </c>
      <c r="O137" s="4">
        <v>8.4500000000000006E-2</v>
      </c>
      <c r="P137" s="4">
        <v>32.799999999999997</v>
      </c>
      <c r="Q137" s="4">
        <v>24.985499999999998</v>
      </c>
      <c r="R137" s="4">
        <v>6.4600000000000005E-2</v>
      </c>
      <c r="S137" s="4">
        <v>25.1</v>
      </c>
      <c r="T137" s="4">
        <v>17313.035</v>
      </c>
      <c r="W137" s="4">
        <v>0</v>
      </c>
      <c r="X137" s="4">
        <v>2.6726999999999999</v>
      </c>
      <c r="Y137" s="4">
        <v>13.3</v>
      </c>
      <c r="Z137" s="4">
        <v>849</v>
      </c>
      <c r="AA137" s="4">
        <v>862</v>
      </c>
      <c r="AB137" s="4">
        <v>840</v>
      </c>
      <c r="AC137" s="4">
        <v>75</v>
      </c>
      <c r="AD137" s="4">
        <v>9.4</v>
      </c>
      <c r="AE137" s="4">
        <v>0.22</v>
      </c>
      <c r="AF137" s="4">
        <v>993</v>
      </c>
      <c r="AG137" s="4">
        <v>-10</v>
      </c>
      <c r="AH137" s="4">
        <v>12</v>
      </c>
      <c r="AI137" s="4">
        <v>25</v>
      </c>
      <c r="AJ137" s="4">
        <v>136.1</v>
      </c>
      <c r="AK137" s="4">
        <v>138</v>
      </c>
      <c r="AL137" s="4">
        <v>5.6</v>
      </c>
      <c r="AM137" s="4">
        <v>142.19999999999999</v>
      </c>
      <c r="AN137" s="4" t="s">
        <v>155</v>
      </c>
      <c r="AO137" s="4">
        <v>2</v>
      </c>
      <c r="AP137" s="5">
        <v>0.75826388888888896</v>
      </c>
      <c r="AQ137" s="4">
        <v>47.159354999999998</v>
      </c>
      <c r="AR137" s="4">
        <v>-88.489742000000007</v>
      </c>
      <c r="AS137" s="4">
        <v>318.39999999999998</v>
      </c>
      <c r="AT137" s="4">
        <v>0</v>
      </c>
      <c r="AU137" s="4">
        <v>12</v>
      </c>
      <c r="AV137" s="4">
        <v>10</v>
      </c>
      <c r="AW137" s="4" t="s">
        <v>406</v>
      </c>
      <c r="AX137" s="4">
        <v>1.3</v>
      </c>
      <c r="AY137" s="4">
        <v>1.1000000000000001</v>
      </c>
      <c r="AZ137" s="4">
        <v>2.2000000000000002</v>
      </c>
      <c r="BA137" s="4">
        <v>11.154</v>
      </c>
      <c r="BB137" s="4">
        <v>10.89</v>
      </c>
      <c r="BC137" s="4">
        <v>0.98</v>
      </c>
      <c r="BD137" s="4">
        <v>18.34</v>
      </c>
      <c r="BE137" s="4">
        <v>1913.0440000000001</v>
      </c>
      <c r="BF137" s="4">
        <v>116.75</v>
      </c>
      <c r="BG137" s="4">
        <v>0.63700000000000001</v>
      </c>
      <c r="BH137" s="4">
        <v>2E-3</v>
      </c>
      <c r="BI137" s="4">
        <v>0.63900000000000001</v>
      </c>
      <c r="BJ137" s="4">
        <v>0.48699999999999999</v>
      </c>
      <c r="BK137" s="4">
        <v>1E-3</v>
      </c>
      <c r="BL137" s="4">
        <v>0.48799999999999999</v>
      </c>
      <c r="BM137" s="4">
        <v>133.58930000000001</v>
      </c>
      <c r="BQ137" s="4">
        <v>361.62900000000002</v>
      </c>
      <c r="BR137" s="4">
        <v>5.7873000000000001E-2</v>
      </c>
      <c r="BS137" s="4">
        <v>-5</v>
      </c>
      <c r="BT137" s="4">
        <v>9.1269999999999997E-3</v>
      </c>
      <c r="BU137" s="4">
        <v>1.4142710000000001</v>
      </c>
      <c r="BV137" s="4">
        <v>0.184365</v>
      </c>
    </row>
    <row r="138" spans="1:74" x14ac:dyDescent="0.25">
      <c r="A138" s="2">
        <v>42804</v>
      </c>
      <c r="B138" s="3">
        <v>0.54997461805555559</v>
      </c>
      <c r="C138" s="4">
        <v>12.201000000000001</v>
      </c>
      <c r="D138" s="4">
        <v>0.87419999999999998</v>
      </c>
      <c r="E138" s="4">
        <v>8741.812715</v>
      </c>
      <c r="F138" s="4">
        <v>37.700000000000003</v>
      </c>
      <c r="G138" s="4">
        <v>0.1</v>
      </c>
      <c r="H138" s="4">
        <v>16721.099999999999</v>
      </c>
      <c r="J138" s="4">
        <v>2.98</v>
      </c>
      <c r="K138" s="4">
        <v>0.84840000000000004</v>
      </c>
      <c r="L138" s="4">
        <v>10.351699999999999</v>
      </c>
      <c r="M138" s="4">
        <v>0.74170000000000003</v>
      </c>
      <c r="N138" s="4">
        <v>31.978999999999999</v>
      </c>
      <c r="O138" s="4">
        <v>8.48E-2</v>
      </c>
      <c r="P138" s="4">
        <v>32.1</v>
      </c>
      <c r="Q138" s="4">
        <v>24.443200000000001</v>
      </c>
      <c r="R138" s="4">
        <v>6.4799999999999996E-2</v>
      </c>
      <c r="S138" s="4">
        <v>24.5</v>
      </c>
      <c r="T138" s="4">
        <v>16721.094000000001</v>
      </c>
      <c r="W138" s="4">
        <v>0</v>
      </c>
      <c r="X138" s="4">
        <v>2.5253000000000001</v>
      </c>
      <c r="Y138" s="4">
        <v>13.2</v>
      </c>
      <c r="Z138" s="4">
        <v>849</v>
      </c>
      <c r="AA138" s="4">
        <v>861</v>
      </c>
      <c r="AB138" s="4">
        <v>841</v>
      </c>
      <c r="AC138" s="4">
        <v>75</v>
      </c>
      <c r="AD138" s="4">
        <v>9.4</v>
      </c>
      <c r="AE138" s="4">
        <v>0.22</v>
      </c>
      <c r="AF138" s="4">
        <v>993</v>
      </c>
      <c r="AG138" s="4">
        <v>-10</v>
      </c>
      <c r="AH138" s="4">
        <v>12</v>
      </c>
      <c r="AI138" s="4">
        <v>25</v>
      </c>
      <c r="AJ138" s="4">
        <v>136</v>
      </c>
      <c r="AK138" s="4">
        <v>138</v>
      </c>
      <c r="AL138" s="4">
        <v>5.5</v>
      </c>
      <c r="AM138" s="4">
        <v>142.6</v>
      </c>
      <c r="AN138" s="4" t="s">
        <v>155</v>
      </c>
      <c r="AO138" s="4">
        <v>2</v>
      </c>
      <c r="AP138" s="5">
        <v>0.758275462962963</v>
      </c>
      <c r="AQ138" s="4">
        <v>47.159354999999998</v>
      </c>
      <c r="AR138" s="4">
        <v>-88.489742000000007</v>
      </c>
      <c r="AS138" s="4">
        <v>318.3</v>
      </c>
      <c r="AT138" s="4">
        <v>0</v>
      </c>
      <c r="AU138" s="4">
        <v>12</v>
      </c>
      <c r="AV138" s="4">
        <v>10</v>
      </c>
      <c r="AW138" s="4" t="s">
        <v>406</v>
      </c>
      <c r="AX138" s="4">
        <v>1.2392000000000001</v>
      </c>
      <c r="AY138" s="4">
        <v>1.1304000000000001</v>
      </c>
      <c r="AZ138" s="4">
        <v>2.1392000000000002</v>
      </c>
      <c r="BA138" s="4">
        <v>11.154</v>
      </c>
      <c r="BB138" s="4">
        <v>11.15</v>
      </c>
      <c r="BC138" s="4">
        <v>1</v>
      </c>
      <c r="BD138" s="4">
        <v>17.864999999999998</v>
      </c>
      <c r="BE138" s="4">
        <v>1961.434</v>
      </c>
      <c r="BF138" s="4">
        <v>89.444999999999993</v>
      </c>
      <c r="BG138" s="4">
        <v>0.63500000000000001</v>
      </c>
      <c r="BH138" s="4">
        <v>2E-3</v>
      </c>
      <c r="BI138" s="4">
        <v>0.63600000000000001</v>
      </c>
      <c r="BJ138" s="4">
        <v>0.48499999999999999</v>
      </c>
      <c r="BK138" s="4">
        <v>1E-3</v>
      </c>
      <c r="BL138" s="4">
        <v>0.48599999999999999</v>
      </c>
      <c r="BM138" s="4">
        <v>131.37270000000001</v>
      </c>
      <c r="BQ138" s="4">
        <v>347.91699999999997</v>
      </c>
      <c r="BR138" s="4">
        <v>5.4508000000000001E-2</v>
      </c>
      <c r="BS138" s="4">
        <v>-5</v>
      </c>
      <c r="BT138" s="4">
        <v>8.9999999999999993E-3</v>
      </c>
      <c r="BU138" s="4">
        <v>1.332039</v>
      </c>
      <c r="BV138" s="4">
        <v>0.18179999999999999</v>
      </c>
    </row>
    <row r="139" spans="1:74" x14ac:dyDescent="0.25">
      <c r="A139" s="2">
        <v>42804</v>
      </c>
      <c r="B139" s="3">
        <v>0.54998619212962963</v>
      </c>
      <c r="C139" s="4">
        <v>12.25</v>
      </c>
      <c r="D139" s="4">
        <v>0.66610000000000003</v>
      </c>
      <c r="E139" s="4">
        <v>6660.9375</v>
      </c>
      <c r="F139" s="4">
        <v>34</v>
      </c>
      <c r="G139" s="4">
        <v>0.1</v>
      </c>
      <c r="H139" s="4">
        <v>16270.7</v>
      </c>
      <c r="J139" s="4">
        <v>2.8</v>
      </c>
      <c r="K139" s="4">
        <v>0.85060000000000002</v>
      </c>
      <c r="L139" s="4">
        <v>10.4198</v>
      </c>
      <c r="M139" s="4">
        <v>0.56659999999999999</v>
      </c>
      <c r="N139" s="4">
        <v>28.9542</v>
      </c>
      <c r="O139" s="4">
        <v>0.1153</v>
      </c>
      <c r="P139" s="4">
        <v>29.1</v>
      </c>
      <c r="Q139" s="4">
        <v>22.1312</v>
      </c>
      <c r="R139" s="4">
        <v>8.8099999999999998E-2</v>
      </c>
      <c r="S139" s="4">
        <v>22.2</v>
      </c>
      <c r="T139" s="4">
        <v>16270.7107</v>
      </c>
      <c r="W139" s="4">
        <v>0</v>
      </c>
      <c r="X139" s="4">
        <v>2.3816999999999999</v>
      </c>
      <c r="Y139" s="4">
        <v>13.3</v>
      </c>
      <c r="Z139" s="4">
        <v>849</v>
      </c>
      <c r="AA139" s="4">
        <v>864</v>
      </c>
      <c r="AB139" s="4">
        <v>844</v>
      </c>
      <c r="AC139" s="4">
        <v>75</v>
      </c>
      <c r="AD139" s="4">
        <v>9.4</v>
      </c>
      <c r="AE139" s="4">
        <v>0.22</v>
      </c>
      <c r="AF139" s="4">
        <v>993</v>
      </c>
      <c r="AG139" s="4">
        <v>-10</v>
      </c>
      <c r="AH139" s="4">
        <v>11.127000000000001</v>
      </c>
      <c r="AI139" s="4">
        <v>25</v>
      </c>
      <c r="AJ139" s="4">
        <v>136</v>
      </c>
      <c r="AK139" s="4">
        <v>138.9</v>
      </c>
      <c r="AL139" s="4">
        <v>5.2</v>
      </c>
      <c r="AM139" s="4">
        <v>143</v>
      </c>
      <c r="AN139" s="4" t="s">
        <v>155</v>
      </c>
      <c r="AO139" s="4">
        <v>2</v>
      </c>
      <c r="AP139" s="5">
        <v>0.75828703703703704</v>
      </c>
      <c r="AQ139" s="4">
        <v>47.159354999999998</v>
      </c>
      <c r="AR139" s="4">
        <v>-88.489742000000007</v>
      </c>
      <c r="AS139" s="4">
        <v>318.10000000000002</v>
      </c>
      <c r="AT139" s="4">
        <v>0</v>
      </c>
      <c r="AU139" s="4">
        <v>12</v>
      </c>
      <c r="AV139" s="4">
        <v>10</v>
      </c>
      <c r="AW139" s="4" t="s">
        <v>406</v>
      </c>
      <c r="AX139" s="4">
        <v>1.1304000000000001</v>
      </c>
      <c r="AY139" s="4">
        <v>1.2</v>
      </c>
      <c r="AZ139" s="4">
        <v>2.0304000000000002</v>
      </c>
      <c r="BA139" s="4">
        <v>11.154</v>
      </c>
      <c r="BB139" s="4">
        <v>11.33</v>
      </c>
      <c r="BC139" s="4">
        <v>1.02</v>
      </c>
      <c r="BD139" s="4">
        <v>17.565000000000001</v>
      </c>
      <c r="BE139" s="4">
        <v>1998.2170000000001</v>
      </c>
      <c r="BF139" s="4">
        <v>69.153999999999996</v>
      </c>
      <c r="BG139" s="4">
        <v>0.58099999999999996</v>
      </c>
      <c r="BH139" s="4">
        <v>2E-3</v>
      </c>
      <c r="BI139" s="4">
        <v>0.58399999999999996</v>
      </c>
      <c r="BJ139" s="4">
        <v>0.44400000000000001</v>
      </c>
      <c r="BK139" s="4">
        <v>2E-3</v>
      </c>
      <c r="BL139" s="4">
        <v>0.44600000000000001</v>
      </c>
      <c r="BM139" s="4">
        <v>129.38050000000001</v>
      </c>
      <c r="BQ139" s="4">
        <v>332.096</v>
      </c>
      <c r="BR139" s="4">
        <v>5.9237999999999999E-2</v>
      </c>
      <c r="BS139" s="4">
        <v>-5</v>
      </c>
      <c r="BT139" s="4">
        <v>9.8729999999999998E-3</v>
      </c>
      <c r="BU139" s="4">
        <v>1.4476290000000001</v>
      </c>
      <c r="BV139" s="4">
        <v>0.199435</v>
      </c>
    </row>
    <row r="140" spans="1:74" x14ac:dyDescent="0.25">
      <c r="A140" s="2">
        <v>42804</v>
      </c>
      <c r="B140" s="3">
        <v>0.54999776620370378</v>
      </c>
      <c r="C140" s="4">
        <v>12.228999999999999</v>
      </c>
      <c r="D140" s="4">
        <v>0.53149999999999997</v>
      </c>
      <c r="E140" s="4">
        <v>5315.463659</v>
      </c>
      <c r="F140" s="4">
        <v>31.4</v>
      </c>
      <c r="G140" s="4">
        <v>0.2</v>
      </c>
      <c r="H140" s="4">
        <v>15720.2</v>
      </c>
      <c r="J140" s="4">
        <v>2.7</v>
      </c>
      <c r="K140" s="4">
        <v>0.85289999999999999</v>
      </c>
      <c r="L140" s="4">
        <v>10.4298</v>
      </c>
      <c r="M140" s="4">
        <v>0.45329999999999998</v>
      </c>
      <c r="N140" s="4">
        <v>26.770299999999999</v>
      </c>
      <c r="O140" s="4">
        <v>0.1706</v>
      </c>
      <c r="P140" s="4">
        <v>26.9</v>
      </c>
      <c r="Q140" s="4">
        <v>20.462</v>
      </c>
      <c r="R140" s="4">
        <v>0.13039999999999999</v>
      </c>
      <c r="S140" s="4">
        <v>20.6</v>
      </c>
      <c r="T140" s="4">
        <v>15720.215</v>
      </c>
      <c r="W140" s="4">
        <v>0</v>
      </c>
      <c r="X140" s="4">
        <v>2.3028</v>
      </c>
      <c r="Y140" s="4">
        <v>13.3</v>
      </c>
      <c r="Z140" s="4">
        <v>849</v>
      </c>
      <c r="AA140" s="4">
        <v>865</v>
      </c>
      <c r="AB140" s="4">
        <v>845</v>
      </c>
      <c r="AC140" s="4">
        <v>75</v>
      </c>
      <c r="AD140" s="4">
        <v>9.4</v>
      </c>
      <c r="AE140" s="4">
        <v>0.22</v>
      </c>
      <c r="AF140" s="4">
        <v>993</v>
      </c>
      <c r="AG140" s="4">
        <v>-10</v>
      </c>
      <c r="AH140" s="4">
        <v>11</v>
      </c>
      <c r="AI140" s="4">
        <v>25</v>
      </c>
      <c r="AJ140" s="4">
        <v>136</v>
      </c>
      <c r="AK140" s="4">
        <v>138.1</v>
      </c>
      <c r="AL140" s="4">
        <v>5.5</v>
      </c>
      <c r="AM140" s="4">
        <v>142.69999999999999</v>
      </c>
      <c r="AN140" s="4" t="s">
        <v>155</v>
      </c>
      <c r="AO140" s="4">
        <v>2</v>
      </c>
      <c r="AP140" s="5">
        <v>0.75829861111111108</v>
      </c>
      <c r="AQ140" s="4">
        <v>47.159354999999998</v>
      </c>
      <c r="AR140" s="4">
        <v>-88.489742000000007</v>
      </c>
      <c r="AS140" s="4">
        <v>317.89999999999998</v>
      </c>
      <c r="AT140" s="4">
        <v>0</v>
      </c>
      <c r="AU140" s="4">
        <v>12</v>
      </c>
      <c r="AV140" s="4">
        <v>10</v>
      </c>
      <c r="AW140" s="4" t="s">
        <v>406</v>
      </c>
      <c r="AX140" s="4">
        <v>1.2</v>
      </c>
      <c r="AY140" s="4">
        <v>1.2</v>
      </c>
      <c r="AZ140" s="4">
        <v>2.1</v>
      </c>
      <c r="BA140" s="4">
        <v>11.154</v>
      </c>
      <c r="BB140" s="4">
        <v>11.51</v>
      </c>
      <c r="BC140" s="4">
        <v>1.03</v>
      </c>
      <c r="BD140" s="4">
        <v>17.248999999999999</v>
      </c>
      <c r="BE140" s="4">
        <v>2025.6379999999999</v>
      </c>
      <c r="BF140" s="4">
        <v>56.04</v>
      </c>
      <c r="BG140" s="4">
        <v>0.54400000000000004</v>
      </c>
      <c r="BH140" s="4">
        <v>3.0000000000000001E-3</v>
      </c>
      <c r="BI140" s="4">
        <v>0.54800000000000004</v>
      </c>
      <c r="BJ140" s="4">
        <v>0.41599999999999998</v>
      </c>
      <c r="BK140" s="4">
        <v>3.0000000000000001E-3</v>
      </c>
      <c r="BL140" s="4">
        <v>0.41899999999999998</v>
      </c>
      <c r="BM140" s="4">
        <v>126.59650000000001</v>
      </c>
      <c r="BQ140" s="4">
        <v>325.19200000000001</v>
      </c>
      <c r="BR140" s="4">
        <v>5.9126999999999999E-2</v>
      </c>
      <c r="BS140" s="4">
        <v>-5</v>
      </c>
      <c r="BT140" s="4">
        <v>0.01</v>
      </c>
      <c r="BU140" s="4">
        <v>1.4449160000000001</v>
      </c>
      <c r="BV140" s="4">
        <v>0.20200000000000001</v>
      </c>
    </row>
    <row r="141" spans="1:74" x14ac:dyDescent="0.25">
      <c r="A141" s="2">
        <v>42804</v>
      </c>
      <c r="B141" s="3">
        <v>0.55000934027777781</v>
      </c>
      <c r="C141" s="4">
        <v>11.912000000000001</v>
      </c>
      <c r="D141" s="4">
        <v>0.4471</v>
      </c>
      <c r="E141" s="4">
        <v>4470.9151410000004</v>
      </c>
      <c r="F141" s="4">
        <v>30</v>
      </c>
      <c r="G141" s="4">
        <v>0.2</v>
      </c>
      <c r="H141" s="4">
        <v>15190.3</v>
      </c>
      <c r="J141" s="4">
        <v>2.7</v>
      </c>
      <c r="K141" s="4">
        <v>0.85719999999999996</v>
      </c>
      <c r="L141" s="4">
        <v>10.211600000000001</v>
      </c>
      <c r="M141" s="4">
        <v>0.38329999999999997</v>
      </c>
      <c r="N141" s="4">
        <v>25.746300000000002</v>
      </c>
      <c r="O141" s="4">
        <v>0.1714</v>
      </c>
      <c r="P141" s="4">
        <v>25.9</v>
      </c>
      <c r="Q141" s="4">
        <v>19.679200000000002</v>
      </c>
      <c r="R141" s="4">
        <v>0.13100000000000001</v>
      </c>
      <c r="S141" s="4">
        <v>19.8</v>
      </c>
      <c r="T141" s="4">
        <v>15190.320599999999</v>
      </c>
      <c r="W141" s="4">
        <v>0</v>
      </c>
      <c r="X141" s="4">
        <v>2.3144999999999998</v>
      </c>
      <c r="Y141" s="4">
        <v>13</v>
      </c>
      <c r="Z141" s="4">
        <v>851</v>
      </c>
      <c r="AA141" s="4">
        <v>864</v>
      </c>
      <c r="AB141" s="4">
        <v>844</v>
      </c>
      <c r="AC141" s="4">
        <v>75</v>
      </c>
      <c r="AD141" s="4">
        <v>9.4</v>
      </c>
      <c r="AE141" s="4">
        <v>0.22</v>
      </c>
      <c r="AF141" s="4">
        <v>993</v>
      </c>
      <c r="AG141" s="4">
        <v>-10</v>
      </c>
      <c r="AH141" s="4">
        <v>11.872999999999999</v>
      </c>
      <c r="AI141" s="4">
        <v>25</v>
      </c>
      <c r="AJ141" s="4">
        <v>136</v>
      </c>
      <c r="AK141" s="4">
        <v>138</v>
      </c>
      <c r="AL141" s="4">
        <v>5.3</v>
      </c>
      <c r="AM141" s="4">
        <v>142.30000000000001</v>
      </c>
      <c r="AN141" s="4" t="s">
        <v>155</v>
      </c>
      <c r="AO141" s="4">
        <v>2</v>
      </c>
      <c r="AP141" s="5">
        <v>0.75831018518518523</v>
      </c>
      <c r="AQ141" s="4">
        <v>47.159354999999998</v>
      </c>
      <c r="AR141" s="4">
        <v>-88.489742000000007</v>
      </c>
      <c r="AS141" s="4">
        <v>317.8</v>
      </c>
      <c r="AT141" s="4">
        <v>0</v>
      </c>
      <c r="AU141" s="4">
        <v>12</v>
      </c>
      <c r="AV141" s="4">
        <v>10</v>
      </c>
      <c r="AW141" s="4" t="s">
        <v>406</v>
      </c>
      <c r="AX141" s="4">
        <v>1.2</v>
      </c>
      <c r="AY141" s="4">
        <v>1.2</v>
      </c>
      <c r="AZ141" s="4">
        <v>2.1</v>
      </c>
      <c r="BA141" s="4">
        <v>11.154</v>
      </c>
      <c r="BB141" s="4">
        <v>11.88</v>
      </c>
      <c r="BC141" s="4">
        <v>1.07</v>
      </c>
      <c r="BD141" s="4">
        <v>16.655000000000001</v>
      </c>
      <c r="BE141" s="4">
        <v>2039.3209999999999</v>
      </c>
      <c r="BF141" s="4">
        <v>48.715000000000003</v>
      </c>
      <c r="BG141" s="4">
        <v>0.53800000000000003</v>
      </c>
      <c r="BH141" s="4">
        <v>4.0000000000000001E-3</v>
      </c>
      <c r="BI141" s="4">
        <v>0.54200000000000004</v>
      </c>
      <c r="BJ141" s="4">
        <v>0.41199999999999998</v>
      </c>
      <c r="BK141" s="4">
        <v>3.0000000000000001E-3</v>
      </c>
      <c r="BL141" s="4">
        <v>0.41399999999999998</v>
      </c>
      <c r="BM141" s="4">
        <v>125.7868</v>
      </c>
      <c r="BQ141" s="4">
        <v>336.08499999999998</v>
      </c>
      <c r="BR141" s="4">
        <v>5.4635000000000003E-2</v>
      </c>
      <c r="BS141" s="4">
        <v>-5</v>
      </c>
      <c r="BT141" s="4">
        <v>0.01</v>
      </c>
      <c r="BU141" s="4">
        <v>1.335143</v>
      </c>
      <c r="BV141" s="4">
        <v>0.20200000000000001</v>
      </c>
    </row>
    <row r="142" spans="1:74" x14ac:dyDescent="0.25">
      <c r="A142" s="2">
        <v>42804</v>
      </c>
      <c r="B142" s="3">
        <v>0.55002091435185185</v>
      </c>
      <c r="C142" s="4">
        <v>11.696999999999999</v>
      </c>
      <c r="D142" s="4">
        <v>0.36570000000000003</v>
      </c>
      <c r="E142" s="4">
        <v>3657.4768709999998</v>
      </c>
      <c r="F142" s="4">
        <v>29.2</v>
      </c>
      <c r="G142" s="4">
        <v>0.1</v>
      </c>
      <c r="H142" s="4">
        <v>14965.9</v>
      </c>
      <c r="J142" s="4">
        <v>2.7</v>
      </c>
      <c r="K142" s="4">
        <v>0.86040000000000005</v>
      </c>
      <c r="L142" s="4">
        <v>10.0647</v>
      </c>
      <c r="M142" s="4">
        <v>0.31469999999999998</v>
      </c>
      <c r="N142" s="4">
        <v>25.116599999999998</v>
      </c>
      <c r="O142" s="4">
        <v>8.5999999999999993E-2</v>
      </c>
      <c r="P142" s="4">
        <v>25.2</v>
      </c>
      <c r="Q142" s="4">
        <v>19.197900000000001</v>
      </c>
      <c r="R142" s="4">
        <v>6.5799999999999997E-2</v>
      </c>
      <c r="S142" s="4">
        <v>19.3</v>
      </c>
      <c r="T142" s="4">
        <v>14965.8562</v>
      </c>
      <c r="W142" s="4">
        <v>0</v>
      </c>
      <c r="X142" s="4">
        <v>2.3231000000000002</v>
      </c>
      <c r="Y142" s="4">
        <v>13.1</v>
      </c>
      <c r="Z142" s="4">
        <v>850</v>
      </c>
      <c r="AA142" s="4">
        <v>864</v>
      </c>
      <c r="AB142" s="4">
        <v>843</v>
      </c>
      <c r="AC142" s="4">
        <v>75</v>
      </c>
      <c r="AD142" s="4">
        <v>9.4</v>
      </c>
      <c r="AE142" s="4">
        <v>0.22</v>
      </c>
      <c r="AF142" s="4">
        <v>993</v>
      </c>
      <c r="AG142" s="4">
        <v>-10</v>
      </c>
      <c r="AH142" s="4">
        <v>11.127000000000001</v>
      </c>
      <c r="AI142" s="4">
        <v>25</v>
      </c>
      <c r="AJ142" s="4">
        <v>136</v>
      </c>
      <c r="AK142" s="4">
        <v>138</v>
      </c>
      <c r="AL142" s="4">
        <v>5.6</v>
      </c>
      <c r="AM142" s="4">
        <v>142</v>
      </c>
      <c r="AN142" s="4" t="s">
        <v>155</v>
      </c>
      <c r="AO142" s="4">
        <v>2</v>
      </c>
      <c r="AP142" s="5">
        <v>0.75832175925925915</v>
      </c>
      <c r="AQ142" s="4">
        <v>47.159354999999998</v>
      </c>
      <c r="AR142" s="4">
        <v>-88.489742000000007</v>
      </c>
      <c r="AS142" s="4">
        <v>317.7</v>
      </c>
      <c r="AT142" s="4">
        <v>0</v>
      </c>
      <c r="AU142" s="4">
        <v>12</v>
      </c>
      <c r="AV142" s="4">
        <v>9</v>
      </c>
      <c r="AW142" s="4" t="s">
        <v>409</v>
      </c>
      <c r="AX142" s="4">
        <v>1.2</v>
      </c>
      <c r="AY142" s="4">
        <v>1.23037</v>
      </c>
      <c r="AZ142" s="4">
        <v>2.1</v>
      </c>
      <c r="BA142" s="4">
        <v>11.154</v>
      </c>
      <c r="BB142" s="4">
        <v>12.16</v>
      </c>
      <c r="BC142" s="4">
        <v>1.0900000000000001</v>
      </c>
      <c r="BD142" s="4">
        <v>16.222000000000001</v>
      </c>
      <c r="BE142" s="4">
        <v>2050.3870000000002</v>
      </c>
      <c r="BF142" s="4">
        <v>40.804000000000002</v>
      </c>
      <c r="BG142" s="4">
        <v>0.53600000000000003</v>
      </c>
      <c r="BH142" s="4">
        <v>2E-3</v>
      </c>
      <c r="BI142" s="4">
        <v>0.53800000000000003</v>
      </c>
      <c r="BJ142" s="4">
        <v>0.41</v>
      </c>
      <c r="BK142" s="4">
        <v>1E-3</v>
      </c>
      <c r="BL142" s="4">
        <v>0.41099999999999998</v>
      </c>
      <c r="BM142" s="4">
        <v>126.419</v>
      </c>
      <c r="BQ142" s="4">
        <v>344.11900000000003</v>
      </c>
      <c r="BR142" s="4">
        <v>5.5745999999999997E-2</v>
      </c>
      <c r="BS142" s="4">
        <v>-5</v>
      </c>
      <c r="BT142" s="4">
        <v>0.01</v>
      </c>
      <c r="BU142" s="4">
        <v>1.362293</v>
      </c>
      <c r="BV142" s="4">
        <v>0.20200000000000001</v>
      </c>
    </row>
    <row r="143" spans="1:74" x14ac:dyDescent="0.25">
      <c r="A143" s="2">
        <v>42804</v>
      </c>
      <c r="B143" s="3">
        <v>0.55003248842592589</v>
      </c>
      <c r="C143" s="4">
        <v>11.101000000000001</v>
      </c>
      <c r="D143" s="4">
        <v>0.29930000000000001</v>
      </c>
      <c r="E143" s="4">
        <v>2993.0529860000001</v>
      </c>
      <c r="F143" s="4">
        <v>28.9</v>
      </c>
      <c r="G143" s="4">
        <v>0.1</v>
      </c>
      <c r="H143" s="4">
        <v>14886.6</v>
      </c>
      <c r="J143" s="4">
        <v>2.77</v>
      </c>
      <c r="K143" s="4">
        <v>0.86680000000000001</v>
      </c>
      <c r="L143" s="4">
        <v>9.6227999999999998</v>
      </c>
      <c r="M143" s="4">
        <v>0.25940000000000002</v>
      </c>
      <c r="N143" s="4">
        <v>25.050899999999999</v>
      </c>
      <c r="O143" s="4">
        <v>8.6699999999999999E-2</v>
      </c>
      <c r="P143" s="4">
        <v>25.1</v>
      </c>
      <c r="Q143" s="4">
        <v>19.1477</v>
      </c>
      <c r="R143" s="4">
        <v>6.6299999999999998E-2</v>
      </c>
      <c r="S143" s="4">
        <v>19.2</v>
      </c>
      <c r="T143" s="4">
        <v>14886.5838</v>
      </c>
      <c r="W143" s="4">
        <v>0</v>
      </c>
      <c r="X143" s="4">
        <v>2.3997000000000002</v>
      </c>
      <c r="Y143" s="4">
        <v>13</v>
      </c>
      <c r="Z143" s="4">
        <v>851</v>
      </c>
      <c r="AA143" s="4">
        <v>864</v>
      </c>
      <c r="AB143" s="4">
        <v>844</v>
      </c>
      <c r="AC143" s="4">
        <v>75</v>
      </c>
      <c r="AD143" s="4">
        <v>9.4</v>
      </c>
      <c r="AE143" s="4">
        <v>0.22</v>
      </c>
      <c r="AF143" s="4">
        <v>993</v>
      </c>
      <c r="AG143" s="4">
        <v>-10</v>
      </c>
      <c r="AH143" s="4">
        <v>11.872999999999999</v>
      </c>
      <c r="AI143" s="4">
        <v>25</v>
      </c>
      <c r="AJ143" s="4">
        <v>136</v>
      </c>
      <c r="AK143" s="4">
        <v>138</v>
      </c>
      <c r="AL143" s="4">
        <v>5.8</v>
      </c>
      <c r="AM143" s="4">
        <v>142</v>
      </c>
      <c r="AN143" s="4" t="s">
        <v>155</v>
      </c>
      <c r="AO143" s="4">
        <v>2</v>
      </c>
      <c r="AP143" s="5">
        <v>0.7583333333333333</v>
      </c>
      <c r="AQ143" s="4">
        <v>47.159354999999998</v>
      </c>
      <c r="AR143" s="4">
        <v>-88.489742000000007</v>
      </c>
      <c r="AS143" s="4">
        <v>317.60000000000002</v>
      </c>
      <c r="AT143" s="4">
        <v>0</v>
      </c>
      <c r="AU143" s="4">
        <v>12</v>
      </c>
      <c r="AV143" s="4">
        <v>9</v>
      </c>
      <c r="AW143" s="4" t="s">
        <v>409</v>
      </c>
      <c r="AX143" s="4">
        <v>1.2</v>
      </c>
      <c r="AY143" s="4">
        <v>1.3</v>
      </c>
      <c r="AZ143" s="4">
        <v>2.1</v>
      </c>
      <c r="BA143" s="4">
        <v>11.154</v>
      </c>
      <c r="BB143" s="4">
        <v>12.76</v>
      </c>
      <c r="BC143" s="4">
        <v>1.1399999999999999</v>
      </c>
      <c r="BD143" s="4">
        <v>15.365</v>
      </c>
      <c r="BE143" s="4">
        <v>2047.7470000000001</v>
      </c>
      <c r="BF143" s="4">
        <v>35.139000000000003</v>
      </c>
      <c r="BG143" s="4">
        <v>0.55800000000000005</v>
      </c>
      <c r="BH143" s="4">
        <v>2E-3</v>
      </c>
      <c r="BI143" s="4">
        <v>0.56000000000000005</v>
      </c>
      <c r="BJ143" s="4">
        <v>0.42699999999999999</v>
      </c>
      <c r="BK143" s="4">
        <v>1E-3</v>
      </c>
      <c r="BL143" s="4">
        <v>0.42799999999999999</v>
      </c>
      <c r="BM143" s="4">
        <v>131.35550000000001</v>
      </c>
      <c r="BQ143" s="4">
        <v>371.30799999999999</v>
      </c>
      <c r="BR143" s="4">
        <v>5.4253999999999997E-2</v>
      </c>
      <c r="BS143" s="4">
        <v>-5</v>
      </c>
      <c r="BT143" s="4">
        <v>0.01</v>
      </c>
      <c r="BU143" s="4">
        <v>1.3258319999999999</v>
      </c>
      <c r="BV143" s="4">
        <v>0.20200000000000001</v>
      </c>
    </row>
    <row r="144" spans="1:74" x14ac:dyDescent="0.25">
      <c r="A144" s="2">
        <v>42804</v>
      </c>
      <c r="B144" s="3">
        <v>0.55004406249999993</v>
      </c>
      <c r="C144" s="4">
        <v>10.502000000000001</v>
      </c>
      <c r="D144" s="4">
        <v>0.25109999999999999</v>
      </c>
      <c r="E144" s="4">
        <v>2511.246776</v>
      </c>
      <c r="F144" s="4">
        <v>28.9</v>
      </c>
      <c r="G144" s="4">
        <v>0.1</v>
      </c>
      <c r="H144" s="4">
        <v>15038.2</v>
      </c>
      <c r="J144" s="4">
        <v>2.92</v>
      </c>
      <c r="K144" s="4">
        <v>0.87270000000000003</v>
      </c>
      <c r="L144" s="4">
        <v>9.1658000000000008</v>
      </c>
      <c r="M144" s="4">
        <v>0.21920000000000001</v>
      </c>
      <c r="N144" s="4">
        <v>25.222300000000001</v>
      </c>
      <c r="O144" s="4">
        <v>8.7300000000000003E-2</v>
      </c>
      <c r="P144" s="4">
        <v>25.3</v>
      </c>
      <c r="Q144" s="4">
        <v>19.271100000000001</v>
      </c>
      <c r="R144" s="4">
        <v>6.6699999999999995E-2</v>
      </c>
      <c r="S144" s="4">
        <v>19.3</v>
      </c>
      <c r="T144" s="4">
        <v>15038.2032</v>
      </c>
      <c r="W144" s="4">
        <v>0</v>
      </c>
      <c r="X144" s="4">
        <v>2.5528</v>
      </c>
      <c r="Y144" s="4">
        <v>13</v>
      </c>
      <c r="Z144" s="4">
        <v>852</v>
      </c>
      <c r="AA144" s="4">
        <v>864</v>
      </c>
      <c r="AB144" s="4">
        <v>844</v>
      </c>
      <c r="AC144" s="4">
        <v>74.099999999999994</v>
      </c>
      <c r="AD144" s="4">
        <v>9.3000000000000007</v>
      </c>
      <c r="AE144" s="4">
        <v>0.21</v>
      </c>
      <c r="AF144" s="4">
        <v>993</v>
      </c>
      <c r="AG144" s="4">
        <v>-10</v>
      </c>
      <c r="AH144" s="4">
        <v>12</v>
      </c>
      <c r="AI144" s="4">
        <v>25</v>
      </c>
      <c r="AJ144" s="4">
        <v>136</v>
      </c>
      <c r="AK144" s="4">
        <v>137.1</v>
      </c>
      <c r="AL144" s="4">
        <v>5.5</v>
      </c>
      <c r="AM144" s="4">
        <v>142</v>
      </c>
      <c r="AN144" s="4" t="s">
        <v>155</v>
      </c>
      <c r="AO144" s="4">
        <v>2</v>
      </c>
      <c r="AP144" s="5">
        <v>0.75834490740740745</v>
      </c>
      <c r="AQ144" s="4">
        <v>47.159354999999998</v>
      </c>
      <c r="AR144" s="4">
        <v>-88.489742000000007</v>
      </c>
      <c r="AS144" s="4">
        <v>317.5</v>
      </c>
      <c r="AT144" s="4">
        <v>0</v>
      </c>
      <c r="AU144" s="4">
        <v>12</v>
      </c>
      <c r="AV144" s="4">
        <v>9</v>
      </c>
      <c r="AW144" s="4" t="s">
        <v>409</v>
      </c>
      <c r="AX144" s="4">
        <v>1.2607999999999999</v>
      </c>
      <c r="AY144" s="4">
        <v>1.3304</v>
      </c>
      <c r="AZ144" s="4">
        <v>2.1608000000000001</v>
      </c>
      <c r="BA144" s="4">
        <v>11.154</v>
      </c>
      <c r="BB144" s="4">
        <v>13.38</v>
      </c>
      <c r="BC144" s="4">
        <v>1.2</v>
      </c>
      <c r="BD144" s="4">
        <v>14.581</v>
      </c>
      <c r="BE144" s="4">
        <v>2037.1759999999999</v>
      </c>
      <c r="BF144" s="4">
        <v>31.004000000000001</v>
      </c>
      <c r="BG144" s="4">
        <v>0.58699999999999997</v>
      </c>
      <c r="BH144" s="4">
        <v>2E-3</v>
      </c>
      <c r="BI144" s="4">
        <v>0.58899999999999997</v>
      </c>
      <c r="BJ144" s="4">
        <v>0.44900000000000001</v>
      </c>
      <c r="BK144" s="4">
        <v>2E-3</v>
      </c>
      <c r="BL144" s="4">
        <v>0.45</v>
      </c>
      <c r="BM144" s="4">
        <v>138.59030000000001</v>
      </c>
      <c r="BQ144" s="4">
        <v>412.54500000000002</v>
      </c>
      <c r="BR144" s="4">
        <v>5.3999999999999999E-2</v>
      </c>
      <c r="BS144" s="4">
        <v>-5</v>
      </c>
      <c r="BT144" s="4">
        <v>0.01</v>
      </c>
      <c r="BU144" s="4">
        <v>1.319625</v>
      </c>
      <c r="BV144" s="4">
        <v>0.20200000000000001</v>
      </c>
    </row>
    <row r="145" spans="1:74" x14ac:dyDescent="0.25">
      <c r="A145" s="2">
        <v>42804</v>
      </c>
      <c r="B145" s="3">
        <v>0.55005563657407408</v>
      </c>
      <c r="C145" s="4">
        <v>10.041</v>
      </c>
      <c r="D145" s="4">
        <v>0.23910000000000001</v>
      </c>
      <c r="E145" s="4">
        <v>2391.4102560000001</v>
      </c>
      <c r="F145" s="4">
        <v>28.9</v>
      </c>
      <c r="G145" s="4">
        <v>0.1</v>
      </c>
      <c r="H145" s="4">
        <v>15742.7</v>
      </c>
      <c r="J145" s="4">
        <v>3.17</v>
      </c>
      <c r="K145" s="4">
        <v>0.87639999999999996</v>
      </c>
      <c r="L145" s="4">
        <v>8.8004999999999995</v>
      </c>
      <c r="M145" s="4">
        <v>0.20960000000000001</v>
      </c>
      <c r="N145" s="4">
        <v>25.297499999999999</v>
      </c>
      <c r="O145" s="4">
        <v>8.7599999999999997E-2</v>
      </c>
      <c r="P145" s="4">
        <v>25.4</v>
      </c>
      <c r="Q145" s="4">
        <v>19.327500000000001</v>
      </c>
      <c r="R145" s="4">
        <v>6.7000000000000004E-2</v>
      </c>
      <c r="S145" s="4">
        <v>19.399999999999999</v>
      </c>
      <c r="T145" s="4">
        <v>15742.663200000001</v>
      </c>
      <c r="W145" s="4">
        <v>0</v>
      </c>
      <c r="X145" s="4">
        <v>2.778</v>
      </c>
      <c r="Y145" s="4">
        <v>13.1</v>
      </c>
      <c r="Z145" s="4">
        <v>851</v>
      </c>
      <c r="AA145" s="4">
        <v>864</v>
      </c>
      <c r="AB145" s="4">
        <v>844</v>
      </c>
      <c r="AC145" s="4">
        <v>74</v>
      </c>
      <c r="AD145" s="4">
        <v>9.2799999999999994</v>
      </c>
      <c r="AE145" s="4">
        <v>0.21</v>
      </c>
      <c r="AF145" s="4">
        <v>993</v>
      </c>
      <c r="AG145" s="4">
        <v>-10</v>
      </c>
      <c r="AH145" s="4">
        <v>12</v>
      </c>
      <c r="AI145" s="4">
        <v>25</v>
      </c>
      <c r="AJ145" s="4">
        <v>136</v>
      </c>
      <c r="AK145" s="4">
        <v>137</v>
      </c>
      <c r="AL145" s="4">
        <v>5.4</v>
      </c>
      <c r="AM145" s="4">
        <v>142</v>
      </c>
      <c r="AN145" s="4" t="s">
        <v>155</v>
      </c>
      <c r="AO145" s="4">
        <v>2</v>
      </c>
      <c r="AP145" s="5">
        <v>0.75835648148148149</v>
      </c>
      <c r="AQ145" s="4">
        <v>47.159354999999998</v>
      </c>
      <c r="AR145" s="4">
        <v>-88.489743000000004</v>
      </c>
      <c r="AS145" s="4">
        <v>317.60000000000002</v>
      </c>
      <c r="AT145" s="4">
        <v>0</v>
      </c>
      <c r="AU145" s="4">
        <v>12</v>
      </c>
      <c r="AV145" s="4">
        <v>9</v>
      </c>
      <c r="AW145" s="4" t="s">
        <v>409</v>
      </c>
      <c r="AX145" s="4">
        <v>1.4</v>
      </c>
      <c r="AY145" s="4">
        <v>1.4</v>
      </c>
      <c r="AZ145" s="4">
        <v>2.2999999999999998</v>
      </c>
      <c r="BA145" s="4">
        <v>11.154</v>
      </c>
      <c r="BB145" s="4">
        <v>13.8</v>
      </c>
      <c r="BC145" s="4">
        <v>1.24</v>
      </c>
      <c r="BD145" s="4">
        <v>14.099</v>
      </c>
      <c r="BE145" s="4">
        <v>2012.4590000000001</v>
      </c>
      <c r="BF145" s="4">
        <v>30.504999999999999</v>
      </c>
      <c r="BG145" s="4">
        <v>0.60599999999999998</v>
      </c>
      <c r="BH145" s="4">
        <v>2E-3</v>
      </c>
      <c r="BI145" s="4">
        <v>0.60799999999999998</v>
      </c>
      <c r="BJ145" s="4">
        <v>0.46300000000000002</v>
      </c>
      <c r="BK145" s="4">
        <v>2E-3</v>
      </c>
      <c r="BL145" s="4">
        <v>0.46400000000000002</v>
      </c>
      <c r="BM145" s="4">
        <v>149.27029999999999</v>
      </c>
      <c r="BQ145" s="4">
        <v>461.89499999999998</v>
      </c>
      <c r="BR145" s="4">
        <v>5.0507999999999997E-2</v>
      </c>
      <c r="BS145" s="4">
        <v>-5</v>
      </c>
      <c r="BT145" s="4">
        <v>0.01</v>
      </c>
      <c r="BU145" s="4">
        <v>1.234289</v>
      </c>
      <c r="BV145" s="4">
        <v>0.20200000000000001</v>
      </c>
    </row>
    <row r="146" spans="1:74" x14ac:dyDescent="0.25">
      <c r="A146" s="2">
        <v>42804</v>
      </c>
      <c r="B146" s="3">
        <v>0.55006721064814812</v>
      </c>
      <c r="C146" s="4">
        <v>9.6010000000000009</v>
      </c>
      <c r="D146" s="4">
        <v>0.23069999999999999</v>
      </c>
      <c r="E146" s="4">
        <v>2307.1226019999999</v>
      </c>
      <c r="F146" s="4">
        <v>28.2</v>
      </c>
      <c r="G146" s="4">
        <v>0.1</v>
      </c>
      <c r="H146" s="4">
        <v>16570.3</v>
      </c>
      <c r="J146" s="4">
        <v>3.56</v>
      </c>
      <c r="K146" s="4">
        <v>0.87980000000000003</v>
      </c>
      <c r="L146" s="4">
        <v>8.4476999999999993</v>
      </c>
      <c r="M146" s="4">
        <v>0.20300000000000001</v>
      </c>
      <c r="N146" s="4">
        <v>24.8034</v>
      </c>
      <c r="O146" s="4">
        <v>8.7999999999999995E-2</v>
      </c>
      <c r="P146" s="4">
        <v>24.9</v>
      </c>
      <c r="Q146" s="4">
        <v>18.95</v>
      </c>
      <c r="R146" s="4">
        <v>6.7199999999999996E-2</v>
      </c>
      <c r="S146" s="4">
        <v>19</v>
      </c>
      <c r="T146" s="4">
        <v>16570.303100000001</v>
      </c>
      <c r="W146" s="4">
        <v>0</v>
      </c>
      <c r="X146" s="4">
        <v>3.1303999999999998</v>
      </c>
      <c r="Y146" s="4">
        <v>12.9</v>
      </c>
      <c r="Z146" s="4">
        <v>852</v>
      </c>
      <c r="AA146" s="4">
        <v>864</v>
      </c>
      <c r="AB146" s="4">
        <v>844</v>
      </c>
      <c r="AC146" s="4">
        <v>74</v>
      </c>
      <c r="AD146" s="4">
        <v>9.2799999999999994</v>
      </c>
      <c r="AE146" s="4">
        <v>0.21</v>
      </c>
      <c r="AF146" s="4">
        <v>993</v>
      </c>
      <c r="AG146" s="4">
        <v>-10</v>
      </c>
      <c r="AH146" s="4">
        <v>12</v>
      </c>
      <c r="AI146" s="4">
        <v>25</v>
      </c>
      <c r="AJ146" s="4">
        <v>136</v>
      </c>
      <c r="AK146" s="4">
        <v>136.1</v>
      </c>
      <c r="AL146" s="4">
        <v>5.5</v>
      </c>
      <c r="AM146" s="4">
        <v>142</v>
      </c>
      <c r="AN146" s="4" t="s">
        <v>155</v>
      </c>
      <c r="AO146" s="4">
        <v>2</v>
      </c>
      <c r="AP146" s="5">
        <v>0.75836805555555553</v>
      </c>
      <c r="AQ146" s="4">
        <v>47.159354999999998</v>
      </c>
      <c r="AR146" s="4">
        <v>-88.489743000000004</v>
      </c>
      <c r="AS146" s="4">
        <v>317.5</v>
      </c>
      <c r="AT146" s="4">
        <v>0</v>
      </c>
      <c r="AU146" s="4">
        <v>12</v>
      </c>
      <c r="AV146" s="4">
        <v>9</v>
      </c>
      <c r="AW146" s="4" t="s">
        <v>409</v>
      </c>
      <c r="AX146" s="4">
        <v>1.4</v>
      </c>
      <c r="AY146" s="4">
        <v>1.4</v>
      </c>
      <c r="AZ146" s="4">
        <v>2.2999999999999998</v>
      </c>
      <c r="BA146" s="4">
        <v>11.154</v>
      </c>
      <c r="BB146" s="4">
        <v>14.2</v>
      </c>
      <c r="BC146" s="4">
        <v>1.27</v>
      </c>
      <c r="BD146" s="4">
        <v>13.657999999999999</v>
      </c>
      <c r="BE146" s="4">
        <v>1983.827</v>
      </c>
      <c r="BF146" s="4">
        <v>30.34</v>
      </c>
      <c r="BG146" s="4">
        <v>0.61</v>
      </c>
      <c r="BH146" s="4">
        <v>2E-3</v>
      </c>
      <c r="BI146" s="4">
        <v>0.61199999999999999</v>
      </c>
      <c r="BJ146" s="4">
        <v>0.46600000000000003</v>
      </c>
      <c r="BK146" s="4">
        <v>2E-3</v>
      </c>
      <c r="BL146" s="4">
        <v>0.46800000000000003</v>
      </c>
      <c r="BM146" s="4">
        <v>161.35159999999999</v>
      </c>
      <c r="BQ146" s="4">
        <v>534.51900000000001</v>
      </c>
      <c r="BR146" s="4">
        <v>0.05</v>
      </c>
      <c r="BS146" s="4">
        <v>-5</v>
      </c>
      <c r="BT146" s="4">
        <v>0.01</v>
      </c>
      <c r="BU146" s="4">
        <v>1.221875</v>
      </c>
      <c r="BV146" s="4">
        <v>0.20200000000000001</v>
      </c>
    </row>
    <row r="147" spans="1:74" x14ac:dyDescent="0.25">
      <c r="A147" s="2">
        <v>42804</v>
      </c>
      <c r="B147" s="3">
        <v>0.55007878472222227</v>
      </c>
      <c r="C147" s="4">
        <v>9.7880000000000003</v>
      </c>
      <c r="D147" s="4">
        <v>0.22700000000000001</v>
      </c>
      <c r="E147" s="4">
        <v>2270.1413130000001</v>
      </c>
      <c r="F147" s="4">
        <v>28</v>
      </c>
      <c r="G147" s="4">
        <v>0.1</v>
      </c>
      <c r="H147" s="4">
        <v>17243.400000000001</v>
      </c>
      <c r="J147" s="4">
        <v>4.04</v>
      </c>
      <c r="K147" s="4">
        <v>0.87729999999999997</v>
      </c>
      <c r="L147" s="4">
        <v>8.5869</v>
      </c>
      <c r="M147" s="4">
        <v>0.19919999999999999</v>
      </c>
      <c r="N147" s="4">
        <v>24.5642</v>
      </c>
      <c r="O147" s="4">
        <v>8.77E-2</v>
      </c>
      <c r="P147" s="4">
        <v>24.7</v>
      </c>
      <c r="Q147" s="4">
        <v>18.767299999999999</v>
      </c>
      <c r="R147" s="4">
        <v>6.7000000000000004E-2</v>
      </c>
      <c r="S147" s="4">
        <v>18.8</v>
      </c>
      <c r="T147" s="4">
        <v>17243.437000000002</v>
      </c>
      <c r="W147" s="4">
        <v>0</v>
      </c>
      <c r="X147" s="4">
        <v>3.5428000000000002</v>
      </c>
      <c r="Y147" s="4">
        <v>13.4</v>
      </c>
      <c r="Z147" s="4">
        <v>849</v>
      </c>
      <c r="AA147" s="4">
        <v>861</v>
      </c>
      <c r="AB147" s="4">
        <v>842</v>
      </c>
      <c r="AC147" s="4">
        <v>74</v>
      </c>
      <c r="AD147" s="4">
        <v>9.2799999999999994</v>
      </c>
      <c r="AE147" s="4">
        <v>0.21</v>
      </c>
      <c r="AF147" s="4">
        <v>993</v>
      </c>
      <c r="AG147" s="4">
        <v>-10</v>
      </c>
      <c r="AH147" s="4">
        <v>12</v>
      </c>
      <c r="AI147" s="4">
        <v>25</v>
      </c>
      <c r="AJ147" s="4">
        <v>136</v>
      </c>
      <c r="AK147" s="4">
        <v>136</v>
      </c>
      <c r="AL147" s="4">
        <v>5.4</v>
      </c>
      <c r="AM147" s="4">
        <v>142</v>
      </c>
      <c r="AN147" s="4" t="s">
        <v>155</v>
      </c>
      <c r="AO147" s="4">
        <v>2</v>
      </c>
      <c r="AP147" s="5">
        <v>0.75837962962962957</v>
      </c>
      <c r="AQ147" s="4">
        <v>47.159354999999998</v>
      </c>
      <c r="AR147" s="4">
        <v>-88.489743000000004</v>
      </c>
      <c r="AS147" s="4">
        <v>317.5</v>
      </c>
      <c r="AT147" s="4">
        <v>0</v>
      </c>
      <c r="AU147" s="4">
        <v>12</v>
      </c>
      <c r="AV147" s="4">
        <v>10</v>
      </c>
      <c r="AW147" s="4" t="s">
        <v>406</v>
      </c>
      <c r="AX147" s="4">
        <v>1.4</v>
      </c>
      <c r="AY147" s="4">
        <v>1.4</v>
      </c>
      <c r="AZ147" s="4">
        <v>2.2999999999999998</v>
      </c>
      <c r="BA147" s="4">
        <v>11.154</v>
      </c>
      <c r="BB147" s="4">
        <v>13.9</v>
      </c>
      <c r="BC147" s="4">
        <v>1.25</v>
      </c>
      <c r="BD147" s="4">
        <v>13.987</v>
      </c>
      <c r="BE147" s="4">
        <v>1977.4839999999999</v>
      </c>
      <c r="BF147" s="4">
        <v>29.190999999999999</v>
      </c>
      <c r="BG147" s="4">
        <v>0.59199999999999997</v>
      </c>
      <c r="BH147" s="4">
        <v>2E-3</v>
      </c>
      <c r="BI147" s="4">
        <v>0.59499999999999997</v>
      </c>
      <c r="BJ147" s="4">
        <v>0.45300000000000001</v>
      </c>
      <c r="BK147" s="4">
        <v>2E-3</v>
      </c>
      <c r="BL147" s="4">
        <v>0.45400000000000001</v>
      </c>
      <c r="BM147" s="4">
        <v>164.65520000000001</v>
      </c>
      <c r="BQ147" s="4">
        <v>593.23299999999995</v>
      </c>
      <c r="BR147" s="4">
        <v>4.8256E-2</v>
      </c>
      <c r="BS147" s="4">
        <v>-5</v>
      </c>
      <c r="BT147" s="4">
        <v>0.01</v>
      </c>
      <c r="BU147" s="4">
        <v>1.1792499999999999</v>
      </c>
      <c r="BV147" s="4">
        <v>0.20200000000000001</v>
      </c>
    </row>
    <row r="148" spans="1:74" x14ac:dyDescent="0.25">
      <c r="A148" s="2">
        <v>42804</v>
      </c>
      <c r="B148" s="3">
        <v>0.55009035879629631</v>
      </c>
      <c r="C148" s="4">
        <v>9.7200000000000006</v>
      </c>
      <c r="D148" s="4">
        <v>0.26479999999999998</v>
      </c>
      <c r="E148" s="4">
        <v>2647.9357020000002</v>
      </c>
      <c r="F148" s="4">
        <v>28.3</v>
      </c>
      <c r="G148" s="4">
        <v>0.1</v>
      </c>
      <c r="H148" s="4">
        <v>17399.900000000001</v>
      </c>
      <c r="J148" s="4">
        <v>4.54</v>
      </c>
      <c r="K148" s="4">
        <v>0.87739999999999996</v>
      </c>
      <c r="L148" s="4">
        <v>8.5281000000000002</v>
      </c>
      <c r="M148" s="4">
        <v>0.23230000000000001</v>
      </c>
      <c r="N148" s="4">
        <v>24.831</v>
      </c>
      <c r="O148" s="4">
        <v>8.77E-2</v>
      </c>
      <c r="P148" s="4">
        <v>24.9</v>
      </c>
      <c r="Q148" s="4">
        <v>18.9711</v>
      </c>
      <c r="R148" s="4">
        <v>6.7000000000000004E-2</v>
      </c>
      <c r="S148" s="4">
        <v>19</v>
      </c>
      <c r="T148" s="4">
        <v>17399.857199999999</v>
      </c>
      <c r="W148" s="4">
        <v>0</v>
      </c>
      <c r="X148" s="4">
        <v>3.9794999999999998</v>
      </c>
      <c r="Y148" s="4">
        <v>13.2</v>
      </c>
      <c r="Z148" s="4">
        <v>850</v>
      </c>
      <c r="AA148" s="4">
        <v>863</v>
      </c>
      <c r="AB148" s="4">
        <v>842</v>
      </c>
      <c r="AC148" s="4">
        <v>74</v>
      </c>
      <c r="AD148" s="4">
        <v>9.2799999999999994</v>
      </c>
      <c r="AE148" s="4">
        <v>0.21</v>
      </c>
      <c r="AF148" s="4">
        <v>993</v>
      </c>
      <c r="AG148" s="4">
        <v>-10</v>
      </c>
      <c r="AH148" s="4">
        <v>12</v>
      </c>
      <c r="AI148" s="4">
        <v>25</v>
      </c>
      <c r="AJ148" s="4">
        <v>135.1</v>
      </c>
      <c r="AK148" s="4">
        <v>134.30000000000001</v>
      </c>
      <c r="AL148" s="4">
        <v>5.6</v>
      </c>
      <c r="AM148" s="4">
        <v>142</v>
      </c>
      <c r="AN148" s="4" t="s">
        <v>155</v>
      </c>
      <c r="AO148" s="4">
        <v>2</v>
      </c>
      <c r="AP148" s="5">
        <v>0.75839120370370372</v>
      </c>
      <c r="AQ148" s="4">
        <v>47.159354999999998</v>
      </c>
      <c r="AR148" s="4">
        <v>-88.489742000000007</v>
      </c>
      <c r="AS148" s="4">
        <v>317.60000000000002</v>
      </c>
      <c r="AT148" s="4">
        <v>0</v>
      </c>
      <c r="AU148" s="4">
        <v>12</v>
      </c>
      <c r="AV148" s="4">
        <v>10</v>
      </c>
      <c r="AW148" s="4" t="s">
        <v>406</v>
      </c>
      <c r="AX148" s="4">
        <v>1.4</v>
      </c>
      <c r="AY148" s="4">
        <v>1.4</v>
      </c>
      <c r="AZ148" s="4">
        <v>2.2999999999999998</v>
      </c>
      <c r="BA148" s="4">
        <v>11.154</v>
      </c>
      <c r="BB148" s="4">
        <v>13.91</v>
      </c>
      <c r="BC148" s="4">
        <v>1.25</v>
      </c>
      <c r="BD148" s="4">
        <v>13.971</v>
      </c>
      <c r="BE148" s="4">
        <v>1965.8140000000001</v>
      </c>
      <c r="BF148" s="4">
        <v>34.085999999999999</v>
      </c>
      <c r="BG148" s="4">
        <v>0.59899999999999998</v>
      </c>
      <c r="BH148" s="4">
        <v>2E-3</v>
      </c>
      <c r="BI148" s="4">
        <v>0.60199999999999998</v>
      </c>
      <c r="BJ148" s="4">
        <v>0.45800000000000002</v>
      </c>
      <c r="BK148" s="4">
        <v>2E-3</v>
      </c>
      <c r="BL148" s="4">
        <v>0.46</v>
      </c>
      <c r="BM148" s="4">
        <v>166.30770000000001</v>
      </c>
      <c r="BQ148" s="4">
        <v>666.98199999999997</v>
      </c>
      <c r="BR148" s="4">
        <v>5.3237E-2</v>
      </c>
      <c r="BS148" s="4">
        <v>-5</v>
      </c>
      <c r="BT148" s="4">
        <v>0.01</v>
      </c>
      <c r="BU148" s="4">
        <v>1.3009850000000001</v>
      </c>
      <c r="BV148" s="4">
        <v>0.20200000000000001</v>
      </c>
    </row>
    <row r="149" spans="1:74" x14ac:dyDescent="0.25">
      <c r="A149" s="2">
        <v>42804</v>
      </c>
      <c r="B149" s="3">
        <v>0.55010193287037035</v>
      </c>
      <c r="C149" s="4">
        <v>9.5359999999999996</v>
      </c>
      <c r="D149" s="4">
        <v>0.24529999999999999</v>
      </c>
      <c r="E149" s="4">
        <v>2453.3502539999999</v>
      </c>
      <c r="F149" s="4">
        <v>28.3</v>
      </c>
      <c r="G149" s="4">
        <v>0.1</v>
      </c>
      <c r="H149" s="4">
        <v>17234.7</v>
      </c>
      <c r="J149" s="4">
        <v>5.04</v>
      </c>
      <c r="K149" s="4">
        <v>0.87949999999999995</v>
      </c>
      <c r="L149" s="4">
        <v>8.3865999999999996</v>
      </c>
      <c r="M149" s="4">
        <v>0.21579999999999999</v>
      </c>
      <c r="N149" s="4">
        <v>24.9207</v>
      </c>
      <c r="O149" s="4">
        <v>8.7900000000000006E-2</v>
      </c>
      <c r="P149" s="4">
        <v>25</v>
      </c>
      <c r="Q149" s="4">
        <v>19.0396</v>
      </c>
      <c r="R149" s="4">
        <v>6.7199999999999996E-2</v>
      </c>
      <c r="S149" s="4">
        <v>19.100000000000001</v>
      </c>
      <c r="T149" s="4">
        <v>17234.7183</v>
      </c>
      <c r="W149" s="4">
        <v>0</v>
      </c>
      <c r="X149" s="4">
        <v>4.4314999999999998</v>
      </c>
      <c r="Y149" s="4">
        <v>13.4</v>
      </c>
      <c r="Z149" s="4">
        <v>848</v>
      </c>
      <c r="AA149" s="4">
        <v>863</v>
      </c>
      <c r="AB149" s="4">
        <v>843</v>
      </c>
      <c r="AC149" s="4">
        <v>74</v>
      </c>
      <c r="AD149" s="4">
        <v>9.2799999999999994</v>
      </c>
      <c r="AE149" s="4">
        <v>0.21</v>
      </c>
      <c r="AF149" s="4">
        <v>993</v>
      </c>
      <c r="AG149" s="4">
        <v>-10</v>
      </c>
      <c r="AH149" s="4">
        <v>12</v>
      </c>
      <c r="AI149" s="4">
        <v>25</v>
      </c>
      <c r="AJ149" s="4">
        <v>135.9</v>
      </c>
      <c r="AK149" s="4">
        <v>134</v>
      </c>
      <c r="AL149" s="4">
        <v>5.3</v>
      </c>
      <c r="AM149" s="4">
        <v>142</v>
      </c>
      <c r="AN149" s="4" t="s">
        <v>155</v>
      </c>
      <c r="AO149" s="4">
        <v>2</v>
      </c>
      <c r="AP149" s="5">
        <v>0.75840277777777787</v>
      </c>
      <c r="AQ149" s="4">
        <v>47.159354999999998</v>
      </c>
      <c r="AR149" s="4">
        <v>-88.489742000000007</v>
      </c>
      <c r="AS149" s="4">
        <v>317.60000000000002</v>
      </c>
      <c r="AT149" s="4">
        <v>0</v>
      </c>
      <c r="AU149" s="4">
        <v>12</v>
      </c>
      <c r="AV149" s="4">
        <v>10</v>
      </c>
      <c r="AW149" s="4" t="s">
        <v>406</v>
      </c>
      <c r="AX149" s="4">
        <v>1.4</v>
      </c>
      <c r="AY149" s="4">
        <v>1.4</v>
      </c>
      <c r="AZ149" s="4">
        <v>2.2999999999999998</v>
      </c>
      <c r="BA149" s="4">
        <v>11.154</v>
      </c>
      <c r="BB149" s="4">
        <v>14.17</v>
      </c>
      <c r="BC149" s="4">
        <v>1.27</v>
      </c>
      <c r="BD149" s="4">
        <v>13.704000000000001</v>
      </c>
      <c r="BE149" s="4">
        <v>1966.008</v>
      </c>
      <c r="BF149" s="4">
        <v>32.192999999999998</v>
      </c>
      <c r="BG149" s="4">
        <v>0.61199999999999999</v>
      </c>
      <c r="BH149" s="4">
        <v>2E-3</v>
      </c>
      <c r="BI149" s="4">
        <v>0.61399999999999999</v>
      </c>
      <c r="BJ149" s="4">
        <v>0.46700000000000003</v>
      </c>
      <c r="BK149" s="4">
        <v>2E-3</v>
      </c>
      <c r="BL149" s="4">
        <v>0.46899999999999997</v>
      </c>
      <c r="BM149" s="4">
        <v>167.52590000000001</v>
      </c>
      <c r="BQ149" s="4">
        <v>755.35299999999995</v>
      </c>
      <c r="BR149" s="4">
        <v>4.5269999999999998E-2</v>
      </c>
      <c r="BS149" s="4">
        <v>-5</v>
      </c>
      <c r="BT149" s="4">
        <v>0.01</v>
      </c>
      <c r="BU149" s="4">
        <v>1.1062860000000001</v>
      </c>
      <c r="BV149" s="4">
        <v>0.20200000000000001</v>
      </c>
    </row>
    <row r="150" spans="1:74" x14ac:dyDescent="0.25">
      <c r="A150" s="2">
        <v>42804</v>
      </c>
      <c r="B150" s="3">
        <v>0.55011350694444439</v>
      </c>
      <c r="C150" s="4">
        <v>9.3000000000000007</v>
      </c>
      <c r="D150" s="4">
        <v>0.23019999999999999</v>
      </c>
      <c r="E150" s="4">
        <v>2301.9178080000002</v>
      </c>
      <c r="F150" s="4">
        <v>28.6</v>
      </c>
      <c r="G150" s="4">
        <v>0.1</v>
      </c>
      <c r="H150" s="4">
        <v>17197.7</v>
      </c>
      <c r="J150" s="4">
        <v>5.44</v>
      </c>
      <c r="K150" s="4">
        <v>0.88190000000000002</v>
      </c>
      <c r="L150" s="4">
        <v>8.2012</v>
      </c>
      <c r="M150" s="4">
        <v>0.20300000000000001</v>
      </c>
      <c r="N150" s="4">
        <v>25.2332</v>
      </c>
      <c r="O150" s="4">
        <v>8.8200000000000001E-2</v>
      </c>
      <c r="P150" s="4">
        <v>25.3</v>
      </c>
      <c r="Q150" s="4">
        <v>19.278300000000002</v>
      </c>
      <c r="R150" s="4">
        <v>6.7400000000000002E-2</v>
      </c>
      <c r="S150" s="4">
        <v>19.3</v>
      </c>
      <c r="T150" s="4">
        <v>17197.7088</v>
      </c>
      <c r="W150" s="4">
        <v>0</v>
      </c>
      <c r="X150" s="4">
        <v>4.7961999999999998</v>
      </c>
      <c r="Y150" s="4">
        <v>13.6</v>
      </c>
      <c r="Z150" s="4">
        <v>847</v>
      </c>
      <c r="AA150" s="4">
        <v>861</v>
      </c>
      <c r="AB150" s="4">
        <v>843</v>
      </c>
      <c r="AC150" s="4">
        <v>74</v>
      </c>
      <c r="AD150" s="4">
        <v>9.2799999999999994</v>
      </c>
      <c r="AE150" s="4">
        <v>0.21</v>
      </c>
      <c r="AF150" s="4">
        <v>993</v>
      </c>
      <c r="AG150" s="4">
        <v>-10</v>
      </c>
      <c r="AH150" s="4">
        <v>12</v>
      </c>
      <c r="AI150" s="4">
        <v>25</v>
      </c>
      <c r="AJ150" s="4">
        <v>135.1</v>
      </c>
      <c r="AK150" s="4">
        <v>135.69999999999999</v>
      </c>
      <c r="AL150" s="4">
        <v>4.9000000000000004</v>
      </c>
      <c r="AM150" s="4">
        <v>142</v>
      </c>
      <c r="AN150" s="4" t="s">
        <v>155</v>
      </c>
      <c r="AO150" s="4">
        <v>2</v>
      </c>
      <c r="AP150" s="5">
        <v>0.7584143518518518</v>
      </c>
      <c r="AQ150" s="4">
        <v>47.159354999999998</v>
      </c>
      <c r="AR150" s="4">
        <v>-88.489743000000004</v>
      </c>
      <c r="AS150" s="4">
        <v>317.5</v>
      </c>
      <c r="AT150" s="4">
        <v>0</v>
      </c>
      <c r="AU150" s="4">
        <v>12</v>
      </c>
      <c r="AV150" s="4">
        <v>10</v>
      </c>
      <c r="AW150" s="4" t="s">
        <v>406</v>
      </c>
      <c r="AX150" s="4">
        <v>1.4</v>
      </c>
      <c r="AY150" s="4">
        <v>1.4</v>
      </c>
      <c r="AZ150" s="4">
        <v>2.2999999999999998</v>
      </c>
      <c r="BA150" s="4">
        <v>11.154</v>
      </c>
      <c r="BB150" s="4">
        <v>14.47</v>
      </c>
      <c r="BC150" s="4">
        <v>1.3</v>
      </c>
      <c r="BD150" s="4">
        <v>13.396000000000001</v>
      </c>
      <c r="BE150" s="4">
        <v>1961.0329999999999</v>
      </c>
      <c r="BF150" s="4">
        <v>30.893999999999998</v>
      </c>
      <c r="BG150" s="4">
        <v>0.63200000000000001</v>
      </c>
      <c r="BH150" s="4">
        <v>2E-3</v>
      </c>
      <c r="BI150" s="4">
        <v>0.63400000000000001</v>
      </c>
      <c r="BJ150" s="4">
        <v>0.48299999999999998</v>
      </c>
      <c r="BK150" s="4">
        <v>2E-3</v>
      </c>
      <c r="BL150" s="4">
        <v>0.48399999999999999</v>
      </c>
      <c r="BM150" s="4">
        <v>170.5128</v>
      </c>
      <c r="BQ150" s="4">
        <v>833.87800000000004</v>
      </c>
      <c r="BR150" s="4">
        <v>4.5746000000000002E-2</v>
      </c>
      <c r="BS150" s="4">
        <v>-5</v>
      </c>
      <c r="BT150" s="4">
        <v>1.0873000000000001E-2</v>
      </c>
      <c r="BU150" s="4">
        <v>1.117918</v>
      </c>
      <c r="BV150" s="4">
        <v>0.219635</v>
      </c>
    </row>
    <row r="151" spans="1:74" x14ac:dyDescent="0.25">
      <c r="A151" s="2">
        <v>42804</v>
      </c>
      <c r="B151" s="3">
        <v>0.55012508101851854</v>
      </c>
      <c r="C151" s="4">
        <v>9.0960000000000001</v>
      </c>
      <c r="D151" s="4">
        <v>0.22720000000000001</v>
      </c>
      <c r="E151" s="4">
        <v>2271.6817059999998</v>
      </c>
      <c r="F151" s="4">
        <v>31.2</v>
      </c>
      <c r="G151" s="4">
        <v>0.1</v>
      </c>
      <c r="H151" s="4">
        <v>17207.400000000001</v>
      </c>
      <c r="J151" s="4">
        <v>5.84</v>
      </c>
      <c r="K151" s="4">
        <v>0.88380000000000003</v>
      </c>
      <c r="L151" s="4">
        <v>8.0395000000000003</v>
      </c>
      <c r="M151" s="4">
        <v>0.20080000000000001</v>
      </c>
      <c r="N151" s="4">
        <v>27.545000000000002</v>
      </c>
      <c r="O151" s="4">
        <v>8.8400000000000006E-2</v>
      </c>
      <c r="P151" s="4">
        <v>27.6</v>
      </c>
      <c r="Q151" s="4">
        <v>21.044599999999999</v>
      </c>
      <c r="R151" s="4">
        <v>6.7500000000000004E-2</v>
      </c>
      <c r="S151" s="4">
        <v>21.1</v>
      </c>
      <c r="T151" s="4">
        <v>17207.356899999999</v>
      </c>
      <c r="W151" s="4">
        <v>0</v>
      </c>
      <c r="X151" s="4">
        <v>5.1589999999999998</v>
      </c>
      <c r="Y151" s="4">
        <v>13.5</v>
      </c>
      <c r="Z151" s="4">
        <v>848</v>
      </c>
      <c r="AA151" s="4">
        <v>859</v>
      </c>
      <c r="AB151" s="4">
        <v>840</v>
      </c>
      <c r="AC151" s="4">
        <v>74</v>
      </c>
      <c r="AD151" s="4">
        <v>9.2799999999999994</v>
      </c>
      <c r="AE151" s="4">
        <v>0.21</v>
      </c>
      <c r="AF151" s="4">
        <v>993</v>
      </c>
      <c r="AG151" s="4">
        <v>-10</v>
      </c>
      <c r="AH151" s="4">
        <v>11.127000000000001</v>
      </c>
      <c r="AI151" s="4">
        <v>25</v>
      </c>
      <c r="AJ151" s="4">
        <v>135</v>
      </c>
      <c r="AK151" s="4">
        <v>136</v>
      </c>
      <c r="AL151" s="4">
        <v>4.8</v>
      </c>
      <c r="AM151" s="4">
        <v>142</v>
      </c>
      <c r="AN151" s="4" t="s">
        <v>155</v>
      </c>
      <c r="AO151" s="4">
        <v>2</v>
      </c>
      <c r="AP151" s="5">
        <v>0.75842592592592595</v>
      </c>
      <c r="AQ151" s="4">
        <v>47.159354999999998</v>
      </c>
      <c r="AR151" s="4">
        <v>-88.489743000000004</v>
      </c>
      <c r="AS151" s="4">
        <v>317.5</v>
      </c>
      <c r="AT151" s="4">
        <v>0</v>
      </c>
      <c r="AU151" s="4">
        <v>12</v>
      </c>
      <c r="AV151" s="4">
        <v>10</v>
      </c>
      <c r="AW151" s="4" t="s">
        <v>406</v>
      </c>
      <c r="AX151" s="4">
        <v>1.4</v>
      </c>
      <c r="AY151" s="4">
        <v>1.4</v>
      </c>
      <c r="AZ151" s="4">
        <v>2.2999999999999998</v>
      </c>
      <c r="BA151" s="4">
        <v>11.154</v>
      </c>
      <c r="BB151" s="4">
        <v>14.73</v>
      </c>
      <c r="BC151" s="4">
        <v>1.32</v>
      </c>
      <c r="BD151" s="4">
        <v>13.144</v>
      </c>
      <c r="BE151" s="4">
        <v>1953.944</v>
      </c>
      <c r="BF151" s="4">
        <v>31.058</v>
      </c>
      <c r="BG151" s="4">
        <v>0.70099999999999996</v>
      </c>
      <c r="BH151" s="4">
        <v>2E-3</v>
      </c>
      <c r="BI151" s="4">
        <v>0.70299999999999996</v>
      </c>
      <c r="BJ151" s="4">
        <v>0.53600000000000003</v>
      </c>
      <c r="BK151" s="4">
        <v>2E-3</v>
      </c>
      <c r="BL151" s="4">
        <v>0.53700000000000003</v>
      </c>
      <c r="BM151" s="4">
        <v>173.41040000000001</v>
      </c>
      <c r="BQ151" s="4">
        <v>911.69100000000003</v>
      </c>
      <c r="BR151" s="4">
        <v>3.9889000000000001E-2</v>
      </c>
      <c r="BS151" s="4">
        <v>-5</v>
      </c>
      <c r="BT151" s="4">
        <v>1.1873E-2</v>
      </c>
      <c r="BU151" s="4">
        <v>0.97478799999999999</v>
      </c>
      <c r="BV151" s="4">
        <v>0.23983499999999999</v>
      </c>
    </row>
    <row r="152" spans="1:74" x14ac:dyDescent="0.25">
      <c r="A152" s="2">
        <v>42804</v>
      </c>
      <c r="B152" s="3">
        <v>0.55013665509259257</v>
      </c>
      <c r="C152" s="4">
        <v>9.0210000000000008</v>
      </c>
      <c r="D152" s="4">
        <v>0.2172</v>
      </c>
      <c r="E152" s="4">
        <v>2171.6924330000002</v>
      </c>
      <c r="F152" s="4">
        <v>32.200000000000003</v>
      </c>
      <c r="G152" s="4">
        <v>0.1</v>
      </c>
      <c r="H152" s="4">
        <v>17369.599999999999</v>
      </c>
      <c r="J152" s="4">
        <v>6.23</v>
      </c>
      <c r="K152" s="4">
        <v>0.88460000000000005</v>
      </c>
      <c r="L152" s="4">
        <v>7.9794</v>
      </c>
      <c r="M152" s="4">
        <v>0.19209999999999999</v>
      </c>
      <c r="N152" s="4">
        <v>28.4831</v>
      </c>
      <c r="O152" s="4">
        <v>8.8499999999999995E-2</v>
      </c>
      <c r="P152" s="4">
        <v>28.6</v>
      </c>
      <c r="Q152" s="4">
        <v>21.761299999999999</v>
      </c>
      <c r="R152" s="4">
        <v>6.7599999999999993E-2</v>
      </c>
      <c r="S152" s="4">
        <v>21.8</v>
      </c>
      <c r="T152" s="4">
        <v>17369.565399999999</v>
      </c>
      <c r="W152" s="4">
        <v>0</v>
      </c>
      <c r="X152" s="4">
        <v>5.5083000000000002</v>
      </c>
      <c r="Y152" s="4">
        <v>13.6</v>
      </c>
      <c r="Z152" s="4">
        <v>847</v>
      </c>
      <c r="AA152" s="4">
        <v>860</v>
      </c>
      <c r="AB152" s="4">
        <v>840</v>
      </c>
      <c r="AC152" s="4">
        <v>74</v>
      </c>
      <c r="AD152" s="4">
        <v>9.2799999999999994</v>
      </c>
      <c r="AE152" s="4">
        <v>0.21</v>
      </c>
      <c r="AF152" s="4">
        <v>993</v>
      </c>
      <c r="AG152" s="4">
        <v>-10</v>
      </c>
      <c r="AH152" s="4">
        <v>11.872999999999999</v>
      </c>
      <c r="AI152" s="4">
        <v>25</v>
      </c>
      <c r="AJ152" s="4">
        <v>135</v>
      </c>
      <c r="AK152" s="4">
        <v>135.1</v>
      </c>
      <c r="AL152" s="4">
        <v>5.0999999999999996</v>
      </c>
      <c r="AM152" s="4">
        <v>142</v>
      </c>
      <c r="AN152" s="4" t="s">
        <v>155</v>
      </c>
      <c r="AO152" s="4">
        <v>2</v>
      </c>
      <c r="AP152" s="5">
        <v>0.75843749999999999</v>
      </c>
      <c r="AQ152" s="4">
        <v>47.159354999999998</v>
      </c>
      <c r="AR152" s="4">
        <v>-88.489743000000004</v>
      </c>
      <c r="AS152" s="4">
        <v>317.60000000000002</v>
      </c>
      <c r="AT152" s="4">
        <v>0</v>
      </c>
      <c r="AU152" s="4">
        <v>12</v>
      </c>
      <c r="AV152" s="4">
        <v>10</v>
      </c>
      <c r="AW152" s="4" t="s">
        <v>406</v>
      </c>
      <c r="AX152" s="4">
        <v>1.4</v>
      </c>
      <c r="AY152" s="4">
        <v>1.4</v>
      </c>
      <c r="AZ152" s="4">
        <v>2.2999999999999998</v>
      </c>
      <c r="BA152" s="4">
        <v>11.154</v>
      </c>
      <c r="BB152" s="4">
        <v>14.81</v>
      </c>
      <c r="BC152" s="4">
        <v>1.33</v>
      </c>
      <c r="BD152" s="4">
        <v>13.05</v>
      </c>
      <c r="BE152" s="4">
        <v>1949.6659999999999</v>
      </c>
      <c r="BF152" s="4">
        <v>29.873999999999999</v>
      </c>
      <c r="BG152" s="4">
        <v>0.72899999999999998</v>
      </c>
      <c r="BH152" s="4">
        <v>2E-3</v>
      </c>
      <c r="BI152" s="4">
        <v>0.73099999999999998</v>
      </c>
      <c r="BJ152" s="4">
        <v>0.55700000000000005</v>
      </c>
      <c r="BK152" s="4">
        <v>2E-3</v>
      </c>
      <c r="BL152" s="4">
        <v>0.55900000000000005</v>
      </c>
      <c r="BM152" s="4">
        <v>175.97710000000001</v>
      </c>
      <c r="BQ152" s="4">
        <v>978.59799999999996</v>
      </c>
      <c r="BR152" s="4">
        <v>4.7730000000000002E-2</v>
      </c>
      <c r="BS152" s="4">
        <v>-5</v>
      </c>
      <c r="BT152" s="4">
        <v>1.1127E-2</v>
      </c>
      <c r="BU152" s="4">
        <v>1.1664019999999999</v>
      </c>
      <c r="BV152" s="4">
        <v>0.22476499999999999</v>
      </c>
    </row>
    <row r="153" spans="1:74" x14ac:dyDescent="0.25">
      <c r="A153" s="2">
        <v>42804</v>
      </c>
      <c r="B153" s="3">
        <v>0.55014822916666672</v>
      </c>
      <c r="C153" s="4">
        <v>8.7469999999999999</v>
      </c>
      <c r="D153" s="4">
        <v>0.1986</v>
      </c>
      <c r="E153" s="4">
        <v>1985.8402659999999</v>
      </c>
      <c r="F153" s="4">
        <v>32.200000000000003</v>
      </c>
      <c r="G153" s="4">
        <v>0.1</v>
      </c>
      <c r="H153" s="4">
        <v>17278.8</v>
      </c>
      <c r="J153" s="4">
        <v>6.57</v>
      </c>
      <c r="K153" s="4">
        <v>0.88749999999999996</v>
      </c>
      <c r="L153" s="4">
        <v>7.7629999999999999</v>
      </c>
      <c r="M153" s="4">
        <v>0.17630000000000001</v>
      </c>
      <c r="N153" s="4">
        <v>28.578600000000002</v>
      </c>
      <c r="O153" s="4">
        <v>8.8800000000000004E-2</v>
      </c>
      <c r="P153" s="4">
        <v>28.7</v>
      </c>
      <c r="Q153" s="4">
        <v>21.834299999999999</v>
      </c>
      <c r="R153" s="4">
        <v>6.7799999999999999E-2</v>
      </c>
      <c r="S153" s="4">
        <v>21.9</v>
      </c>
      <c r="T153" s="4">
        <v>17278.778900000001</v>
      </c>
      <c r="W153" s="4">
        <v>0</v>
      </c>
      <c r="X153" s="4">
        <v>5.8278999999999996</v>
      </c>
      <c r="Y153" s="4">
        <v>13.6</v>
      </c>
      <c r="Z153" s="4">
        <v>847</v>
      </c>
      <c r="AA153" s="4">
        <v>860</v>
      </c>
      <c r="AB153" s="4">
        <v>842</v>
      </c>
      <c r="AC153" s="4">
        <v>74</v>
      </c>
      <c r="AD153" s="4">
        <v>9.2799999999999994</v>
      </c>
      <c r="AE153" s="4">
        <v>0.21</v>
      </c>
      <c r="AF153" s="4">
        <v>993</v>
      </c>
      <c r="AG153" s="4">
        <v>-10</v>
      </c>
      <c r="AH153" s="4">
        <v>12</v>
      </c>
      <c r="AI153" s="4">
        <v>25</v>
      </c>
      <c r="AJ153" s="4">
        <v>135</v>
      </c>
      <c r="AK153" s="4">
        <v>133.30000000000001</v>
      </c>
      <c r="AL153" s="4">
        <v>5</v>
      </c>
      <c r="AM153" s="4">
        <v>142</v>
      </c>
      <c r="AN153" s="4" t="s">
        <v>155</v>
      </c>
      <c r="AO153" s="4">
        <v>2</v>
      </c>
      <c r="AP153" s="5">
        <v>0.75844907407407414</v>
      </c>
      <c r="AQ153" s="4">
        <v>47.159354999999998</v>
      </c>
      <c r="AR153" s="4">
        <v>-88.489743000000004</v>
      </c>
      <c r="AS153" s="4">
        <v>317.7</v>
      </c>
      <c r="AT153" s="4">
        <v>0</v>
      </c>
      <c r="AU153" s="4">
        <v>12</v>
      </c>
      <c r="AV153" s="4">
        <v>10</v>
      </c>
      <c r="AW153" s="4" t="s">
        <v>406</v>
      </c>
      <c r="AX153" s="4">
        <v>1.4608000000000001</v>
      </c>
      <c r="AY153" s="4">
        <v>1.4303999999999999</v>
      </c>
      <c r="AZ153" s="4">
        <v>2.3607999999999998</v>
      </c>
      <c r="BA153" s="4">
        <v>11.154</v>
      </c>
      <c r="BB153" s="4">
        <v>15.22</v>
      </c>
      <c r="BC153" s="4">
        <v>1.36</v>
      </c>
      <c r="BD153" s="4">
        <v>12.672000000000001</v>
      </c>
      <c r="BE153" s="4">
        <v>1944.34</v>
      </c>
      <c r="BF153" s="4">
        <v>28.096</v>
      </c>
      <c r="BG153" s="4">
        <v>0.75</v>
      </c>
      <c r="BH153" s="4">
        <v>2E-3</v>
      </c>
      <c r="BI153" s="4">
        <v>0.752</v>
      </c>
      <c r="BJ153" s="4">
        <v>0.57299999999999995</v>
      </c>
      <c r="BK153" s="4">
        <v>2E-3</v>
      </c>
      <c r="BL153" s="4">
        <v>0.57399999999999995</v>
      </c>
      <c r="BM153" s="4">
        <v>179.4453</v>
      </c>
      <c r="BQ153" s="4">
        <v>1061.326</v>
      </c>
      <c r="BR153" s="4">
        <v>4.3762000000000002E-2</v>
      </c>
      <c r="BS153" s="4">
        <v>-5</v>
      </c>
      <c r="BT153" s="4">
        <v>1.1873E-2</v>
      </c>
      <c r="BU153" s="4">
        <v>1.069434</v>
      </c>
      <c r="BV153" s="4">
        <v>0.23983499999999999</v>
      </c>
    </row>
    <row r="154" spans="1:74" x14ac:dyDescent="0.25">
      <c r="A154" s="2">
        <v>42804</v>
      </c>
      <c r="B154" s="3">
        <v>0.55015980324074076</v>
      </c>
      <c r="C154" s="4">
        <v>8.7100000000000009</v>
      </c>
      <c r="D154" s="4">
        <v>0.19159999999999999</v>
      </c>
      <c r="E154" s="4">
        <v>1915.512927</v>
      </c>
      <c r="F154" s="4">
        <v>32.200000000000003</v>
      </c>
      <c r="G154" s="4">
        <v>0.1</v>
      </c>
      <c r="H154" s="4">
        <v>17387.900000000001</v>
      </c>
      <c r="J154" s="4">
        <v>6.82</v>
      </c>
      <c r="K154" s="4">
        <v>0.88780000000000003</v>
      </c>
      <c r="L154" s="4">
        <v>7.7331000000000003</v>
      </c>
      <c r="M154" s="4">
        <v>0.1701</v>
      </c>
      <c r="N154" s="4">
        <v>28.5886</v>
      </c>
      <c r="O154" s="4">
        <v>0.1207</v>
      </c>
      <c r="P154" s="4">
        <v>28.7</v>
      </c>
      <c r="Q154" s="4">
        <v>21.841899999999999</v>
      </c>
      <c r="R154" s="4">
        <v>9.2200000000000004E-2</v>
      </c>
      <c r="S154" s="4">
        <v>21.9</v>
      </c>
      <c r="T154" s="4">
        <v>17387.886900000001</v>
      </c>
      <c r="W154" s="4">
        <v>0</v>
      </c>
      <c r="X154" s="4">
        <v>6.0530999999999997</v>
      </c>
      <c r="Y154" s="4">
        <v>13.6</v>
      </c>
      <c r="Z154" s="4">
        <v>848</v>
      </c>
      <c r="AA154" s="4">
        <v>860</v>
      </c>
      <c r="AB154" s="4">
        <v>842</v>
      </c>
      <c r="AC154" s="4">
        <v>74</v>
      </c>
      <c r="AD154" s="4">
        <v>9.2799999999999994</v>
      </c>
      <c r="AE154" s="4">
        <v>0.21</v>
      </c>
      <c r="AF154" s="4">
        <v>993</v>
      </c>
      <c r="AG154" s="4">
        <v>-10</v>
      </c>
      <c r="AH154" s="4">
        <v>12</v>
      </c>
      <c r="AI154" s="4">
        <v>25</v>
      </c>
      <c r="AJ154" s="4">
        <v>135.9</v>
      </c>
      <c r="AK154" s="4">
        <v>134.69999999999999</v>
      </c>
      <c r="AL154" s="4">
        <v>5</v>
      </c>
      <c r="AM154" s="4">
        <v>142</v>
      </c>
      <c r="AN154" s="4" t="s">
        <v>155</v>
      </c>
      <c r="AO154" s="4">
        <v>2</v>
      </c>
      <c r="AP154" s="5">
        <v>0.75846064814814806</v>
      </c>
      <c r="AQ154" s="4">
        <v>47.159354999999998</v>
      </c>
      <c r="AR154" s="4">
        <v>-88.489743000000004</v>
      </c>
      <c r="AS154" s="4">
        <v>317.39999999999998</v>
      </c>
      <c r="AT154" s="4">
        <v>0</v>
      </c>
      <c r="AU154" s="4">
        <v>12</v>
      </c>
      <c r="AV154" s="4">
        <v>10</v>
      </c>
      <c r="AW154" s="4" t="s">
        <v>406</v>
      </c>
      <c r="AX154" s="4">
        <v>1.7216</v>
      </c>
      <c r="AY154" s="4">
        <v>1.5911999999999999</v>
      </c>
      <c r="AZ154" s="4">
        <v>2.6215999999999999</v>
      </c>
      <c r="BA154" s="4">
        <v>11.154</v>
      </c>
      <c r="BB154" s="4">
        <v>15.26</v>
      </c>
      <c r="BC154" s="4">
        <v>1.37</v>
      </c>
      <c r="BD154" s="4">
        <v>12.632</v>
      </c>
      <c r="BE154" s="4">
        <v>1941.9290000000001</v>
      </c>
      <c r="BF154" s="4">
        <v>27.181999999999999</v>
      </c>
      <c r="BG154" s="4">
        <v>0.752</v>
      </c>
      <c r="BH154" s="4">
        <v>3.0000000000000001E-3</v>
      </c>
      <c r="BI154" s="4">
        <v>0.755</v>
      </c>
      <c r="BJ154" s="4">
        <v>0.57399999999999995</v>
      </c>
      <c r="BK154" s="4">
        <v>2E-3</v>
      </c>
      <c r="BL154" s="4">
        <v>0.57699999999999996</v>
      </c>
      <c r="BM154" s="4">
        <v>181.05179999999999</v>
      </c>
      <c r="BQ154" s="4">
        <v>1105.23</v>
      </c>
      <c r="BR154" s="4">
        <v>4.7364999999999997E-2</v>
      </c>
      <c r="BS154" s="4">
        <v>-5</v>
      </c>
      <c r="BT154" s="4">
        <v>1.2E-2</v>
      </c>
      <c r="BU154" s="4">
        <v>1.1574819999999999</v>
      </c>
      <c r="BV154" s="4">
        <v>0.2424</v>
      </c>
    </row>
    <row r="155" spans="1:74" x14ac:dyDescent="0.25">
      <c r="A155" s="2">
        <v>42804</v>
      </c>
      <c r="B155" s="3">
        <v>0.5501713773148148</v>
      </c>
      <c r="C155" s="4">
        <v>8.4760000000000009</v>
      </c>
      <c r="D155" s="4">
        <v>0.21659999999999999</v>
      </c>
      <c r="E155" s="4">
        <v>2165.7214349999999</v>
      </c>
      <c r="F155" s="4">
        <v>30.7</v>
      </c>
      <c r="G155" s="4">
        <v>0.2</v>
      </c>
      <c r="H155" s="4">
        <v>17614.5</v>
      </c>
      <c r="J155" s="4">
        <v>7.07</v>
      </c>
      <c r="K155" s="4">
        <v>0.88970000000000005</v>
      </c>
      <c r="L155" s="4">
        <v>7.5407999999999999</v>
      </c>
      <c r="M155" s="4">
        <v>0.19270000000000001</v>
      </c>
      <c r="N155" s="4">
        <v>27.3505</v>
      </c>
      <c r="O155" s="4">
        <v>0.1779</v>
      </c>
      <c r="P155" s="4">
        <v>27.5</v>
      </c>
      <c r="Q155" s="4">
        <v>20.896000000000001</v>
      </c>
      <c r="R155" s="4">
        <v>0.13589999999999999</v>
      </c>
      <c r="S155" s="4">
        <v>21</v>
      </c>
      <c r="T155" s="4">
        <v>17614.533599999999</v>
      </c>
      <c r="W155" s="4">
        <v>0</v>
      </c>
      <c r="X155" s="4">
        <v>6.2866</v>
      </c>
      <c r="Y155" s="4">
        <v>13.7</v>
      </c>
      <c r="Z155" s="4">
        <v>847</v>
      </c>
      <c r="AA155" s="4">
        <v>860</v>
      </c>
      <c r="AB155" s="4">
        <v>840</v>
      </c>
      <c r="AC155" s="4">
        <v>74</v>
      </c>
      <c r="AD155" s="4">
        <v>9.2799999999999994</v>
      </c>
      <c r="AE155" s="4">
        <v>0.21</v>
      </c>
      <c r="AF155" s="4">
        <v>993</v>
      </c>
      <c r="AG155" s="4">
        <v>-10</v>
      </c>
      <c r="AH155" s="4">
        <v>12</v>
      </c>
      <c r="AI155" s="4">
        <v>25</v>
      </c>
      <c r="AJ155" s="4">
        <v>135.1</v>
      </c>
      <c r="AK155" s="4">
        <v>135</v>
      </c>
      <c r="AL155" s="4">
        <v>5.2</v>
      </c>
      <c r="AM155" s="4">
        <v>142</v>
      </c>
      <c r="AN155" s="4" t="s">
        <v>155</v>
      </c>
      <c r="AO155" s="4">
        <v>2</v>
      </c>
      <c r="AP155" s="5">
        <v>0.75847222222222221</v>
      </c>
      <c r="AQ155" s="4">
        <v>47.159354999999998</v>
      </c>
      <c r="AR155" s="4">
        <v>-88.489744000000002</v>
      </c>
      <c r="AS155" s="4">
        <v>317</v>
      </c>
      <c r="AT155" s="4">
        <v>0</v>
      </c>
      <c r="AU155" s="4">
        <v>12</v>
      </c>
      <c r="AV155" s="4">
        <v>10</v>
      </c>
      <c r="AW155" s="4" t="s">
        <v>406</v>
      </c>
      <c r="AX155" s="4">
        <v>2.0912000000000002</v>
      </c>
      <c r="AY155" s="4">
        <v>1.8304</v>
      </c>
      <c r="AZ155" s="4">
        <v>2.9912000000000001</v>
      </c>
      <c r="BA155" s="4">
        <v>11.154</v>
      </c>
      <c r="BB155" s="4">
        <v>15.51</v>
      </c>
      <c r="BC155" s="4">
        <v>1.39</v>
      </c>
      <c r="BD155" s="4">
        <v>12.401</v>
      </c>
      <c r="BE155" s="4">
        <v>1923.0809999999999</v>
      </c>
      <c r="BF155" s="4">
        <v>31.274999999999999</v>
      </c>
      <c r="BG155" s="4">
        <v>0.73</v>
      </c>
      <c r="BH155" s="4">
        <v>5.0000000000000001E-3</v>
      </c>
      <c r="BI155" s="4">
        <v>0.73499999999999999</v>
      </c>
      <c r="BJ155" s="4">
        <v>0.55800000000000005</v>
      </c>
      <c r="BK155" s="4">
        <v>4.0000000000000001E-3</v>
      </c>
      <c r="BL155" s="4">
        <v>0.56200000000000006</v>
      </c>
      <c r="BM155" s="4">
        <v>186.26480000000001</v>
      </c>
      <c r="BQ155" s="4">
        <v>1165.7349999999999</v>
      </c>
      <c r="BR155" s="4">
        <v>5.0618999999999997E-2</v>
      </c>
      <c r="BS155" s="4">
        <v>-5</v>
      </c>
      <c r="BT155" s="4">
        <v>1.1127E-2</v>
      </c>
      <c r="BU155" s="4">
        <v>1.237001</v>
      </c>
      <c r="BV155" s="4">
        <v>0.22476499999999999</v>
      </c>
    </row>
    <row r="156" spans="1:74" x14ac:dyDescent="0.25">
      <c r="A156" s="2">
        <v>42804</v>
      </c>
      <c r="B156" s="3">
        <v>0.55018295138888884</v>
      </c>
      <c r="C156" s="4">
        <v>8.4860000000000007</v>
      </c>
      <c r="D156" s="4">
        <v>0.21560000000000001</v>
      </c>
      <c r="E156" s="4">
        <v>2156.4507990000002</v>
      </c>
      <c r="F156" s="4">
        <v>29.7</v>
      </c>
      <c r="G156" s="4">
        <v>0.2</v>
      </c>
      <c r="H156" s="4">
        <v>17849.3</v>
      </c>
      <c r="J156" s="4">
        <v>7.42</v>
      </c>
      <c r="K156" s="4">
        <v>0.88929999999999998</v>
      </c>
      <c r="L156" s="4">
        <v>7.5467000000000004</v>
      </c>
      <c r="M156" s="4">
        <v>0.1918</v>
      </c>
      <c r="N156" s="4">
        <v>26.451599999999999</v>
      </c>
      <c r="O156" s="4">
        <v>0.1779</v>
      </c>
      <c r="P156" s="4">
        <v>26.6</v>
      </c>
      <c r="Q156" s="4">
        <v>20.209199999999999</v>
      </c>
      <c r="R156" s="4">
        <v>0.13589999999999999</v>
      </c>
      <c r="S156" s="4">
        <v>20.3</v>
      </c>
      <c r="T156" s="4">
        <v>17849.305799999998</v>
      </c>
      <c r="W156" s="4">
        <v>0</v>
      </c>
      <c r="X156" s="4">
        <v>6.5971000000000002</v>
      </c>
      <c r="Y156" s="4">
        <v>13.5</v>
      </c>
      <c r="Z156" s="4">
        <v>848</v>
      </c>
      <c r="AA156" s="4">
        <v>863</v>
      </c>
      <c r="AB156" s="4">
        <v>842</v>
      </c>
      <c r="AC156" s="4">
        <v>74</v>
      </c>
      <c r="AD156" s="4">
        <v>9.2799999999999994</v>
      </c>
      <c r="AE156" s="4">
        <v>0.21</v>
      </c>
      <c r="AF156" s="4">
        <v>993</v>
      </c>
      <c r="AG156" s="4">
        <v>-10</v>
      </c>
      <c r="AH156" s="4">
        <v>12</v>
      </c>
      <c r="AI156" s="4">
        <v>25</v>
      </c>
      <c r="AJ156" s="4">
        <v>135</v>
      </c>
      <c r="AK156" s="4">
        <v>134.1</v>
      </c>
      <c r="AL156" s="4">
        <v>5.2</v>
      </c>
      <c r="AM156" s="4">
        <v>142</v>
      </c>
      <c r="AN156" s="4" t="s">
        <v>155</v>
      </c>
      <c r="AO156" s="4">
        <v>2</v>
      </c>
      <c r="AP156" s="5">
        <v>0.75848379629629636</v>
      </c>
      <c r="AQ156" s="4">
        <v>47.159354999999998</v>
      </c>
      <c r="AR156" s="4">
        <v>-88.489743000000004</v>
      </c>
      <c r="AS156" s="4">
        <v>317.2</v>
      </c>
      <c r="AT156" s="4">
        <v>0</v>
      </c>
      <c r="AU156" s="4">
        <v>12</v>
      </c>
      <c r="AV156" s="4">
        <v>10</v>
      </c>
      <c r="AW156" s="4" t="s">
        <v>406</v>
      </c>
      <c r="AX156" s="4">
        <v>2.3304</v>
      </c>
      <c r="AY156" s="4">
        <v>1.9303999999999999</v>
      </c>
      <c r="AZ156" s="4">
        <v>3.2303999999999999</v>
      </c>
      <c r="BA156" s="4">
        <v>11.154</v>
      </c>
      <c r="BB156" s="4">
        <v>15.46</v>
      </c>
      <c r="BC156" s="4">
        <v>1.39</v>
      </c>
      <c r="BD156" s="4">
        <v>12.445</v>
      </c>
      <c r="BE156" s="4">
        <v>1918.806</v>
      </c>
      <c r="BF156" s="4">
        <v>31.035</v>
      </c>
      <c r="BG156" s="4">
        <v>0.70399999999999996</v>
      </c>
      <c r="BH156" s="4">
        <v>5.0000000000000001E-3</v>
      </c>
      <c r="BI156" s="4">
        <v>0.70899999999999996</v>
      </c>
      <c r="BJ156" s="4">
        <v>0.53800000000000003</v>
      </c>
      <c r="BK156" s="4">
        <v>4.0000000000000001E-3</v>
      </c>
      <c r="BL156" s="4">
        <v>0.54200000000000004</v>
      </c>
      <c r="BM156" s="4">
        <v>188.1807</v>
      </c>
      <c r="BQ156" s="4">
        <v>1219.626</v>
      </c>
      <c r="BR156" s="4">
        <v>4.6635000000000003E-2</v>
      </c>
      <c r="BS156" s="4">
        <v>-5</v>
      </c>
      <c r="BT156" s="4">
        <v>1.0999999999999999E-2</v>
      </c>
      <c r="BU156" s="4">
        <v>1.139643</v>
      </c>
      <c r="BV156" s="4">
        <v>0.22220000000000001</v>
      </c>
    </row>
    <row r="157" spans="1:74" x14ac:dyDescent="0.25">
      <c r="A157" s="2">
        <v>42804</v>
      </c>
      <c r="B157" s="3">
        <v>0.55019452546296299</v>
      </c>
      <c r="C157" s="4">
        <v>8.7840000000000007</v>
      </c>
      <c r="D157" s="4">
        <v>0.21959999999999999</v>
      </c>
      <c r="E157" s="4">
        <v>2195.5647159999999</v>
      </c>
      <c r="F157" s="4">
        <v>27.1</v>
      </c>
      <c r="G157" s="4">
        <v>0.2</v>
      </c>
      <c r="H157" s="4">
        <v>18199.7</v>
      </c>
      <c r="J157" s="4">
        <v>7.6</v>
      </c>
      <c r="K157" s="4">
        <v>0.88590000000000002</v>
      </c>
      <c r="L157" s="4">
        <v>7.7823000000000002</v>
      </c>
      <c r="M157" s="4">
        <v>0.19450000000000001</v>
      </c>
      <c r="N157" s="4">
        <v>24.000900000000001</v>
      </c>
      <c r="O157" s="4">
        <v>0.1772</v>
      </c>
      <c r="P157" s="4">
        <v>24.2</v>
      </c>
      <c r="Q157" s="4">
        <v>18.3369</v>
      </c>
      <c r="R157" s="4">
        <v>0.13539999999999999</v>
      </c>
      <c r="S157" s="4">
        <v>18.5</v>
      </c>
      <c r="T157" s="4">
        <v>18199.681100000002</v>
      </c>
      <c r="W157" s="4">
        <v>0</v>
      </c>
      <c r="X157" s="4">
        <v>6.7329999999999997</v>
      </c>
      <c r="Y157" s="4">
        <v>13.6</v>
      </c>
      <c r="Z157" s="4">
        <v>848</v>
      </c>
      <c r="AA157" s="4">
        <v>861</v>
      </c>
      <c r="AB157" s="4">
        <v>842</v>
      </c>
      <c r="AC157" s="4">
        <v>74</v>
      </c>
      <c r="AD157" s="4">
        <v>9.2799999999999994</v>
      </c>
      <c r="AE157" s="4">
        <v>0.21</v>
      </c>
      <c r="AF157" s="4">
        <v>993</v>
      </c>
      <c r="AG157" s="4">
        <v>-10</v>
      </c>
      <c r="AH157" s="4">
        <v>12</v>
      </c>
      <c r="AI157" s="4">
        <v>25</v>
      </c>
      <c r="AJ157" s="4">
        <v>135</v>
      </c>
      <c r="AK157" s="4">
        <v>135.69999999999999</v>
      </c>
      <c r="AL157" s="4">
        <v>5.0999999999999996</v>
      </c>
      <c r="AM157" s="4">
        <v>142</v>
      </c>
      <c r="AN157" s="4" t="s">
        <v>155</v>
      </c>
      <c r="AO157" s="4">
        <v>2</v>
      </c>
      <c r="AP157" s="5">
        <v>0.7584953703703704</v>
      </c>
      <c r="AQ157" s="4">
        <v>47.159354999999998</v>
      </c>
      <c r="AR157" s="4">
        <v>-88.489743000000004</v>
      </c>
      <c r="AS157" s="4">
        <v>317.10000000000002</v>
      </c>
      <c r="AT157" s="4">
        <v>0</v>
      </c>
      <c r="AU157" s="4">
        <v>12</v>
      </c>
      <c r="AV157" s="4">
        <v>10</v>
      </c>
      <c r="AW157" s="4" t="s">
        <v>406</v>
      </c>
      <c r="AX157" s="4">
        <v>2.4304000000000001</v>
      </c>
      <c r="AY157" s="4">
        <v>2.0304000000000002</v>
      </c>
      <c r="AZ157" s="4">
        <v>3.3304</v>
      </c>
      <c r="BA157" s="4">
        <v>11.154</v>
      </c>
      <c r="BB157" s="4">
        <v>14.99</v>
      </c>
      <c r="BC157" s="4">
        <v>1.34</v>
      </c>
      <c r="BD157" s="4">
        <v>12.877000000000001</v>
      </c>
      <c r="BE157" s="4">
        <v>1923.271</v>
      </c>
      <c r="BF157" s="4">
        <v>30.594999999999999</v>
      </c>
      <c r="BG157" s="4">
        <v>0.621</v>
      </c>
      <c r="BH157" s="4">
        <v>5.0000000000000001E-3</v>
      </c>
      <c r="BI157" s="4">
        <v>0.626</v>
      </c>
      <c r="BJ157" s="4">
        <v>0.47499999999999998</v>
      </c>
      <c r="BK157" s="4">
        <v>4.0000000000000001E-3</v>
      </c>
      <c r="BL157" s="4">
        <v>0.47799999999999998</v>
      </c>
      <c r="BM157" s="4">
        <v>186.4982</v>
      </c>
      <c r="BQ157" s="4">
        <v>1209.875</v>
      </c>
      <c r="BR157" s="4">
        <v>5.2110999999999998E-2</v>
      </c>
      <c r="BS157" s="4">
        <v>-5</v>
      </c>
      <c r="BT157" s="4">
        <v>1.0999999999999999E-2</v>
      </c>
      <c r="BU157" s="4">
        <v>1.2734620000000001</v>
      </c>
      <c r="BV157" s="4">
        <v>0.22220000000000001</v>
      </c>
    </row>
    <row r="158" spans="1:74" x14ac:dyDescent="0.25">
      <c r="A158" s="2">
        <v>42804</v>
      </c>
      <c r="B158" s="3">
        <v>0.55020609953703703</v>
      </c>
      <c r="C158" s="4">
        <v>8.7959999999999994</v>
      </c>
      <c r="D158" s="4">
        <v>0.2205</v>
      </c>
      <c r="E158" s="4">
        <v>2204.9873419999999</v>
      </c>
      <c r="F158" s="4">
        <v>26.6</v>
      </c>
      <c r="G158" s="4">
        <v>0.2</v>
      </c>
      <c r="H158" s="4">
        <v>17763.099999999999</v>
      </c>
      <c r="J158" s="4">
        <v>7.82</v>
      </c>
      <c r="K158" s="4">
        <v>0.88629999999999998</v>
      </c>
      <c r="L158" s="4">
        <v>7.7965</v>
      </c>
      <c r="M158" s="4">
        <v>0.19539999999999999</v>
      </c>
      <c r="N158" s="4">
        <v>23.544899999999998</v>
      </c>
      <c r="O158" s="4">
        <v>0.17730000000000001</v>
      </c>
      <c r="P158" s="4">
        <v>23.7</v>
      </c>
      <c r="Q158" s="4">
        <v>17.988499999999998</v>
      </c>
      <c r="R158" s="4">
        <v>0.13539999999999999</v>
      </c>
      <c r="S158" s="4">
        <v>18.100000000000001</v>
      </c>
      <c r="T158" s="4">
        <v>17763.074000000001</v>
      </c>
      <c r="W158" s="4">
        <v>0</v>
      </c>
      <c r="X158" s="4">
        <v>6.9295999999999998</v>
      </c>
      <c r="Y158" s="4">
        <v>13.6</v>
      </c>
      <c r="Z158" s="4">
        <v>847</v>
      </c>
      <c r="AA158" s="4">
        <v>859</v>
      </c>
      <c r="AB158" s="4">
        <v>841</v>
      </c>
      <c r="AC158" s="4">
        <v>74</v>
      </c>
      <c r="AD158" s="4">
        <v>9.2799999999999994</v>
      </c>
      <c r="AE158" s="4">
        <v>0.21</v>
      </c>
      <c r="AF158" s="4">
        <v>993</v>
      </c>
      <c r="AG158" s="4">
        <v>-10</v>
      </c>
      <c r="AH158" s="4">
        <v>12</v>
      </c>
      <c r="AI158" s="4">
        <v>25</v>
      </c>
      <c r="AJ158" s="4">
        <v>135</v>
      </c>
      <c r="AK158" s="4">
        <v>135.1</v>
      </c>
      <c r="AL158" s="4">
        <v>5.3</v>
      </c>
      <c r="AM158" s="4">
        <v>142</v>
      </c>
      <c r="AN158" s="4" t="s">
        <v>155</v>
      </c>
      <c r="AO158" s="4">
        <v>2</v>
      </c>
      <c r="AP158" s="5">
        <v>0.75850694444444444</v>
      </c>
      <c r="AQ158" s="4">
        <v>47.159354</v>
      </c>
      <c r="AR158" s="4">
        <v>-88.489743000000004</v>
      </c>
      <c r="AS158" s="4">
        <v>317</v>
      </c>
      <c r="AT158" s="4">
        <v>0</v>
      </c>
      <c r="AU158" s="4">
        <v>12</v>
      </c>
      <c r="AV158" s="4">
        <v>10</v>
      </c>
      <c r="AW158" s="4" t="s">
        <v>406</v>
      </c>
      <c r="AX158" s="4">
        <v>2.5</v>
      </c>
      <c r="AY158" s="4">
        <v>2.1</v>
      </c>
      <c r="AZ158" s="4">
        <v>3.4304000000000001</v>
      </c>
      <c r="BA158" s="4">
        <v>11.154</v>
      </c>
      <c r="BB158" s="4">
        <v>15.04</v>
      </c>
      <c r="BC158" s="4">
        <v>1.35</v>
      </c>
      <c r="BD158" s="4">
        <v>12.823</v>
      </c>
      <c r="BE158" s="4">
        <v>1932.432</v>
      </c>
      <c r="BF158" s="4">
        <v>30.831</v>
      </c>
      <c r="BG158" s="4">
        <v>0.61099999999999999</v>
      </c>
      <c r="BH158" s="4">
        <v>5.0000000000000001E-3</v>
      </c>
      <c r="BI158" s="4">
        <v>0.61599999999999999</v>
      </c>
      <c r="BJ158" s="4">
        <v>0.46700000000000003</v>
      </c>
      <c r="BK158" s="4">
        <v>4.0000000000000001E-3</v>
      </c>
      <c r="BL158" s="4">
        <v>0.47</v>
      </c>
      <c r="BM158" s="4">
        <v>182.55770000000001</v>
      </c>
      <c r="BQ158" s="4">
        <v>1248.855</v>
      </c>
      <c r="BR158" s="4">
        <v>4.7761999999999999E-2</v>
      </c>
      <c r="BS158" s="4">
        <v>-5</v>
      </c>
      <c r="BT158" s="4">
        <v>1.0999999999999999E-2</v>
      </c>
      <c r="BU158" s="4">
        <v>1.1671830000000001</v>
      </c>
      <c r="BV158" s="4">
        <v>0.22220000000000001</v>
      </c>
    </row>
    <row r="159" spans="1:74" x14ac:dyDescent="0.25">
      <c r="A159" s="2">
        <v>42804</v>
      </c>
      <c r="B159" s="3">
        <v>0.55021767361111118</v>
      </c>
      <c r="C159" s="4">
        <v>8.7370000000000001</v>
      </c>
      <c r="D159" s="4">
        <v>0.21690000000000001</v>
      </c>
      <c r="E159" s="4">
        <v>2168.5858589999998</v>
      </c>
      <c r="F159" s="4">
        <v>25.6</v>
      </c>
      <c r="G159" s="4">
        <v>0.2</v>
      </c>
      <c r="H159" s="4">
        <v>17384.8</v>
      </c>
      <c r="J159" s="4">
        <v>8</v>
      </c>
      <c r="K159" s="4">
        <v>0.88739999999999997</v>
      </c>
      <c r="L159" s="4">
        <v>7.7533000000000003</v>
      </c>
      <c r="M159" s="4">
        <v>0.19239999999999999</v>
      </c>
      <c r="N159" s="4">
        <v>22.7608</v>
      </c>
      <c r="O159" s="4">
        <v>0.17749999999999999</v>
      </c>
      <c r="P159" s="4">
        <v>22.9</v>
      </c>
      <c r="Q159" s="4">
        <v>17.389399999999998</v>
      </c>
      <c r="R159" s="4">
        <v>0.1356</v>
      </c>
      <c r="S159" s="4">
        <v>17.5</v>
      </c>
      <c r="T159" s="4">
        <v>17384.805199999999</v>
      </c>
      <c r="W159" s="4">
        <v>0</v>
      </c>
      <c r="X159" s="4">
        <v>7.0990000000000002</v>
      </c>
      <c r="Y159" s="4">
        <v>13.6</v>
      </c>
      <c r="Z159" s="4">
        <v>847</v>
      </c>
      <c r="AA159" s="4">
        <v>861</v>
      </c>
      <c r="AB159" s="4">
        <v>842</v>
      </c>
      <c r="AC159" s="4">
        <v>74</v>
      </c>
      <c r="AD159" s="4">
        <v>9.2799999999999994</v>
      </c>
      <c r="AE159" s="4">
        <v>0.21</v>
      </c>
      <c r="AF159" s="4">
        <v>993</v>
      </c>
      <c r="AG159" s="4">
        <v>-10</v>
      </c>
      <c r="AH159" s="4">
        <v>12</v>
      </c>
      <c r="AI159" s="4">
        <v>25</v>
      </c>
      <c r="AJ159" s="4">
        <v>135</v>
      </c>
      <c r="AK159" s="4">
        <v>135.9</v>
      </c>
      <c r="AL159" s="4">
        <v>5.2</v>
      </c>
      <c r="AM159" s="4">
        <v>142</v>
      </c>
      <c r="AN159" s="4" t="s">
        <v>155</v>
      </c>
      <c r="AO159" s="4">
        <v>2</v>
      </c>
      <c r="AP159" s="5">
        <v>0.75851851851851848</v>
      </c>
      <c r="AQ159" s="4">
        <v>47.159354</v>
      </c>
      <c r="AR159" s="4">
        <v>-88.489743000000004</v>
      </c>
      <c r="AS159" s="4">
        <v>315.7</v>
      </c>
      <c r="AT159" s="4">
        <v>0</v>
      </c>
      <c r="AU159" s="4">
        <v>12</v>
      </c>
      <c r="AV159" s="4">
        <v>10</v>
      </c>
      <c r="AW159" s="4" t="s">
        <v>406</v>
      </c>
      <c r="AX159" s="4">
        <v>2.4392</v>
      </c>
      <c r="AY159" s="4">
        <v>2.1303999999999998</v>
      </c>
      <c r="AZ159" s="4">
        <v>3.5</v>
      </c>
      <c r="BA159" s="4">
        <v>11.154</v>
      </c>
      <c r="BB159" s="4">
        <v>15.18</v>
      </c>
      <c r="BC159" s="4">
        <v>1.36</v>
      </c>
      <c r="BD159" s="4">
        <v>12.692</v>
      </c>
      <c r="BE159" s="4">
        <v>1938.471</v>
      </c>
      <c r="BF159" s="4">
        <v>30.622</v>
      </c>
      <c r="BG159" s="4">
        <v>0.59599999999999997</v>
      </c>
      <c r="BH159" s="4">
        <v>5.0000000000000001E-3</v>
      </c>
      <c r="BI159" s="4">
        <v>0.60099999999999998</v>
      </c>
      <c r="BJ159" s="4">
        <v>0.45500000000000002</v>
      </c>
      <c r="BK159" s="4">
        <v>4.0000000000000001E-3</v>
      </c>
      <c r="BL159" s="4">
        <v>0.45900000000000002</v>
      </c>
      <c r="BM159" s="4">
        <v>180.22620000000001</v>
      </c>
      <c r="BQ159" s="4">
        <v>1290.521</v>
      </c>
      <c r="BR159" s="4">
        <v>5.1365000000000001E-2</v>
      </c>
      <c r="BS159" s="4">
        <v>-5</v>
      </c>
      <c r="BT159" s="4">
        <v>1.1873E-2</v>
      </c>
      <c r="BU159" s="4">
        <v>1.2552319999999999</v>
      </c>
      <c r="BV159" s="4">
        <v>0.23983499999999999</v>
      </c>
    </row>
    <row r="160" spans="1:74" x14ac:dyDescent="0.25">
      <c r="A160" s="2">
        <v>42804</v>
      </c>
      <c r="B160" s="3">
        <v>0.55022924768518522</v>
      </c>
      <c r="C160" s="4">
        <v>8.7230000000000008</v>
      </c>
      <c r="D160" s="4">
        <v>0.22470000000000001</v>
      </c>
      <c r="E160" s="4">
        <v>2247.1090450000002</v>
      </c>
      <c r="F160" s="4">
        <v>23.8</v>
      </c>
      <c r="G160" s="4">
        <v>0.2</v>
      </c>
      <c r="H160" s="4">
        <v>17287.7</v>
      </c>
      <c r="J160" s="4">
        <v>8.1</v>
      </c>
      <c r="K160" s="4">
        <v>0.88759999999999994</v>
      </c>
      <c r="L160" s="4">
        <v>7.7419000000000002</v>
      </c>
      <c r="M160" s="4">
        <v>0.19939999999999999</v>
      </c>
      <c r="N160" s="4">
        <v>21.106300000000001</v>
      </c>
      <c r="O160" s="4">
        <v>0.17749999999999999</v>
      </c>
      <c r="P160" s="4">
        <v>21.3</v>
      </c>
      <c r="Q160" s="4">
        <v>16.125399999999999</v>
      </c>
      <c r="R160" s="4">
        <v>0.1356</v>
      </c>
      <c r="S160" s="4">
        <v>16.3</v>
      </c>
      <c r="T160" s="4">
        <v>17287.673699999999</v>
      </c>
      <c r="W160" s="4">
        <v>0</v>
      </c>
      <c r="X160" s="4">
        <v>7.1893000000000002</v>
      </c>
      <c r="Y160" s="4">
        <v>13.3</v>
      </c>
      <c r="Z160" s="4">
        <v>849</v>
      </c>
      <c r="AA160" s="4">
        <v>863</v>
      </c>
      <c r="AB160" s="4">
        <v>844</v>
      </c>
      <c r="AC160" s="4">
        <v>74</v>
      </c>
      <c r="AD160" s="4">
        <v>9.2799999999999994</v>
      </c>
      <c r="AE160" s="4">
        <v>0.21</v>
      </c>
      <c r="AF160" s="4">
        <v>993</v>
      </c>
      <c r="AG160" s="4">
        <v>-10</v>
      </c>
      <c r="AH160" s="4">
        <v>11.127000000000001</v>
      </c>
      <c r="AI160" s="4">
        <v>25</v>
      </c>
      <c r="AJ160" s="4">
        <v>135.9</v>
      </c>
      <c r="AK160" s="4">
        <v>136</v>
      </c>
      <c r="AL160" s="4">
        <v>5.3</v>
      </c>
      <c r="AM160" s="4">
        <v>142</v>
      </c>
      <c r="AN160" s="4" t="s">
        <v>155</v>
      </c>
      <c r="AO160" s="4">
        <v>2</v>
      </c>
      <c r="AP160" s="5">
        <v>0.75853009259259263</v>
      </c>
      <c r="AQ160" s="4">
        <v>47.159354999999998</v>
      </c>
      <c r="AR160" s="4">
        <v>-88.489743000000004</v>
      </c>
      <c r="AS160" s="4">
        <v>313.39999999999998</v>
      </c>
      <c r="AT160" s="4">
        <v>0</v>
      </c>
      <c r="AU160" s="4">
        <v>12</v>
      </c>
      <c r="AV160" s="4">
        <v>10</v>
      </c>
      <c r="AW160" s="4" t="s">
        <v>406</v>
      </c>
      <c r="AX160" s="4">
        <v>2.3607999999999998</v>
      </c>
      <c r="AY160" s="4">
        <v>2.2000000000000002</v>
      </c>
      <c r="AZ160" s="4">
        <v>3.5304000000000002</v>
      </c>
      <c r="BA160" s="4">
        <v>11.154</v>
      </c>
      <c r="BB160" s="4">
        <v>15.21</v>
      </c>
      <c r="BC160" s="4">
        <v>1.36</v>
      </c>
      <c r="BD160" s="4">
        <v>12.667999999999999</v>
      </c>
      <c r="BE160" s="4">
        <v>1938.4549999999999</v>
      </c>
      <c r="BF160" s="4">
        <v>31.783999999999999</v>
      </c>
      <c r="BG160" s="4">
        <v>0.55300000000000005</v>
      </c>
      <c r="BH160" s="4">
        <v>5.0000000000000001E-3</v>
      </c>
      <c r="BI160" s="4">
        <v>0.55800000000000005</v>
      </c>
      <c r="BJ160" s="4">
        <v>0.42299999999999999</v>
      </c>
      <c r="BK160" s="4">
        <v>4.0000000000000001E-3</v>
      </c>
      <c r="BL160" s="4">
        <v>0.42599999999999999</v>
      </c>
      <c r="BM160" s="4">
        <v>179.48140000000001</v>
      </c>
      <c r="BQ160" s="4">
        <v>1308.8499999999999</v>
      </c>
      <c r="BR160" s="4">
        <v>5.7237999999999997E-2</v>
      </c>
      <c r="BS160" s="4">
        <v>-5</v>
      </c>
      <c r="BT160" s="4">
        <v>1.0253999999999999E-2</v>
      </c>
      <c r="BU160" s="4">
        <v>1.3987540000000001</v>
      </c>
      <c r="BV160" s="4">
        <v>0.20713100000000001</v>
      </c>
    </row>
    <row r="161" spans="1:74" x14ac:dyDescent="0.25">
      <c r="A161" s="2">
        <v>42804</v>
      </c>
      <c r="B161" s="3">
        <v>0.55024082175925926</v>
      </c>
      <c r="C161" s="4">
        <v>8.6470000000000002</v>
      </c>
      <c r="D161" s="4">
        <v>0.2442</v>
      </c>
      <c r="E161" s="4">
        <v>2441.5300080000002</v>
      </c>
      <c r="F161" s="4">
        <v>22.9</v>
      </c>
      <c r="G161" s="4">
        <v>0.2</v>
      </c>
      <c r="H161" s="4">
        <v>17292.2</v>
      </c>
      <c r="J161" s="4">
        <v>8.1</v>
      </c>
      <c r="K161" s="4">
        <v>0.8881</v>
      </c>
      <c r="L161" s="4">
        <v>7.6798999999999999</v>
      </c>
      <c r="M161" s="4">
        <v>0.21679999999999999</v>
      </c>
      <c r="N161" s="4">
        <v>20.3066</v>
      </c>
      <c r="O161" s="4">
        <v>0.17760000000000001</v>
      </c>
      <c r="P161" s="4">
        <v>20.5</v>
      </c>
      <c r="Q161" s="4">
        <v>15.5144</v>
      </c>
      <c r="R161" s="4">
        <v>0.13569999999999999</v>
      </c>
      <c r="S161" s="4">
        <v>15.7</v>
      </c>
      <c r="T161" s="4">
        <v>17292.211500000001</v>
      </c>
      <c r="W161" s="4">
        <v>0</v>
      </c>
      <c r="X161" s="4">
        <v>7.1938000000000004</v>
      </c>
      <c r="Y161" s="4">
        <v>13</v>
      </c>
      <c r="Z161" s="4">
        <v>852</v>
      </c>
      <c r="AA161" s="4">
        <v>865</v>
      </c>
      <c r="AB161" s="4">
        <v>845</v>
      </c>
      <c r="AC161" s="4">
        <v>74</v>
      </c>
      <c r="AD161" s="4">
        <v>9.2799999999999994</v>
      </c>
      <c r="AE161" s="4">
        <v>0.21</v>
      </c>
      <c r="AF161" s="4">
        <v>993</v>
      </c>
      <c r="AG161" s="4">
        <v>-10</v>
      </c>
      <c r="AH161" s="4">
        <v>11</v>
      </c>
      <c r="AI161" s="4">
        <v>25</v>
      </c>
      <c r="AJ161" s="4">
        <v>136</v>
      </c>
      <c r="AK161" s="4">
        <v>136</v>
      </c>
      <c r="AL161" s="4">
        <v>5.4</v>
      </c>
      <c r="AM161" s="4">
        <v>142</v>
      </c>
      <c r="AN161" s="4" t="s">
        <v>155</v>
      </c>
      <c r="AO161" s="4">
        <v>2</v>
      </c>
      <c r="AP161" s="5">
        <v>0.75854166666666656</v>
      </c>
      <c r="AQ161" s="4">
        <v>47.159354999999998</v>
      </c>
      <c r="AR161" s="4">
        <v>-88.489743000000004</v>
      </c>
      <c r="AS161" s="4">
        <v>313.5</v>
      </c>
      <c r="AT161" s="4">
        <v>0</v>
      </c>
      <c r="AU161" s="4">
        <v>12</v>
      </c>
      <c r="AV161" s="4">
        <v>10</v>
      </c>
      <c r="AW161" s="4" t="s">
        <v>406</v>
      </c>
      <c r="AX161" s="4">
        <v>2.5</v>
      </c>
      <c r="AY161" s="4">
        <v>2.2608000000000001</v>
      </c>
      <c r="AZ161" s="4">
        <v>3.6303999999999998</v>
      </c>
      <c r="BA161" s="4">
        <v>11.154</v>
      </c>
      <c r="BB161" s="4">
        <v>15.28</v>
      </c>
      <c r="BC161" s="4">
        <v>1.37</v>
      </c>
      <c r="BD161" s="4">
        <v>12.597</v>
      </c>
      <c r="BE161" s="4">
        <v>1931.7840000000001</v>
      </c>
      <c r="BF161" s="4">
        <v>34.715000000000003</v>
      </c>
      <c r="BG161" s="4">
        <v>0.53500000000000003</v>
      </c>
      <c r="BH161" s="4">
        <v>5.0000000000000001E-3</v>
      </c>
      <c r="BI161" s="4">
        <v>0.54</v>
      </c>
      <c r="BJ161" s="4">
        <v>0.40899999999999997</v>
      </c>
      <c r="BK161" s="4">
        <v>4.0000000000000001E-3</v>
      </c>
      <c r="BL161" s="4">
        <v>0.41199999999999998</v>
      </c>
      <c r="BM161" s="4">
        <v>180.357</v>
      </c>
      <c r="BQ161" s="4">
        <v>1315.712</v>
      </c>
      <c r="BR161" s="4">
        <v>4.9270000000000001E-2</v>
      </c>
      <c r="BS161" s="4">
        <v>-5</v>
      </c>
      <c r="BT161" s="4">
        <v>0.01</v>
      </c>
      <c r="BU161" s="4">
        <v>1.2040360000000001</v>
      </c>
      <c r="BV161" s="4">
        <v>0.20200000000000001</v>
      </c>
    </row>
    <row r="162" spans="1:74" x14ac:dyDescent="0.25">
      <c r="A162" s="2">
        <v>42804</v>
      </c>
      <c r="B162" s="3">
        <v>0.5502523958333333</v>
      </c>
      <c r="C162" s="4">
        <v>8.5820000000000007</v>
      </c>
      <c r="D162" s="4">
        <v>0.246</v>
      </c>
      <c r="E162" s="4">
        <v>2460</v>
      </c>
      <c r="F162" s="4">
        <v>22.8</v>
      </c>
      <c r="G162" s="4">
        <v>0.2</v>
      </c>
      <c r="H162" s="4">
        <v>17240.5</v>
      </c>
      <c r="J162" s="4">
        <v>8.1999999999999993</v>
      </c>
      <c r="K162" s="4">
        <v>0.88870000000000005</v>
      </c>
      <c r="L162" s="4">
        <v>7.6273999999999997</v>
      </c>
      <c r="M162" s="4">
        <v>0.21859999999999999</v>
      </c>
      <c r="N162" s="4">
        <v>20.263400000000001</v>
      </c>
      <c r="O162" s="4">
        <v>0.1777</v>
      </c>
      <c r="P162" s="4">
        <v>20.399999999999999</v>
      </c>
      <c r="Q162" s="4">
        <v>15.481400000000001</v>
      </c>
      <c r="R162" s="4">
        <v>0.1358</v>
      </c>
      <c r="S162" s="4">
        <v>15.6</v>
      </c>
      <c r="T162" s="4">
        <v>17240.474399999999</v>
      </c>
      <c r="W162" s="4">
        <v>0</v>
      </c>
      <c r="X162" s="4">
        <v>7.2877000000000001</v>
      </c>
      <c r="Y162" s="4">
        <v>13.1</v>
      </c>
      <c r="Z162" s="4">
        <v>851</v>
      </c>
      <c r="AA162" s="4">
        <v>864</v>
      </c>
      <c r="AB162" s="4">
        <v>844</v>
      </c>
      <c r="AC162" s="4">
        <v>74</v>
      </c>
      <c r="AD162" s="4">
        <v>9.2799999999999994</v>
      </c>
      <c r="AE162" s="4">
        <v>0.21</v>
      </c>
      <c r="AF162" s="4">
        <v>993</v>
      </c>
      <c r="AG162" s="4">
        <v>-10</v>
      </c>
      <c r="AH162" s="4">
        <v>11</v>
      </c>
      <c r="AI162" s="4">
        <v>25</v>
      </c>
      <c r="AJ162" s="4">
        <v>136</v>
      </c>
      <c r="AK162" s="4">
        <v>136.9</v>
      </c>
      <c r="AL162" s="4">
        <v>5.2</v>
      </c>
      <c r="AM162" s="4">
        <v>142</v>
      </c>
      <c r="AN162" s="4" t="s">
        <v>155</v>
      </c>
      <c r="AO162" s="4">
        <v>2</v>
      </c>
      <c r="AP162" s="5">
        <v>0.75855324074074071</v>
      </c>
      <c r="AQ162" s="4">
        <v>47.159354999999998</v>
      </c>
      <c r="AR162" s="4">
        <v>-88.489743000000004</v>
      </c>
      <c r="AS162" s="4">
        <v>313.5</v>
      </c>
      <c r="AT162" s="4">
        <v>0</v>
      </c>
      <c r="AU162" s="4">
        <v>12</v>
      </c>
      <c r="AV162" s="4">
        <v>10</v>
      </c>
      <c r="AW162" s="4" t="s">
        <v>406</v>
      </c>
      <c r="AX162" s="4">
        <v>2.5608</v>
      </c>
      <c r="AY162" s="4">
        <v>1.9743999999999999</v>
      </c>
      <c r="AZ162" s="4">
        <v>3.7</v>
      </c>
      <c r="BA162" s="4">
        <v>11.154</v>
      </c>
      <c r="BB162" s="4">
        <v>15.38</v>
      </c>
      <c r="BC162" s="4">
        <v>1.38</v>
      </c>
      <c r="BD162" s="4">
        <v>12.518000000000001</v>
      </c>
      <c r="BE162" s="4">
        <v>1929.829</v>
      </c>
      <c r="BF162" s="4">
        <v>35.207000000000001</v>
      </c>
      <c r="BG162" s="4">
        <v>0.53700000000000003</v>
      </c>
      <c r="BH162" s="4">
        <v>5.0000000000000001E-3</v>
      </c>
      <c r="BI162" s="4">
        <v>0.54200000000000004</v>
      </c>
      <c r="BJ162" s="4">
        <v>0.41</v>
      </c>
      <c r="BK162" s="4">
        <v>4.0000000000000001E-3</v>
      </c>
      <c r="BL162" s="4">
        <v>0.41399999999999998</v>
      </c>
      <c r="BM162" s="4">
        <v>180.87100000000001</v>
      </c>
      <c r="BQ162" s="4">
        <v>1340.703</v>
      </c>
      <c r="BR162" s="4">
        <v>4.8000000000000001E-2</v>
      </c>
      <c r="BS162" s="4">
        <v>-5</v>
      </c>
      <c r="BT162" s="4">
        <v>0.01</v>
      </c>
      <c r="BU162" s="4">
        <v>1.173</v>
      </c>
      <c r="BV162" s="4">
        <v>0.20200000000000001</v>
      </c>
    </row>
    <row r="163" spans="1:74" x14ac:dyDescent="0.25">
      <c r="A163" s="2">
        <v>42804</v>
      </c>
      <c r="B163" s="3">
        <v>0.55026396990740734</v>
      </c>
      <c r="C163" s="4">
        <v>8.57</v>
      </c>
      <c r="D163" s="4">
        <v>0.246</v>
      </c>
      <c r="E163" s="4">
        <v>2460</v>
      </c>
      <c r="F163" s="4">
        <v>23.2</v>
      </c>
      <c r="G163" s="4">
        <v>0.2</v>
      </c>
      <c r="H163" s="4">
        <v>17174.3</v>
      </c>
      <c r="J163" s="4">
        <v>8.27</v>
      </c>
      <c r="K163" s="4">
        <v>0.88900000000000001</v>
      </c>
      <c r="L163" s="4">
        <v>7.6191000000000004</v>
      </c>
      <c r="M163" s="4">
        <v>0.21870000000000001</v>
      </c>
      <c r="N163" s="4">
        <v>20.593599999999999</v>
      </c>
      <c r="O163" s="4">
        <v>0.17780000000000001</v>
      </c>
      <c r="P163" s="4">
        <v>20.8</v>
      </c>
      <c r="Q163" s="4">
        <v>15.733700000000001</v>
      </c>
      <c r="R163" s="4">
        <v>0.1358</v>
      </c>
      <c r="S163" s="4">
        <v>15.9</v>
      </c>
      <c r="T163" s="4">
        <v>17174.346300000001</v>
      </c>
      <c r="W163" s="4">
        <v>0</v>
      </c>
      <c r="X163" s="4">
        <v>7.3514999999999997</v>
      </c>
      <c r="Y163" s="4">
        <v>13</v>
      </c>
      <c r="Z163" s="4">
        <v>852</v>
      </c>
      <c r="AA163" s="4">
        <v>865</v>
      </c>
      <c r="AB163" s="4">
        <v>844</v>
      </c>
      <c r="AC163" s="4">
        <v>74</v>
      </c>
      <c r="AD163" s="4">
        <v>9.2799999999999994</v>
      </c>
      <c r="AE163" s="4">
        <v>0.21</v>
      </c>
      <c r="AF163" s="4">
        <v>993</v>
      </c>
      <c r="AG163" s="4">
        <v>-10</v>
      </c>
      <c r="AH163" s="4">
        <v>11</v>
      </c>
      <c r="AI163" s="4">
        <v>25</v>
      </c>
      <c r="AJ163" s="4">
        <v>136</v>
      </c>
      <c r="AK163" s="4">
        <v>135.30000000000001</v>
      </c>
      <c r="AL163" s="4">
        <v>5.5</v>
      </c>
      <c r="AM163" s="4">
        <v>142</v>
      </c>
      <c r="AN163" s="4" t="s">
        <v>155</v>
      </c>
      <c r="AO163" s="4">
        <v>2</v>
      </c>
      <c r="AP163" s="5">
        <v>0.75856481481481486</v>
      </c>
      <c r="AQ163" s="4">
        <v>47.159354999999998</v>
      </c>
      <c r="AR163" s="4">
        <v>-88.489743000000004</v>
      </c>
      <c r="AS163" s="4">
        <v>313.5</v>
      </c>
      <c r="AT163" s="4">
        <v>0</v>
      </c>
      <c r="AU163" s="4">
        <v>12</v>
      </c>
      <c r="AV163" s="4">
        <v>10</v>
      </c>
      <c r="AW163" s="4" t="s">
        <v>406</v>
      </c>
      <c r="AX163" s="4">
        <v>2.7</v>
      </c>
      <c r="AY163" s="4">
        <v>1</v>
      </c>
      <c r="AZ163" s="4">
        <v>3.7</v>
      </c>
      <c r="BA163" s="4">
        <v>11.154</v>
      </c>
      <c r="BB163" s="4">
        <v>15.4</v>
      </c>
      <c r="BC163" s="4">
        <v>1.38</v>
      </c>
      <c r="BD163" s="4">
        <v>12.48</v>
      </c>
      <c r="BE163" s="4">
        <v>1930.7380000000001</v>
      </c>
      <c r="BF163" s="4">
        <v>35.274000000000001</v>
      </c>
      <c r="BG163" s="4">
        <v>0.54600000000000004</v>
      </c>
      <c r="BH163" s="4">
        <v>5.0000000000000001E-3</v>
      </c>
      <c r="BI163" s="4">
        <v>0.55100000000000005</v>
      </c>
      <c r="BJ163" s="4">
        <v>0.41799999999999998</v>
      </c>
      <c r="BK163" s="4">
        <v>4.0000000000000001E-3</v>
      </c>
      <c r="BL163" s="4">
        <v>0.42099999999999999</v>
      </c>
      <c r="BM163" s="4">
        <v>180.4573</v>
      </c>
      <c r="BQ163" s="4">
        <v>1354.5340000000001</v>
      </c>
      <c r="BR163" s="4">
        <v>4.9743999999999997E-2</v>
      </c>
      <c r="BS163" s="4">
        <v>-5</v>
      </c>
      <c r="BT163" s="4">
        <v>9.1280000000000007E-3</v>
      </c>
      <c r="BU163" s="4">
        <v>1.215625</v>
      </c>
      <c r="BV163" s="4">
        <v>0.18438299999999999</v>
      </c>
    </row>
    <row r="164" spans="1:74" x14ac:dyDescent="0.25">
      <c r="A164" s="2">
        <v>42804</v>
      </c>
      <c r="B164" s="3">
        <v>0.55027554398148149</v>
      </c>
      <c r="C164" s="4">
        <v>8.5640000000000001</v>
      </c>
      <c r="D164" s="4">
        <v>0.2414</v>
      </c>
      <c r="E164" s="4">
        <v>2413.9616350000001</v>
      </c>
      <c r="F164" s="4">
        <v>23.8</v>
      </c>
      <c r="G164" s="4">
        <v>0.2</v>
      </c>
      <c r="H164" s="4">
        <v>17258.7</v>
      </c>
      <c r="J164" s="4">
        <v>8.3000000000000007</v>
      </c>
      <c r="K164" s="4">
        <v>0.8891</v>
      </c>
      <c r="L164" s="4">
        <v>7.6138000000000003</v>
      </c>
      <c r="M164" s="4">
        <v>0.21460000000000001</v>
      </c>
      <c r="N164" s="4">
        <v>21.1602</v>
      </c>
      <c r="O164" s="4">
        <v>0.17780000000000001</v>
      </c>
      <c r="P164" s="4">
        <v>21.3</v>
      </c>
      <c r="Q164" s="4">
        <v>16.166499999999999</v>
      </c>
      <c r="R164" s="4">
        <v>0.13589999999999999</v>
      </c>
      <c r="S164" s="4">
        <v>16.3</v>
      </c>
      <c r="T164" s="4">
        <v>17258.700799999999</v>
      </c>
      <c r="W164" s="4">
        <v>0</v>
      </c>
      <c r="X164" s="4">
        <v>7.3794000000000004</v>
      </c>
      <c r="Y164" s="4">
        <v>13.3</v>
      </c>
      <c r="Z164" s="4">
        <v>849</v>
      </c>
      <c r="AA164" s="4">
        <v>863</v>
      </c>
      <c r="AB164" s="4">
        <v>844</v>
      </c>
      <c r="AC164" s="4">
        <v>74</v>
      </c>
      <c r="AD164" s="4">
        <v>9.2799999999999994</v>
      </c>
      <c r="AE164" s="4">
        <v>0.21</v>
      </c>
      <c r="AF164" s="4">
        <v>993</v>
      </c>
      <c r="AG164" s="4">
        <v>-10</v>
      </c>
      <c r="AH164" s="4">
        <v>11</v>
      </c>
      <c r="AI164" s="4">
        <v>25</v>
      </c>
      <c r="AJ164" s="4">
        <v>136</v>
      </c>
      <c r="AK164" s="4">
        <v>135</v>
      </c>
      <c r="AL164" s="4">
        <v>5.6</v>
      </c>
      <c r="AM164" s="4">
        <v>142</v>
      </c>
      <c r="AN164" s="4" t="s">
        <v>155</v>
      </c>
      <c r="AO164" s="4">
        <v>2</v>
      </c>
      <c r="AP164" s="5">
        <v>0.7585763888888889</v>
      </c>
      <c r="AQ164" s="4">
        <v>47.159354999999998</v>
      </c>
      <c r="AR164" s="4">
        <v>-88.489743000000004</v>
      </c>
      <c r="AS164" s="4">
        <v>313.3</v>
      </c>
      <c r="AT164" s="4">
        <v>0</v>
      </c>
      <c r="AU164" s="4">
        <v>12</v>
      </c>
      <c r="AV164" s="4">
        <v>10</v>
      </c>
      <c r="AW164" s="4" t="s">
        <v>406</v>
      </c>
      <c r="AX164" s="4">
        <v>2.548</v>
      </c>
      <c r="AY164" s="4">
        <v>1.0608</v>
      </c>
      <c r="AZ164" s="4">
        <v>3.7</v>
      </c>
      <c r="BA164" s="4">
        <v>11.154</v>
      </c>
      <c r="BB164" s="4">
        <v>15.41</v>
      </c>
      <c r="BC164" s="4">
        <v>1.38</v>
      </c>
      <c r="BD164" s="4">
        <v>12.476000000000001</v>
      </c>
      <c r="BE164" s="4">
        <v>1929.586</v>
      </c>
      <c r="BF164" s="4">
        <v>34.619</v>
      </c>
      <c r="BG164" s="4">
        <v>0.56200000000000006</v>
      </c>
      <c r="BH164" s="4">
        <v>5.0000000000000001E-3</v>
      </c>
      <c r="BI164" s="4">
        <v>0.56599999999999995</v>
      </c>
      <c r="BJ164" s="4">
        <v>0.42899999999999999</v>
      </c>
      <c r="BK164" s="4">
        <v>4.0000000000000001E-3</v>
      </c>
      <c r="BL164" s="4">
        <v>0.433</v>
      </c>
      <c r="BM164" s="4">
        <v>181.36240000000001</v>
      </c>
      <c r="BQ164" s="4">
        <v>1359.817</v>
      </c>
      <c r="BR164" s="4">
        <v>4.5636000000000003E-2</v>
      </c>
      <c r="BS164" s="4">
        <v>-5</v>
      </c>
      <c r="BT164" s="4">
        <v>9.8729999999999998E-3</v>
      </c>
      <c r="BU164" s="4">
        <v>1.1152200000000001</v>
      </c>
      <c r="BV164" s="4">
        <v>0.199432</v>
      </c>
    </row>
    <row r="165" spans="1:74" x14ac:dyDescent="0.25">
      <c r="A165" s="2">
        <v>42804</v>
      </c>
      <c r="B165" s="3">
        <v>0.55028711805555552</v>
      </c>
      <c r="C165" s="4">
        <v>8.4619999999999997</v>
      </c>
      <c r="D165" s="4">
        <v>0.23419999999999999</v>
      </c>
      <c r="E165" s="4">
        <v>2342.1768139999999</v>
      </c>
      <c r="F165" s="4">
        <v>23.7</v>
      </c>
      <c r="G165" s="4">
        <v>0.2</v>
      </c>
      <c r="H165" s="4">
        <v>17354.900000000001</v>
      </c>
      <c r="J165" s="4">
        <v>8.3000000000000007</v>
      </c>
      <c r="K165" s="4">
        <v>0.89</v>
      </c>
      <c r="L165" s="4">
        <v>7.5308999999999999</v>
      </c>
      <c r="M165" s="4">
        <v>0.20849999999999999</v>
      </c>
      <c r="N165" s="4">
        <v>21.0929</v>
      </c>
      <c r="O165" s="4">
        <v>0.17799999999999999</v>
      </c>
      <c r="P165" s="4">
        <v>21.3</v>
      </c>
      <c r="Q165" s="4">
        <v>16.115100000000002</v>
      </c>
      <c r="R165" s="4">
        <v>0.13600000000000001</v>
      </c>
      <c r="S165" s="4">
        <v>16.3</v>
      </c>
      <c r="T165" s="4">
        <v>17354.859899999999</v>
      </c>
      <c r="W165" s="4">
        <v>0</v>
      </c>
      <c r="X165" s="4">
        <v>7.3869999999999996</v>
      </c>
      <c r="Y165" s="4">
        <v>13.6</v>
      </c>
      <c r="Z165" s="4">
        <v>848</v>
      </c>
      <c r="AA165" s="4">
        <v>861</v>
      </c>
      <c r="AB165" s="4">
        <v>843</v>
      </c>
      <c r="AC165" s="4">
        <v>74</v>
      </c>
      <c r="AD165" s="4">
        <v>9.2799999999999994</v>
      </c>
      <c r="AE165" s="4">
        <v>0.21</v>
      </c>
      <c r="AF165" s="4">
        <v>993</v>
      </c>
      <c r="AG165" s="4">
        <v>-10</v>
      </c>
      <c r="AH165" s="4">
        <v>11</v>
      </c>
      <c r="AI165" s="4">
        <v>25</v>
      </c>
      <c r="AJ165" s="4">
        <v>136</v>
      </c>
      <c r="AK165" s="4">
        <v>135</v>
      </c>
      <c r="AL165" s="4">
        <v>5.4</v>
      </c>
      <c r="AM165" s="4">
        <v>142</v>
      </c>
      <c r="AN165" s="4" t="s">
        <v>155</v>
      </c>
      <c r="AO165" s="4">
        <v>2</v>
      </c>
      <c r="AP165" s="5">
        <v>0.75858796296296294</v>
      </c>
      <c r="AQ165" s="4">
        <v>47.159354999999998</v>
      </c>
      <c r="AR165" s="4">
        <v>-88.489743000000004</v>
      </c>
      <c r="AS165" s="4">
        <v>313.2</v>
      </c>
      <c r="AT165" s="4">
        <v>0</v>
      </c>
      <c r="AU165" s="4">
        <v>12</v>
      </c>
      <c r="AV165" s="4">
        <v>10</v>
      </c>
      <c r="AW165" s="4" t="s">
        <v>406</v>
      </c>
      <c r="AX165" s="4">
        <v>2.2608000000000001</v>
      </c>
      <c r="AY165" s="4">
        <v>1.1392</v>
      </c>
      <c r="AZ165" s="4">
        <v>3.7303999999999999</v>
      </c>
      <c r="BA165" s="4">
        <v>11.154</v>
      </c>
      <c r="BB165" s="4">
        <v>15.54</v>
      </c>
      <c r="BC165" s="4">
        <v>1.39</v>
      </c>
      <c r="BD165" s="4">
        <v>12.36</v>
      </c>
      <c r="BE165" s="4">
        <v>1924.6479999999999</v>
      </c>
      <c r="BF165" s="4">
        <v>33.906999999999996</v>
      </c>
      <c r="BG165" s="4">
        <v>0.56499999999999995</v>
      </c>
      <c r="BH165" s="4">
        <v>5.0000000000000001E-3</v>
      </c>
      <c r="BI165" s="4">
        <v>0.56899999999999995</v>
      </c>
      <c r="BJ165" s="4">
        <v>0.43099999999999999</v>
      </c>
      <c r="BK165" s="4">
        <v>4.0000000000000001E-3</v>
      </c>
      <c r="BL165" s="4">
        <v>0.435</v>
      </c>
      <c r="BM165" s="4">
        <v>183.90880000000001</v>
      </c>
      <c r="BQ165" s="4">
        <v>1372.6790000000001</v>
      </c>
      <c r="BR165" s="4">
        <v>5.2857000000000001E-2</v>
      </c>
      <c r="BS165" s="4">
        <v>-5</v>
      </c>
      <c r="BT165" s="4">
        <v>1.0873000000000001E-2</v>
      </c>
      <c r="BU165" s="4">
        <v>1.291693</v>
      </c>
      <c r="BV165" s="4">
        <v>0.219635</v>
      </c>
    </row>
    <row r="166" spans="1:74" x14ac:dyDescent="0.25">
      <c r="A166" s="2">
        <v>42804</v>
      </c>
      <c r="B166" s="3">
        <v>0.55029869212962967</v>
      </c>
      <c r="C166" s="4">
        <v>8.7059999999999995</v>
      </c>
      <c r="D166" s="4">
        <v>0.23760000000000001</v>
      </c>
      <c r="E166" s="4">
        <v>2375.593934</v>
      </c>
      <c r="F166" s="4">
        <v>23.6</v>
      </c>
      <c r="G166" s="4">
        <v>0.2</v>
      </c>
      <c r="H166" s="4">
        <v>17394.400000000001</v>
      </c>
      <c r="J166" s="4">
        <v>8.3000000000000007</v>
      </c>
      <c r="K166" s="4">
        <v>0.88759999999999994</v>
      </c>
      <c r="L166" s="4">
        <v>7.7274000000000003</v>
      </c>
      <c r="M166" s="4">
        <v>0.21079999999999999</v>
      </c>
      <c r="N166" s="4">
        <v>20.946400000000001</v>
      </c>
      <c r="O166" s="4">
        <v>0.17749999999999999</v>
      </c>
      <c r="P166" s="4">
        <v>21.1</v>
      </c>
      <c r="Q166" s="4">
        <v>16.0032</v>
      </c>
      <c r="R166" s="4">
        <v>0.1356</v>
      </c>
      <c r="S166" s="4">
        <v>16.100000000000001</v>
      </c>
      <c r="T166" s="4">
        <v>17394.428400000001</v>
      </c>
      <c r="W166" s="4">
        <v>0</v>
      </c>
      <c r="X166" s="4">
        <v>7.3666999999999998</v>
      </c>
      <c r="Y166" s="4">
        <v>13.5</v>
      </c>
      <c r="Z166" s="4">
        <v>848</v>
      </c>
      <c r="AA166" s="4">
        <v>862</v>
      </c>
      <c r="AB166" s="4">
        <v>843</v>
      </c>
      <c r="AC166" s="4">
        <v>74</v>
      </c>
      <c r="AD166" s="4">
        <v>9.2799999999999994</v>
      </c>
      <c r="AE166" s="4">
        <v>0.21</v>
      </c>
      <c r="AF166" s="4">
        <v>993</v>
      </c>
      <c r="AG166" s="4">
        <v>-10</v>
      </c>
      <c r="AH166" s="4">
        <v>11</v>
      </c>
      <c r="AI166" s="4">
        <v>25</v>
      </c>
      <c r="AJ166" s="4">
        <v>136</v>
      </c>
      <c r="AK166" s="4">
        <v>135.9</v>
      </c>
      <c r="AL166" s="4">
        <v>5.6</v>
      </c>
      <c r="AM166" s="4">
        <v>142</v>
      </c>
      <c r="AN166" s="4" t="s">
        <v>155</v>
      </c>
      <c r="AO166" s="4">
        <v>2</v>
      </c>
      <c r="AP166" s="5">
        <v>0.75859953703703698</v>
      </c>
      <c r="AQ166" s="4">
        <v>47.159354999999998</v>
      </c>
      <c r="AR166" s="4">
        <v>-88.489743000000004</v>
      </c>
      <c r="AS166" s="4">
        <v>313.2</v>
      </c>
      <c r="AT166" s="4">
        <v>0</v>
      </c>
      <c r="AU166" s="4">
        <v>12</v>
      </c>
      <c r="AV166" s="4">
        <v>10</v>
      </c>
      <c r="AW166" s="4" t="s">
        <v>406</v>
      </c>
      <c r="AX166" s="4">
        <v>2.4607999999999999</v>
      </c>
      <c r="AY166" s="4">
        <v>1</v>
      </c>
      <c r="AZ166" s="4">
        <v>3.8304</v>
      </c>
      <c r="BA166" s="4">
        <v>11.154</v>
      </c>
      <c r="BB166" s="4">
        <v>15.19</v>
      </c>
      <c r="BC166" s="4">
        <v>1.36</v>
      </c>
      <c r="BD166" s="4">
        <v>12.667999999999999</v>
      </c>
      <c r="BE166" s="4">
        <v>1933.299</v>
      </c>
      <c r="BF166" s="4">
        <v>33.575000000000003</v>
      </c>
      <c r="BG166" s="4">
        <v>0.54900000000000004</v>
      </c>
      <c r="BH166" s="4">
        <v>5.0000000000000001E-3</v>
      </c>
      <c r="BI166" s="4">
        <v>0.55300000000000005</v>
      </c>
      <c r="BJ166" s="4">
        <v>0.41899999999999998</v>
      </c>
      <c r="BK166" s="4">
        <v>4.0000000000000001E-3</v>
      </c>
      <c r="BL166" s="4">
        <v>0.42299999999999999</v>
      </c>
      <c r="BM166" s="4">
        <v>180.44919999999999</v>
      </c>
      <c r="BQ166" s="4">
        <v>1340.114</v>
      </c>
      <c r="BR166" s="4">
        <v>5.3127000000000001E-2</v>
      </c>
      <c r="BS166" s="4">
        <v>-5</v>
      </c>
      <c r="BT166" s="4">
        <v>1.0999999999999999E-2</v>
      </c>
      <c r="BU166" s="4">
        <v>1.2982910000000001</v>
      </c>
      <c r="BV166" s="4">
        <v>0.22220000000000001</v>
      </c>
    </row>
    <row r="167" spans="1:74" x14ac:dyDescent="0.25">
      <c r="A167" s="2">
        <v>42804</v>
      </c>
      <c r="B167" s="3">
        <v>0.55031026620370371</v>
      </c>
      <c r="C167" s="4">
        <v>8.6080000000000005</v>
      </c>
      <c r="D167" s="4">
        <v>0.27879999999999999</v>
      </c>
      <c r="E167" s="4">
        <v>2788.3993260000002</v>
      </c>
      <c r="F167" s="4">
        <v>23.6</v>
      </c>
      <c r="G167" s="4">
        <v>0.2</v>
      </c>
      <c r="H167" s="4">
        <v>17296</v>
      </c>
      <c r="J167" s="4">
        <v>8.3699999999999992</v>
      </c>
      <c r="K167" s="4">
        <v>0.88819999999999999</v>
      </c>
      <c r="L167" s="4">
        <v>7.6454000000000004</v>
      </c>
      <c r="M167" s="4">
        <v>0.2477</v>
      </c>
      <c r="N167" s="4">
        <v>20.929099999999998</v>
      </c>
      <c r="O167" s="4">
        <v>0.17760000000000001</v>
      </c>
      <c r="P167" s="4">
        <v>21.1</v>
      </c>
      <c r="Q167" s="4">
        <v>15.99</v>
      </c>
      <c r="R167" s="4">
        <v>0.13569999999999999</v>
      </c>
      <c r="S167" s="4">
        <v>16.100000000000001</v>
      </c>
      <c r="T167" s="4">
        <v>17296.0101</v>
      </c>
      <c r="W167" s="4">
        <v>0</v>
      </c>
      <c r="X167" s="4">
        <v>7.4325999999999999</v>
      </c>
      <c r="Y167" s="4">
        <v>13.6</v>
      </c>
      <c r="Z167" s="4">
        <v>848</v>
      </c>
      <c r="AA167" s="4">
        <v>861</v>
      </c>
      <c r="AB167" s="4">
        <v>842</v>
      </c>
      <c r="AC167" s="4">
        <v>74</v>
      </c>
      <c r="AD167" s="4">
        <v>9.2799999999999994</v>
      </c>
      <c r="AE167" s="4">
        <v>0.21</v>
      </c>
      <c r="AF167" s="4">
        <v>993</v>
      </c>
      <c r="AG167" s="4">
        <v>-10</v>
      </c>
      <c r="AH167" s="4">
        <v>11</v>
      </c>
      <c r="AI167" s="4">
        <v>25</v>
      </c>
      <c r="AJ167" s="4">
        <v>136</v>
      </c>
      <c r="AK167" s="4">
        <v>136</v>
      </c>
      <c r="AL167" s="4">
        <v>5.6</v>
      </c>
      <c r="AM167" s="4">
        <v>142</v>
      </c>
      <c r="AN167" s="4" t="s">
        <v>155</v>
      </c>
      <c r="AO167" s="4">
        <v>2</v>
      </c>
      <c r="AP167" s="5">
        <v>0.75861111111111112</v>
      </c>
      <c r="AQ167" s="4">
        <v>47.159354999999998</v>
      </c>
      <c r="AR167" s="4">
        <v>-88.489743000000004</v>
      </c>
      <c r="AS167" s="4">
        <v>313.5</v>
      </c>
      <c r="AT167" s="4">
        <v>0</v>
      </c>
      <c r="AU167" s="4">
        <v>12</v>
      </c>
      <c r="AV167" s="4">
        <v>10</v>
      </c>
      <c r="AW167" s="4" t="s">
        <v>406</v>
      </c>
      <c r="AX167" s="4">
        <v>2.6</v>
      </c>
      <c r="AY167" s="4">
        <v>1</v>
      </c>
      <c r="AZ167" s="4">
        <v>3.9</v>
      </c>
      <c r="BA167" s="4">
        <v>11.154</v>
      </c>
      <c r="BB167" s="4">
        <v>15.28</v>
      </c>
      <c r="BC167" s="4">
        <v>1.37</v>
      </c>
      <c r="BD167" s="4">
        <v>12.587999999999999</v>
      </c>
      <c r="BE167" s="4">
        <v>1923.769</v>
      </c>
      <c r="BF167" s="4">
        <v>39.664000000000001</v>
      </c>
      <c r="BG167" s="4">
        <v>0.55100000000000005</v>
      </c>
      <c r="BH167" s="4">
        <v>5.0000000000000001E-3</v>
      </c>
      <c r="BI167" s="4">
        <v>0.55600000000000005</v>
      </c>
      <c r="BJ167" s="4">
        <v>0.42099999999999999</v>
      </c>
      <c r="BK167" s="4">
        <v>4.0000000000000001E-3</v>
      </c>
      <c r="BL167" s="4">
        <v>0.42499999999999999</v>
      </c>
      <c r="BM167" s="4">
        <v>180.45679999999999</v>
      </c>
      <c r="BQ167" s="4">
        <v>1359.845</v>
      </c>
      <c r="BR167" s="4">
        <v>4.9508000000000003E-2</v>
      </c>
      <c r="BS167" s="4">
        <v>-5</v>
      </c>
      <c r="BT167" s="4">
        <v>1.0999999999999999E-2</v>
      </c>
      <c r="BU167" s="4">
        <v>1.2098519999999999</v>
      </c>
      <c r="BV167" s="4">
        <v>0.22220000000000001</v>
      </c>
    </row>
    <row r="168" spans="1:74" x14ac:dyDescent="0.25">
      <c r="A168" s="2">
        <v>42804</v>
      </c>
      <c r="B168" s="3">
        <v>0.55032184027777775</v>
      </c>
      <c r="C168" s="4">
        <v>8.6010000000000009</v>
      </c>
      <c r="D168" s="4">
        <v>0.24429999999999999</v>
      </c>
      <c r="E168" s="4">
        <v>2443.2934129999999</v>
      </c>
      <c r="F168" s="4">
        <v>23.5</v>
      </c>
      <c r="G168" s="4">
        <v>0.2</v>
      </c>
      <c r="H168" s="4">
        <v>17104.5</v>
      </c>
      <c r="J168" s="4">
        <v>8.4</v>
      </c>
      <c r="K168" s="4">
        <v>0.88880000000000003</v>
      </c>
      <c r="L168" s="4">
        <v>7.6447000000000003</v>
      </c>
      <c r="M168" s="4">
        <v>0.2172</v>
      </c>
      <c r="N168" s="4">
        <v>20.887499999999999</v>
      </c>
      <c r="O168" s="4">
        <v>0.17780000000000001</v>
      </c>
      <c r="P168" s="4">
        <v>21.1</v>
      </c>
      <c r="Q168" s="4">
        <v>15.9582</v>
      </c>
      <c r="R168" s="4">
        <v>0.1358</v>
      </c>
      <c r="S168" s="4">
        <v>16.100000000000001</v>
      </c>
      <c r="T168" s="4">
        <v>17104.473999999998</v>
      </c>
      <c r="W168" s="4">
        <v>0</v>
      </c>
      <c r="X168" s="4">
        <v>7.4661999999999997</v>
      </c>
      <c r="Y168" s="4">
        <v>13.7</v>
      </c>
      <c r="Z168" s="4">
        <v>847</v>
      </c>
      <c r="AA168" s="4">
        <v>859</v>
      </c>
      <c r="AB168" s="4">
        <v>841</v>
      </c>
      <c r="AC168" s="4">
        <v>74</v>
      </c>
      <c r="AD168" s="4">
        <v>9.2799999999999994</v>
      </c>
      <c r="AE168" s="4">
        <v>0.21</v>
      </c>
      <c r="AF168" s="4">
        <v>993</v>
      </c>
      <c r="AG168" s="4">
        <v>-10</v>
      </c>
      <c r="AH168" s="4">
        <v>11</v>
      </c>
      <c r="AI168" s="4">
        <v>25</v>
      </c>
      <c r="AJ168" s="4">
        <v>136</v>
      </c>
      <c r="AK168" s="4">
        <v>136</v>
      </c>
      <c r="AL168" s="4">
        <v>5.5</v>
      </c>
      <c r="AM168" s="4">
        <v>142</v>
      </c>
      <c r="AN168" s="4" t="s">
        <v>155</v>
      </c>
      <c r="AO168" s="4">
        <v>2</v>
      </c>
      <c r="AP168" s="5">
        <v>0.75862268518518527</v>
      </c>
      <c r="AQ168" s="4">
        <v>47.159354999999998</v>
      </c>
      <c r="AR168" s="4">
        <v>-88.489744000000002</v>
      </c>
      <c r="AS168" s="4">
        <v>313.5</v>
      </c>
      <c r="AT168" s="4">
        <v>0</v>
      </c>
      <c r="AU168" s="4">
        <v>12</v>
      </c>
      <c r="AV168" s="4">
        <v>5</v>
      </c>
      <c r="AW168" s="4" t="s">
        <v>410</v>
      </c>
      <c r="AX168" s="4">
        <v>2.6608000000000001</v>
      </c>
      <c r="AY168" s="4">
        <v>1</v>
      </c>
      <c r="AZ168" s="4">
        <v>3.9</v>
      </c>
      <c r="BA168" s="4">
        <v>11.154</v>
      </c>
      <c r="BB168" s="4">
        <v>15.37</v>
      </c>
      <c r="BC168" s="4">
        <v>1.38</v>
      </c>
      <c r="BD168" s="4">
        <v>12.507</v>
      </c>
      <c r="BE168" s="4">
        <v>1933.7550000000001</v>
      </c>
      <c r="BF168" s="4">
        <v>34.963000000000001</v>
      </c>
      <c r="BG168" s="4">
        <v>0.55300000000000005</v>
      </c>
      <c r="BH168" s="4">
        <v>5.0000000000000001E-3</v>
      </c>
      <c r="BI168" s="4">
        <v>0.55800000000000005</v>
      </c>
      <c r="BJ168" s="4">
        <v>0.42299999999999999</v>
      </c>
      <c r="BK168" s="4">
        <v>4.0000000000000001E-3</v>
      </c>
      <c r="BL168" s="4">
        <v>0.42599999999999999</v>
      </c>
      <c r="BM168" s="4">
        <v>179.40129999999999</v>
      </c>
      <c r="BQ168" s="4">
        <v>1373.2049999999999</v>
      </c>
      <c r="BR168" s="4">
        <v>4.9000000000000002E-2</v>
      </c>
      <c r="BS168" s="4">
        <v>-5</v>
      </c>
      <c r="BT168" s="4">
        <v>1.0127000000000001E-2</v>
      </c>
      <c r="BU168" s="4">
        <v>1.197438</v>
      </c>
      <c r="BV168" s="4">
        <v>0.204565</v>
      </c>
    </row>
    <row r="169" spans="1:74" x14ac:dyDescent="0.25">
      <c r="A169" s="2">
        <v>42804</v>
      </c>
      <c r="B169" s="3">
        <v>0.55033341435185179</v>
      </c>
      <c r="C169" s="4">
        <v>8.8030000000000008</v>
      </c>
      <c r="D169" s="4">
        <v>0.23100000000000001</v>
      </c>
      <c r="E169" s="4">
        <v>2310</v>
      </c>
      <c r="F169" s="4">
        <v>23.5</v>
      </c>
      <c r="G169" s="4">
        <v>0.2</v>
      </c>
      <c r="H169" s="4">
        <v>17489.900000000001</v>
      </c>
      <c r="J169" s="4">
        <v>8.4</v>
      </c>
      <c r="K169" s="4">
        <v>0.88649999999999995</v>
      </c>
      <c r="L169" s="4">
        <v>7.8045999999999998</v>
      </c>
      <c r="M169" s="4">
        <v>0.20480000000000001</v>
      </c>
      <c r="N169" s="4">
        <v>20.8338</v>
      </c>
      <c r="O169" s="4">
        <v>0.17730000000000001</v>
      </c>
      <c r="P169" s="4">
        <v>21</v>
      </c>
      <c r="Q169" s="4">
        <v>15.917199999999999</v>
      </c>
      <c r="R169" s="4">
        <v>0.13550000000000001</v>
      </c>
      <c r="S169" s="4">
        <v>16.100000000000001</v>
      </c>
      <c r="T169" s="4">
        <v>17489.900600000001</v>
      </c>
      <c r="W169" s="4">
        <v>0</v>
      </c>
      <c r="X169" s="4">
        <v>7.4470000000000001</v>
      </c>
      <c r="Y169" s="4">
        <v>13.6</v>
      </c>
      <c r="Z169" s="4">
        <v>848</v>
      </c>
      <c r="AA169" s="4">
        <v>861</v>
      </c>
      <c r="AB169" s="4">
        <v>843</v>
      </c>
      <c r="AC169" s="4">
        <v>74</v>
      </c>
      <c r="AD169" s="4">
        <v>9.2799999999999994</v>
      </c>
      <c r="AE169" s="4">
        <v>0.21</v>
      </c>
      <c r="AF169" s="4">
        <v>993</v>
      </c>
      <c r="AG169" s="4">
        <v>-10</v>
      </c>
      <c r="AH169" s="4">
        <v>11</v>
      </c>
      <c r="AI169" s="4">
        <v>25</v>
      </c>
      <c r="AJ169" s="4">
        <v>136</v>
      </c>
      <c r="AK169" s="4">
        <v>137.69999999999999</v>
      </c>
      <c r="AL169" s="4">
        <v>5.5</v>
      </c>
      <c r="AM169" s="4">
        <v>142</v>
      </c>
      <c r="AN169" s="4" t="s">
        <v>155</v>
      </c>
      <c r="AO169" s="4">
        <v>2</v>
      </c>
      <c r="AP169" s="5">
        <v>0.7586342592592592</v>
      </c>
      <c r="AQ169" s="4">
        <v>47.159354999999998</v>
      </c>
      <c r="AR169" s="4">
        <v>-88.489744000000002</v>
      </c>
      <c r="AS169" s="4">
        <v>313.60000000000002</v>
      </c>
      <c r="AT169" s="4">
        <v>0</v>
      </c>
      <c r="AU169" s="4">
        <v>12</v>
      </c>
      <c r="AV169" s="4">
        <v>5</v>
      </c>
      <c r="AW169" s="4" t="s">
        <v>410</v>
      </c>
      <c r="AX169" s="4">
        <v>2.8</v>
      </c>
      <c r="AY169" s="4">
        <v>1</v>
      </c>
      <c r="AZ169" s="4">
        <v>3.9</v>
      </c>
      <c r="BA169" s="4">
        <v>11.154</v>
      </c>
      <c r="BB169" s="4">
        <v>15.06</v>
      </c>
      <c r="BC169" s="4">
        <v>1.35</v>
      </c>
      <c r="BD169" s="4">
        <v>12.797000000000001</v>
      </c>
      <c r="BE169" s="4">
        <v>1936.403</v>
      </c>
      <c r="BF169" s="4">
        <v>32.340000000000003</v>
      </c>
      <c r="BG169" s="4">
        <v>0.54100000000000004</v>
      </c>
      <c r="BH169" s="4">
        <v>5.0000000000000001E-3</v>
      </c>
      <c r="BI169" s="4">
        <v>0.54600000000000004</v>
      </c>
      <c r="BJ169" s="4">
        <v>0.41399999999999998</v>
      </c>
      <c r="BK169" s="4">
        <v>4.0000000000000001E-3</v>
      </c>
      <c r="BL169" s="4">
        <v>0.41699999999999998</v>
      </c>
      <c r="BM169" s="4">
        <v>179.9324</v>
      </c>
      <c r="BQ169" s="4">
        <v>1343.4580000000001</v>
      </c>
      <c r="BR169" s="4">
        <v>4.9873000000000001E-2</v>
      </c>
      <c r="BS169" s="4">
        <v>-5</v>
      </c>
      <c r="BT169" s="4">
        <v>1.0873000000000001E-2</v>
      </c>
      <c r="BU169" s="4">
        <v>1.218772</v>
      </c>
      <c r="BV169" s="4">
        <v>0.219635</v>
      </c>
    </row>
    <row r="170" spans="1:74" x14ac:dyDescent="0.25">
      <c r="A170" s="2">
        <v>42804</v>
      </c>
      <c r="B170" s="3">
        <v>0.55034498842592594</v>
      </c>
      <c r="C170" s="4">
        <v>8.7989999999999995</v>
      </c>
      <c r="D170" s="4">
        <v>0.24399999999999999</v>
      </c>
      <c r="E170" s="4">
        <v>2439.8748959999998</v>
      </c>
      <c r="F170" s="4">
        <v>23.5</v>
      </c>
      <c r="G170" s="4">
        <v>0.2</v>
      </c>
      <c r="H170" s="4">
        <v>17605.599999999999</v>
      </c>
      <c r="J170" s="4">
        <v>8.4</v>
      </c>
      <c r="K170" s="4">
        <v>0.88629999999999998</v>
      </c>
      <c r="L170" s="4">
        <v>7.7984999999999998</v>
      </c>
      <c r="M170" s="4">
        <v>0.2162</v>
      </c>
      <c r="N170" s="4">
        <v>20.7958</v>
      </c>
      <c r="O170" s="4">
        <v>0.17730000000000001</v>
      </c>
      <c r="P170" s="4">
        <v>21</v>
      </c>
      <c r="Q170" s="4">
        <v>15.8819</v>
      </c>
      <c r="R170" s="4">
        <v>0.13539999999999999</v>
      </c>
      <c r="S170" s="4">
        <v>16</v>
      </c>
      <c r="T170" s="4">
        <v>17605.550899999998</v>
      </c>
      <c r="W170" s="4">
        <v>0</v>
      </c>
      <c r="X170" s="4">
        <v>7.4447000000000001</v>
      </c>
      <c r="Y170" s="4">
        <v>13.3</v>
      </c>
      <c r="Z170" s="4">
        <v>849</v>
      </c>
      <c r="AA170" s="4">
        <v>862</v>
      </c>
      <c r="AB170" s="4">
        <v>843</v>
      </c>
      <c r="AC170" s="4">
        <v>73.099999999999994</v>
      </c>
      <c r="AD170" s="4">
        <v>9.17</v>
      </c>
      <c r="AE170" s="4">
        <v>0.21</v>
      </c>
      <c r="AF170" s="4">
        <v>993</v>
      </c>
      <c r="AG170" s="4">
        <v>-10</v>
      </c>
      <c r="AH170" s="4">
        <v>11</v>
      </c>
      <c r="AI170" s="4">
        <v>25</v>
      </c>
      <c r="AJ170" s="4">
        <v>136</v>
      </c>
      <c r="AK170" s="4">
        <v>138</v>
      </c>
      <c r="AL170" s="4">
        <v>5.3</v>
      </c>
      <c r="AM170" s="4">
        <v>142</v>
      </c>
      <c r="AN170" s="4" t="s">
        <v>155</v>
      </c>
      <c r="AO170" s="4">
        <v>2</v>
      </c>
      <c r="AP170" s="5">
        <v>0.75864583333333335</v>
      </c>
      <c r="AQ170" s="4">
        <v>47.159354999999998</v>
      </c>
      <c r="AR170" s="4">
        <v>-88.489744000000002</v>
      </c>
      <c r="AS170" s="4">
        <v>314</v>
      </c>
      <c r="AT170" s="4">
        <v>0</v>
      </c>
      <c r="AU170" s="4">
        <v>12</v>
      </c>
      <c r="AV170" s="4">
        <v>5</v>
      </c>
      <c r="AW170" s="4" t="s">
        <v>410</v>
      </c>
      <c r="AX170" s="4">
        <v>2.7391999999999999</v>
      </c>
      <c r="AY170" s="4">
        <v>1.0608</v>
      </c>
      <c r="AZ170" s="4">
        <v>3.9304000000000001</v>
      </c>
      <c r="BA170" s="4">
        <v>11.154</v>
      </c>
      <c r="BB170" s="4">
        <v>15.03</v>
      </c>
      <c r="BC170" s="4">
        <v>1.35</v>
      </c>
      <c r="BD170" s="4">
        <v>12.832000000000001</v>
      </c>
      <c r="BE170" s="4">
        <v>1931.529</v>
      </c>
      <c r="BF170" s="4">
        <v>34.088000000000001</v>
      </c>
      <c r="BG170" s="4">
        <v>0.53900000000000003</v>
      </c>
      <c r="BH170" s="4">
        <v>5.0000000000000001E-3</v>
      </c>
      <c r="BI170" s="4">
        <v>0.54400000000000004</v>
      </c>
      <c r="BJ170" s="4">
        <v>0.41199999999999998</v>
      </c>
      <c r="BK170" s="4">
        <v>4.0000000000000001E-3</v>
      </c>
      <c r="BL170" s="4">
        <v>0.41499999999999998</v>
      </c>
      <c r="BM170" s="4">
        <v>180.80719999999999</v>
      </c>
      <c r="BQ170" s="4">
        <v>1340.7139999999999</v>
      </c>
      <c r="BR170" s="4">
        <v>5.0873000000000002E-2</v>
      </c>
      <c r="BS170" s="4">
        <v>-5</v>
      </c>
      <c r="BT170" s="4">
        <v>1.0999999999999999E-2</v>
      </c>
      <c r="BU170" s="4">
        <v>1.243209</v>
      </c>
      <c r="BV170" s="4">
        <v>0.22220000000000001</v>
      </c>
    </row>
    <row r="171" spans="1:74" x14ac:dyDescent="0.25">
      <c r="A171" s="2">
        <v>42804</v>
      </c>
      <c r="B171" s="3">
        <v>0.55035656249999998</v>
      </c>
      <c r="C171" s="4">
        <v>9.0589999999999993</v>
      </c>
      <c r="D171" s="4">
        <v>0.27060000000000001</v>
      </c>
      <c r="E171" s="4">
        <v>2706.493289</v>
      </c>
      <c r="F171" s="4">
        <v>23.4</v>
      </c>
      <c r="G171" s="4">
        <v>0.2</v>
      </c>
      <c r="H171" s="4">
        <v>17546.8</v>
      </c>
      <c r="J171" s="4">
        <v>8.4</v>
      </c>
      <c r="K171" s="4">
        <v>0.88370000000000004</v>
      </c>
      <c r="L171" s="4">
        <v>8.0046999999999997</v>
      </c>
      <c r="M171" s="4">
        <v>0.2392</v>
      </c>
      <c r="N171" s="4">
        <v>20.677700000000002</v>
      </c>
      <c r="O171" s="4">
        <v>0.1767</v>
      </c>
      <c r="P171" s="4">
        <v>20.9</v>
      </c>
      <c r="Q171" s="4">
        <v>15.790800000000001</v>
      </c>
      <c r="R171" s="4">
        <v>0.13500000000000001</v>
      </c>
      <c r="S171" s="4">
        <v>15.9</v>
      </c>
      <c r="T171" s="4">
        <v>17546.757399999999</v>
      </c>
      <c r="W171" s="4">
        <v>0</v>
      </c>
      <c r="X171" s="4">
        <v>7.4226999999999999</v>
      </c>
      <c r="Y171" s="4">
        <v>13</v>
      </c>
      <c r="Z171" s="4">
        <v>851</v>
      </c>
      <c r="AA171" s="4">
        <v>865</v>
      </c>
      <c r="AB171" s="4">
        <v>845</v>
      </c>
      <c r="AC171" s="4">
        <v>73</v>
      </c>
      <c r="AD171" s="4">
        <v>9.15</v>
      </c>
      <c r="AE171" s="4">
        <v>0.21</v>
      </c>
      <c r="AF171" s="4">
        <v>993</v>
      </c>
      <c r="AG171" s="4">
        <v>-10</v>
      </c>
      <c r="AH171" s="4">
        <v>11</v>
      </c>
      <c r="AI171" s="4">
        <v>25</v>
      </c>
      <c r="AJ171" s="4">
        <v>136</v>
      </c>
      <c r="AK171" s="4">
        <v>137.1</v>
      </c>
      <c r="AL171" s="4">
        <v>5.7</v>
      </c>
      <c r="AM171" s="4">
        <v>142</v>
      </c>
      <c r="AN171" s="4" t="s">
        <v>155</v>
      </c>
      <c r="AO171" s="4">
        <v>2</v>
      </c>
      <c r="AP171" s="5">
        <v>0.75865740740740739</v>
      </c>
      <c r="AQ171" s="4">
        <v>47.159354999999998</v>
      </c>
      <c r="AR171" s="4">
        <v>-88.489744000000002</v>
      </c>
      <c r="AS171" s="4">
        <v>314.3</v>
      </c>
      <c r="AT171" s="4">
        <v>0</v>
      </c>
      <c r="AU171" s="4">
        <v>12</v>
      </c>
      <c r="AV171" s="4">
        <v>5</v>
      </c>
      <c r="AW171" s="4" t="s">
        <v>410</v>
      </c>
      <c r="AX171" s="4">
        <v>2.1135999999999999</v>
      </c>
      <c r="AY171" s="4">
        <v>1.2303999999999999</v>
      </c>
      <c r="AZ171" s="4">
        <v>3.3616000000000001</v>
      </c>
      <c r="BA171" s="4">
        <v>11.154</v>
      </c>
      <c r="BB171" s="4">
        <v>14.66</v>
      </c>
      <c r="BC171" s="4">
        <v>1.31</v>
      </c>
      <c r="BD171" s="4">
        <v>13.166</v>
      </c>
      <c r="BE171" s="4">
        <v>1938.1569999999999</v>
      </c>
      <c r="BF171" s="4">
        <v>36.856000000000002</v>
      </c>
      <c r="BG171" s="4">
        <v>0.52400000000000002</v>
      </c>
      <c r="BH171" s="4">
        <v>4.0000000000000001E-3</v>
      </c>
      <c r="BI171" s="4">
        <v>0.52900000000000003</v>
      </c>
      <c r="BJ171" s="4">
        <v>0.4</v>
      </c>
      <c r="BK171" s="4">
        <v>3.0000000000000001E-3</v>
      </c>
      <c r="BL171" s="4">
        <v>0.40400000000000003</v>
      </c>
      <c r="BM171" s="4">
        <v>176.1635</v>
      </c>
      <c r="BQ171" s="4">
        <v>1306.788</v>
      </c>
      <c r="BR171" s="4">
        <v>5.3619E-2</v>
      </c>
      <c r="BS171" s="4">
        <v>-5</v>
      </c>
      <c r="BT171" s="4">
        <v>1.0127000000000001E-2</v>
      </c>
      <c r="BU171" s="4">
        <v>1.310314</v>
      </c>
      <c r="BV171" s="4">
        <v>0.204565</v>
      </c>
    </row>
    <row r="172" spans="1:74" x14ac:dyDescent="0.25">
      <c r="A172" s="2">
        <v>42804</v>
      </c>
      <c r="B172" s="3">
        <v>0.55036813657407413</v>
      </c>
      <c r="C172" s="4">
        <v>9.4710000000000001</v>
      </c>
      <c r="D172" s="4">
        <v>0.29110000000000003</v>
      </c>
      <c r="E172" s="4">
        <v>2910.554177</v>
      </c>
      <c r="F172" s="4">
        <v>23.4</v>
      </c>
      <c r="G172" s="4">
        <v>0.2</v>
      </c>
      <c r="H172" s="4">
        <v>17285.400000000001</v>
      </c>
      <c r="J172" s="4">
        <v>8.4</v>
      </c>
      <c r="K172" s="4">
        <v>0.87980000000000003</v>
      </c>
      <c r="L172" s="4">
        <v>8.3323999999999998</v>
      </c>
      <c r="M172" s="4">
        <v>0.25609999999999999</v>
      </c>
      <c r="N172" s="4">
        <v>20.586300000000001</v>
      </c>
      <c r="O172" s="4">
        <v>0.17599999999999999</v>
      </c>
      <c r="P172" s="4">
        <v>20.8</v>
      </c>
      <c r="Q172" s="4">
        <v>15.721</v>
      </c>
      <c r="R172" s="4">
        <v>0.13439999999999999</v>
      </c>
      <c r="S172" s="4">
        <v>15.9</v>
      </c>
      <c r="T172" s="4">
        <v>17285.403699999999</v>
      </c>
      <c r="W172" s="4">
        <v>0</v>
      </c>
      <c r="X172" s="4">
        <v>7.39</v>
      </c>
      <c r="Y172" s="4">
        <v>13</v>
      </c>
      <c r="Z172" s="4">
        <v>852</v>
      </c>
      <c r="AA172" s="4">
        <v>865</v>
      </c>
      <c r="AB172" s="4">
        <v>845</v>
      </c>
      <c r="AC172" s="4">
        <v>73</v>
      </c>
      <c r="AD172" s="4">
        <v>9.15</v>
      </c>
      <c r="AE172" s="4">
        <v>0.21</v>
      </c>
      <c r="AF172" s="4">
        <v>993</v>
      </c>
      <c r="AG172" s="4">
        <v>-10</v>
      </c>
      <c r="AH172" s="4">
        <v>11</v>
      </c>
      <c r="AI172" s="4">
        <v>25</v>
      </c>
      <c r="AJ172" s="4">
        <v>136.9</v>
      </c>
      <c r="AK172" s="4">
        <v>138.69999999999999</v>
      </c>
      <c r="AL172" s="4">
        <v>5.8</v>
      </c>
      <c r="AM172" s="4">
        <v>142</v>
      </c>
      <c r="AN172" s="4" t="s">
        <v>155</v>
      </c>
      <c r="AO172" s="4">
        <v>2</v>
      </c>
      <c r="AP172" s="5">
        <v>0.75866898148148154</v>
      </c>
      <c r="AQ172" s="4">
        <v>47.159354999999998</v>
      </c>
      <c r="AR172" s="4">
        <v>-88.489744000000002</v>
      </c>
      <c r="AS172" s="4">
        <v>314.39999999999998</v>
      </c>
      <c r="AT172" s="4">
        <v>0</v>
      </c>
      <c r="AU172" s="4">
        <v>12</v>
      </c>
      <c r="AV172" s="4">
        <v>9</v>
      </c>
      <c r="AW172" s="4" t="s">
        <v>411</v>
      </c>
      <c r="AX172" s="4">
        <v>1</v>
      </c>
      <c r="AY172" s="4">
        <v>1.3</v>
      </c>
      <c r="AZ172" s="4">
        <v>1.9</v>
      </c>
      <c r="BA172" s="4">
        <v>11.154</v>
      </c>
      <c r="BB172" s="4">
        <v>14.17</v>
      </c>
      <c r="BC172" s="4">
        <v>1.27</v>
      </c>
      <c r="BD172" s="4">
        <v>13.667999999999999</v>
      </c>
      <c r="BE172" s="4">
        <v>1954.981</v>
      </c>
      <c r="BF172" s="4">
        <v>38.238</v>
      </c>
      <c r="BG172" s="4">
        <v>0.50600000000000001</v>
      </c>
      <c r="BH172" s="4">
        <v>4.0000000000000001E-3</v>
      </c>
      <c r="BI172" s="4">
        <v>0.51</v>
      </c>
      <c r="BJ172" s="4">
        <v>0.38600000000000001</v>
      </c>
      <c r="BK172" s="4">
        <v>3.0000000000000001E-3</v>
      </c>
      <c r="BL172" s="4">
        <v>0.39</v>
      </c>
      <c r="BM172" s="4">
        <v>168.16319999999999</v>
      </c>
      <c r="BQ172" s="4">
        <v>1260.7080000000001</v>
      </c>
      <c r="BR172" s="4">
        <v>6.5349000000000004E-2</v>
      </c>
      <c r="BS172" s="4">
        <v>-5</v>
      </c>
      <c r="BT172" s="4">
        <v>9.1269999999999997E-3</v>
      </c>
      <c r="BU172" s="4">
        <v>1.596967</v>
      </c>
      <c r="BV172" s="4">
        <v>0.184365</v>
      </c>
    </row>
    <row r="173" spans="1:74" x14ac:dyDescent="0.25">
      <c r="A173" s="2">
        <v>42804</v>
      </c>
      <c r="B173" s="3">
        <v>0.55037971064814817</v>
      </c>
      <c r="C173" s="4">
        <v>9.3960000000000008</v>
      </c>
      <c r="D173" s="4">
        <v>0.29189999999999999</v>
      </c>
      <c r="E173" s="4">
        <v>2918.825476</v>
      </c>
      <c r="F173" s="4">
        <v>23</v>
      </c>
      <c r="G173" s="4">
        <v>0.2</v>
      </c>
      <c r="H173" s="4">
        <v>16629.3</v>
      </c>
      <c r="J173" s="4">
        <v>8.4</v>
      </c>
      <c r="K173" s="4">
        <v>0.88129999999999997</v>
      </c>
      <c r="L173" s="4">
        <v>8.2807999999999993</v>
      </c>
      <c r="M173" s="4">
        <v>0.25719999999999998</v>
      </c>
      <c r="N173" s="4">
        <v>20.3081</v>
      </c>
      <c r="O173" s="4">
        <v>0.17630000000000001</v>
      </c>
      <c r="P173" s="4">
        <v>20.5</v>
      </c>
      <c r="Q173" s="4">
        <v>15.508599999999999</v>
      </c>
      <c r="R173" s="4">
        <v>0.1346</v>
      </c>
      <c r="S173" s="4">
        <v>15.6</v>
      </c>
      <c r="T173" s="4">
        <v>16629.291099999999</v>
      </c>
      <c r="W173" s="4">
        <v>0</v>
      </c>
      <c r="X173" s="4">
        <v>7.4027000000000003</v>
      </c>
      <c r="Y173" s="4">
        <v>13</v>
      </c>
      <c r="Z173" s="4">
        <v>852</v>
      </c>
      <c r="AA173" s="4">
        <v>864</v>
      </c>
      <c r="AB173" s="4">
        <v>844</v>
      </c>
      <c r="AC173" s="4">
        <v>73</v>
      </c>
      <c r="AD173" s="4">
        <v>9.15</v>
      </c>
      <c r="AE173" s="4">
        <v>0.21</v>
      </c>
      <c r="AF173" s="4">
        <v>993</v>
      </c>
      <c r="AG173" s="4">
        <v>-10</v>
      </c>
      <c r="AH173" s="4">
        <v>11</v>
      </c>
      <c r="AI173" s="4">
        <v>25</v>
      </c>
      <c r="AJ173" s="4">
        <v>137</v>
      </c>
      <c r="AK173" s="4">
        <v>138.1</v>
      </c>
      <c r="AL173" s="4">
        <v>6</v>
      </c>
      <c r="AM173" s="4">
        <v>142</v>
      </c>
      <c r="AN173" s="4" t="s">
        <v>155</v>
      </c>
      <c r="AO173" s="4">
        <v>2</v>
      </c>
      <c r="AP173" s="5">
        <v>0.75868055555555547</v>
      </c>
      <c r="AQ173" s="4">
        <v>47.159354999999998</v>
      </c>
      <c r="AR173" s="4">
        <v>-88.489744000000002</v>
      </c>
      <c r="AS173" s="4">
        <v>314.5</v>
      </c>
      <c r="AT173" s="4">
        <v>0</v>
      </c>
      <c r="AU173" s="4">
        <v>12</v>
      </c>
      <c r="AV173" s="4">
        <v>10</v>
      </c>
      <c r="AW173" s="4" t="s">
        <v>406</v>
      </c>
      <c r="AX173" s="4">
        <v>1</v>
      </c>
      <c r="AY173" s="4">
        <v>1.3</v>
      </c>
      <c r="AZ173" s="4">
        <v>1.9</v>
      </c>
      <c r="BA173" s="4">
        <v>11.154</v>
      </c>
      <c r="BB173" s="4">
        <v>14.35</v>
      </c>
      <c r="BC173" s="4">
        <v>1.29</v>
      </c>
      <c r="BD173" s="4">
        <v>13.472</v>
      </c>
      <c r="BE173" s="4">
        <v>1965.0640000000001</v>
      </c>
      <c r="BF173" s="4">
        <v>38.850999999999999</v>
      </c>
      <c r="BG173" s="4">
        <v>0.505</v>
      </c>
      <c r="BH173" s="4">
        <v>4.0000000000000001E-3</v>
      </c>
      <c r="BI173" s="4">
        <v>0.50900000000000001</v>
      </c>
      <c r="BJ173" s="4">
        <v>0.38500000000000001</v>
      </c>
      <c r="BK173" s="4">
        <v>3.0000000000000001E-3</v>
      </c>
      <c r="BL173" s="4">
        <v>0.38900000000000001</v>
      </c>
      <c r="BM173" s="4">
        <v>163.62690000000001</v>
      </c>
      <c r="BQ173" s="4">
        <v>1277.298</v>
      </c>
      <c r="BR173" s="4">
        <v>6.4380999999999994E-2</v>
      </c>
      <c r="BS173" s="4">
        <v>-5</v>
      </c>
      <c r="BT173" s="4">
        <v>8.9999999999999993E-3</v>
      </c>
      <c r="BU173" s="4">
        <v>1.5733109999999999</v>
      </c>
      <c r="BV173" s="4">
        <v>0.18179999999999999</v>
      </c>
    </row>
    <row r="174" spans="1:74" x14ac:dyDescent="0.25">
      <c r="A174" s="2">
        <v>42804</v>
      </c>
      <c r="B174" s="3">
        <v>0.55039128472222221</v>
      </c>
      <c r="C174" s="4">
        <v>9.3810000000000002</v>
      </c>
      <c r="D174" s="4">
        <v>0.26219999999999999</v>
      </c>
      <c r="E174" s="4">
        <v>2621.8813559999999</v>
      </c>
      <c r="F174" s="4">
        <v>22.4</v>
      </c>
      <c r="G174" s="4">
        <v>0.2</v>
      </c>
      <c r="H174" s="4">
        <v>16293.1</v>
      </c>
      <c r="J174" s="4">
        <v>8.2799999999999994</v>
      </c>
      <c r="K174" s="4">
        <v>0.8821</v>
      </c>
      <c r="L174" s="4">
        <v>8.2757000000000005</v>
      </c>
      <c r="M174" s="4">
        <v>0.23130000000000001</v>
      </c>
      <c r="N174" s="4">
        <v>19.7437</v>
      </c>
      <c r="O174" s="4">
        <v>0.1764</v>
      </c>
      <c r="P174" s="4">
        <v>19.899999999999999</v>
      </c>
      <c r="Q174" s="4">
        <v>15.077500000000001</v>
      </c>
      <c r="R174" s="4">
        <v>0.13469999999999999</v>
      </c>
      <c r="S174" s="4">
        <v>15.2</v>
      </c>
      <c r="T174" s="4">
        <v>16293.122300000001</v>
      </c>
      <c r="W174" s="4">
        <v>0</v>
      </c>
      <c r="X174" s="4">
        <v>7.3071000000000002</v>
      </c>
      <c r="Y174" s="4">
        <v>13</v>
      </c>
      <c r="Z174" s="4">
        <v>852</v>
      </c>
      <c r="AA174" s="4">
        <v>865</v>
      </c>
      <c r="AB174" s="4">
        <v>846</v>
      </c>
      <c r="AC174" s="4">
        <v>73</v>
      </c>
      <c r="AD174" s="4">
        <v>9.15</v>
      </c>
      <c r="AE174" s="4">
        <v>0.21</v>
      </c>
      <c r="AF174" s="4">
        <v>993</v>
      </c>
      <c r="AG174" s="4">
        <v>-10</v>
      </c>
      <c r="AH174" s="4">
        <v>11</v>
      </c>
      <c r="AI174" s="4">
        <v>25</v>
      </c>
      <c r="AJ174" s="4">
        <v>137</v>
      </c>
      <c r="AK174" s="4">
        <v>137.1</v>
      </c>
      <c r="AL174" s="4">
        <v>6</v>
      </c>
      <c r="AM174" s="4">
        <v>142</v>
      </c>
      <c r="AN174" s="4" t="s">
        <v>155</v>
      </c>
      <c r="AO174" s="4">
        <v>2</v>
      </c>
      <c r="AP174" s="5">
        <v>0.75869212962962962</v>
      </c>
      <c r="AQ174" s="4">
        <v>47.159354999999998</v>
      </c>
      <c r="AR174" s="4">
        <v>-88.489744000000002</v>
      </c>
      <c r="AS174" s="4">
        <v>314.5</v>
      </c>
      <c r="AT174" s="4">
        <v>0</v>
      </c>
      <c r="AU174" s="4">
        <v>12</v>
      </c>
      <c r="AV174" s="4">
        <v>10</v>
      </c>
      <c r="AW174" s="4" t="s">
        <v>406</v>
      </c>
      <c r="AX174" s="4">
        <v>1.0304</v>
      </c>
      <c r="AY174" s="4">
        <v>1.3304</v>
      </c>
      <c r="AZ174" s="4">
        <v>1.9303999999999999</v>
      </c>
      <c r="BA174" s="4">
        <v>11.154</v>
      </c>
      <c r="BB174" s="4">
        <v>14.46</v>
      </c>
      <c r="BC174" s="4">
        <v>1.3</v>
      </c>
      <c r="BD174" s="4">
        <v>13.362</v>
      </c>
      <c r="BE174" s="4">
        <v>1976.43</v>
      </c>
      <c r="BF174" s="4">
        <v>35.155999999999999</v>
      </c>
      <c r="BG174" s="4">
        <v>0.49399999999999999</v>
      </c>
      <c r="BH174" s="4">
        <v>4.0000000000000001E-3</v>
      </c>
      <c r="BI174" s="4">
        <v>0.498</v>
      </c>
      <c r="BJ174" s="4">
        <v>0.377</v>
      </c>
      <c r="BK174" s="4">
        <v>3.0000000000000001E-3</v>
      </c>
      <c r="BL174" s="4">
        <v>0.38</v>
      </c>
      <c r="BM174" s="4">
        <v>161.3466</v>
      </c>
      <c r="BQ174" s="4">
        <v>1268.876</v>
      </c>
      <c r="BR174" s="4">
        <v>6.5745999999999999E-2</v>
      </c>
      <c r="BS174" s="4">
        <v>-5</v>
      </c>
      <c r="BT174" s="4">
        <v>8.9999999999999993E-3</v>
      </c>
      <c r="BU174" s="4">
        <v>1.606668</v>
      </c>
      <c r="BV174" s="4">
        <v>0.18179999999999999</v>
      </c>
    </row>
    <row r="175" spans="1:74" x14ac:dyDescent="0.25">
      <c r="A175" s="2">
        <v>42804</v>
      </c>
      <c r="B175" s="3">
        <v>0.55040285879629625</v>
      </c>
      <c r="C175" s="4">
        <v>9.4969999999999999</v>
      </c>
      <c r="D175" s="4">
        <v>0.2621</v>
      </c>
      <c r="E175" s="4">
        <v>2621.0565109999998</v>
      </c>
      <c r="F175" s="4">
        <v>21.9</v>
      </c>
      <c r="G175" s="4">
        <v>0.2</v>
      </c>
      <c r="H175" s="4">
        <v>16455.599999999999</v>
      </c>
      <c r="J175" s="4">
        <v>8.0299999999999994</v>
      </c>
      <c r="K175" s="4">
        <v>0.88090000000000002</v>
      </c>
      <c r="L175" s="4">
        <v>8.3653999999999993</v>
      </c>
      <c r="M175" s="4">
        <v>0.23089999999999999</v>
      </c>
      <c r="N175" s="4">
        <v>19.290800000000001</v>
      </c>
      <c r="O175" s="4">
        <v>0.1762</v>
      </c>
      <c r="P175" s="4">
        <v>19.5</v>
      </c>
      <c r="Q175" s="4">
        <v>14.7317</v>
      </c>
      <c r="R175" s="4">
        <v>0.13450000000000001</v>
      </c>
      <c r="S175" s="4">
        <v>14.9</v>
      </c>
      <c r="T175" s="4">
        <v>16455.564399999999</v>
      </c>
      <c r="W175" s="4">
        <v>0</v>
      </c>
      <c r="X175" s="4">
        <v>7.0754999999999999</v>
      </c>
      <c r="Y175" s="4">
        <v>13</v>
      </c>
      <c r="Z175" s="4">
        <v>852</v>
      </c>
      <c r="AA175" s="4">
        <v>865</v>
      </c>
      <c r="AB175" s="4">
        <v>846</v>
      </c>
      <c r="AC175" s="4">
        <v>73</v>
      </c>
      <c r="AD175" s="4">
        <v>9.15</v>
      </c>
      <c r="AE175" s="4">
        <v>0.21</v>
      </c>
      <c r="AF175" s="4">
        <v>993</v>
      </c>
      <c r="AG175" s="4">
        <v>-10</v>
      </c>
      <c r="AH175" s="4">
        <v>11</v>
      </c>
      <c r="AI175" s="4">
        <v>25</v>
      </c>
      <c r="AJ175" s="4">
        <v>137</v>
      </c>
      <c r="AK175" s="4">
        <v>138.69999999999999</v>
      </c>
      <c r="AL175" s="4">
        <v>6.1</v>
      </c>
      <c r="AM175" s="4">
        <v>142</v>
      </c>
      <c r="AN175" s="4" t="s">
        <v>155</v>
      </c>
      <c r="AO175" s="4">
        <v>2</v>
      </c>
      <c r="AP175" s="5">
        <v>0.75870370370370377</v>
      </c>
      <c r="AQ175" s="4">
        <v>47.159354999999998</v>
      </c>
      <c r="AR175" s="4">
        <v>-88.489744999999999</v>
      </c>
      <c r="AS175" s="4">
        <v>314.60000000000002</v>
      </c>
      <c r="AT175" s="4">
        <v>0</v>
      </c>
      <c r="AU175" s="4">
        <v>12</v>
      </c>
      <c r="AV175" s="4">
        <v>10</v>
      </c>
      <c r="AW175" s="4" t="s">
        <v>406</v>
      </c>
      <c r="AX175" s="4">
        <v>1.0696000000000001</v>
      </c>
      <c r="AY175" s="4">
        <v>1.4</v>
      </c>
      <c r="AZ175" s="4">
        <v>1.9696</v>
      </c>
      <c r="BA175" s="4">
        <v>11.154</v>
      </c>
      <c r="BB175" s="4">
        <v>14.3</v>
      </c>
      <c r="BC175" s="4">
        <v>1.28</v>
      </c>
      <c r="BD175" s="4">
        <v>13.525</v>
      </c>
      <c r="BE175" s="4">
        <v>1977.1859999999999</v>
      </c>
      <c r="BF175" s="4">
        <v>34.731000000000002</v>
      </c>
      <c r="BG175" s="4">
        <v>0.47699999999999998</v>
      </c>
      <c r="BH175" s="4">
        <v>4.0000000000000001E-3</v>
      </c>
      <c r="BI175" s="4">
        <v>0.48199999999999998</v>
      </c>
      <c r="BJ175" s="4">
        <v>0.36499999999999999</v>
      </c>
      <c r="BK175" s="4">
        <v>3.0000000000000001E-3</v>
      </c>
      <c r="BL175" s="4">
        <v>0.36799999999999999</v>
      </c>
      <c r="BM175" s="4">
        <v>161.26929999999999</v>
      </c>
      <c r="BQ175" s="4">
        <v>1215.951</v>
      </c>
      <c r="BR175" s="4">
        <v>6.6000000000000003E-2</v>
      </c>
      <c r="BS175" s="4">
        <v>-5</v>
      </c>
      <c r="BT175" s="4">
        <v>8.9999999999999993E-3</v>
      </c>
      <c r="BU175" s="4">
        <v>1.6128750000000001</v>
      </c>
      <c r="BV175" s="4">
        <v>0.18179999999999999</v>
      </c>
    </row>
    <row r="176" spans="1:74" x14ac:dyDescent="0.25">
      <c r="A176" s="2">
        <v>42804</v>
      </c>
      <c r="B176" s="3">
        <v>0.5504144328703704</v>
      </c>
      <c r="C176" s="4">
        <v>9.1690000000000005</v>
      </c>
      <c r="D176" s="4">
        <v>0.27210000000000001</v>
      </c>
      <c r="E176" s="4">
        <v>2721.4440730000001</v>
      </c>
      <c r="F176" s="4">
        <v>21.9</v>
      </c>
      <c r="G176" s="4">
        <v>0.2</v>
      </c>
      <c r="H176" s="4">
        <v>16155.9</v>
      </c>
      <c r="J176" s="4">
        <v>7.9</v>
      </c>
      <c r="K176" s="4">
        <v>0.88429999999999997</v>
      </c>
      <c r="L176" s="4">
        <v>8.1082999999999998</v>
      </c>
      <c r="M176" s="4">
        <v>0.24060000000000001</v>
      </c>
      <c r="N176" s="4">
        <v>19.365500000000001</v>
      </c>
      <c r="O176" s="4">
        <v>0.1769</v>
      </c>
      <c r="P176" s="4">
        <v>19.5</v>
      </c>
      <c r="Q176" s="4">
        <v>14.7887</v>
      </c>
      <c r="R176" s="4">
        <v>0.1351</v>
      </c>
      <c r="S176" s="4">
        <v>14.9</v>
      </c>
      <c r="T176" s="4">
        <v>16155.850899999999</v>
      </c>
      <c r="W176" s="4">
        <v>0</v>
      </c>
      <c r="X176" s="4">
        <v>6.9856999999999996</v>
      </c>
      <c r="Y176" s="4">
        <v>13</v>
      </c>
      <c r="Z176" s="4">
        <v>851</v>
      </c>
      <c r="AA176" s="4">
        <v>865</v>
      </c>
      <c r="AB176" s="4">
        <v>846</v>
      </c>
      <c r="AC176" s="4">
        <v>73</v>
      </c>
      <c r="AD176" s="4">
        <v>9.15</v>
      </c>
      <c r="AE176" s="4">
        <v>0.21</v>
      </c>
      <c r="AF176" s="4">
        <v>993</v>
      </c>
      <c r="AG176" s="4">
        <v>-10</v>
      </c>
      <c r="AH176" s="4">
        <v>11</v>
      </c>
      <c r="AI176" s="4">
        <v>25</v>
      </c>
      <c r="AJ176" s="4">
        <v>137</v>
      </c>
      <c r="AK176" s="4">
        <v>138.1</v>
      </c>
      <c r="AL176" s="4">
        <v>6.1</v>
      </c>
      <c r="AM176" s="4">
        <v>142</v>
      </c>
      <c r="AN176" s="4" t="s">
        <v>155</v>
      </c>
      <c r="AO176" s="4">
        <v>2</v>
      </c>
      <c r="AP176" s="5">
        <v>0.75871527777777781</v>
      </c>
      <c r="AQ176" s="4">
        <v>47.159354999999998</v>
      </c>
      <c r="AR176" s="4">
        <v>-88.489744999999999</v>
      </c>
      <c r="AS176" s="4">
        <v>314.7</v>
      </c>
      <c r="AT176" s="4">
        <v>0</v>
      </c>
      <c r="AU176" s="4">
        <v>12</v>
      </c>
      <c r="AV176" s="4">
        <v>10</v>
      </c>
      <c r="AW176" s="4" t="s">
        <v>406</v>
      </c>
      <c r="AX176" s="4">
        <v>1</v>
      </c>
      <c r="AY176" s="4">
        <v>1.4</v>
      </c>
      <c r="AZ176" s="4">
        <v>1.9</v>
      </c>
      <c r="BA176" s="4">
        <v>11.154</v>
      </c>
      <c r="BB176" s="4">
        <v>14.73</v>
      </c>
      <c r="BC176" s="4">
        <v>1.32</v>
      </c>
      <c r="BD176" s="4">
        <v>13.087999999999999</v>
      </c>
      <c r="BE176" s="4">
        <v>1969.9649999999999</v>
      </c>
      <c r="BF176" s="4">
        <v>37.213000000000001</v>
      </c>
      <c r="BG176" s="4">
        <v>0.49299999999999999</v>
      </c>
      <c r="BH176" s="4">
        <v>4.0000000000000001E-3</v>
      </c>
      <c r="BI176" s="4">
        <v>0.497</v>
      </c>
      <c r="BJ176" s="4">
        <v>0.376</v>
      </c>
      <c r="BK176" s="4">
        <v>3.0000000000000001E-3</v>
      </c>
      <c r="BL176" s="4">
        <v>0.38</v>
      </c>
      <c r="BM176" s="4">
        <v>162.75579999999999</v>
      </c>
      <c r="BQ176" s="4">
        <v>1234.07</v>
      </c>
      <c r="BR176" s="4">
        <v>5.7270000000000001E-2</v>
      </c>
      <c r="BS176" s="4">
        <v>-5</v>
      </c>
      <c r="BT176" s="4">
        <v>8.1270000000000005E-3</v>
      </c>
      <c r="BU176" s="4">
        <v>1.3995359999999999</v>
      </c>
      <c r="BV176" s="4">
        <v>0.16416500000000001</v>
      </c>
    </row>
    <row r="177" spans="1:74" x14ac:dyDescent="0.25">
      <c r="A177" s="2">
        <v>42804</v>
      </c>
      <c r="B177" s="3">
        <v>0.55042600694444443</v>
      </c>
      <c r="C177" s="4">
        <v>9.327</v>
      </c>
      <c r="D177" s="4">
        <v>0.28070000000000001</v>
      </c>
      <c r="E177" s="4">
        <v>2806.8526230000002</v>
      </c>
      <c r="F177" s="4">
        <v>21.9</v>
      </c>
      <c r="G177" s="4">
        <v>0.2</v>
      </c>
      <c r="H177" s="4">
        <v>16510.400000000001</v>
      </c>
      <c r="J177" s="4">
        <v>7.84</v>
      </c>
      <c r="K177" s="4">
        <v>0.88229999999999997</v>
      </c>
      <c r="L177" s="4">
        <v>8.2293000000000003</v>
      </c>
      <c r="M177" s="4">
        <v>0.24759999999999999</v>
      </c>
      <c r="N177" s="4">
        <v>19.290199999999999</v>
      </c>
      <c r="O177" s="4">
        <v>0.1449</v>
      </c>
      <c r="P177" s="4">
        <v>19.399999999999999</v>
      </c>
      <c r="Q177" s="4">
        <v>14.731199999999999</v>
      </c>
      <c r="R177" s="4">
        <v>0.11070000000000001</v>
      </c>
      <c r="S177" s="4">
        <v>14.8</v>
      </c>
      <c r="T177" s="4">
        <v>16510.367600000001</v>
      </c>
      <c r="W177" s="4">
        <v>0</v>
      </c>
      <c r="X177" s="4">
        <v>6.9131</v>
      </c>
      <c r="Y177" s="4">
        <v>13</v>
      </c>
      <c r="Z177" s="4">
        <v>852</v>
      </c>
      <c r="AA177" s="4">
        <v>865</v>
      </c>
      <c r="AB177" s="4">
        <v>847</v>
      </c>
      <c r="AC177" s="4">
        <v>73</v>
      </c>
      <c r="AD177" s="4">
        <v>9.15</v>
      </c>
      <c r="AE177" s="4">
        <v>0.21</v>
      </c>
      <c r="AF177" s="4">
        <v>993</v>
      </c>
      <c r="AG177" s="4">
        <v>-10</v>
      </c>
      <c r="AH177" s="4">
        <v>11</v>
      </c>
      <c r="AI177" s="4">
        <v>25</v>
      </c>
      <c r="AJ177" s="4">
        <v>137</v>
      </c>
      <c r="AK177" s="4">
        <v>138</v>
      </c>
      <c r="AL177" s="4">
        <v>6.2</v>
      </c>
      <c r="AM177" s="4">
        <v>142</v>
      </c>
      <c r="AN177" s="4" t="s">
        <v>155</v>
      </c>
      <c r="AO177" s="4">
        <v>2</v>
      </c>
      <c r="AP177" s="5">
        <v>0.75872685185185185</v>
      </c>
      <c r="AQ177" s="4">
        <v>47.159354999999998</v>
      </c>
      <c r="AR177" s="4">
        <v>-88.489744999999999</v>
      </c>
      <c r="AS177" s="4">
        <v>314.8</v>
      </c>
      <c r="AT177" s="4">
        <v>0</v>
      </c>
      <c r="AU177" s="4">
        <v>12</v>
      </c>
      <c r="AV177" s="4">
        <v>10</v>
      </c>
      <c r="AW177" s="4" t="s">
        <v>406</v>
      </c>
      <c r="AX177" s="4">
        <v>1</v>
      </c>
      <c r="AY177" s="4">
        <v>1.4303699999999999</v>
      </c>
      <c r="AZ177" s="4">
        <v>1.9</v>
      </c>
      <c r="BA177" s="4">
        <v>11.154</v>
      </c>
      <c r="BB177" s="4">
        <v>14.47</v>
      </c>
      <c r="BC177" s="4">
        <v>1.3</v>
      </c>
      <c r="BD177" s="4">
        <v>13.343999999999999</v>
      </c>
      <c r="BE177" s="4">
        <v>1966.97</v>
      </c>
      <c r="BF177" s="4">
        <v>37.673000000000002</v>
      </c>
      <c r="BG177" s="4">
        <v>0.48299999999999998</v>
      </c>
      <c r="BH177" s="4">
        <v>4.0000000000000001E-3</v>
      </c>
      <c r="BI177" s="4">
        <v>0.48599999999999999</v>
      </c>
      <c r="BJ177" s="4">
        <v>0.36899999999999999</v>
      </c>
      <c r="BK177" s="4">
        <v>3.0000000000000001E-3</v>
      </c>
      <c r="BL177" s="4">
        <v>0.371</v>
      </c>
      <c r="BM177" s="4">
        <v>163.63220000000001</v>
      </c>
      <c r="BQ177" s="4">
        <v>1201.45</v>
      </c>
      <c r="BR177" s="4">
        <v>6.3856999999999997E-2</v>
      </c>
      <c r="BS177" s="4">
        <v>-5</v>
      </c>
      <c r="BT177" s="4">
        <v>8.8730000000000007E-3</v>
      </c>
      <c r="BU177" s="4">
        <v>1.560505</v>
      </c>
      <c r="BV177" s="4">
        <v>0.17923500000000001</v>
      </c>
    </row>
    <row r="178" spans="1:74" x14ac:dyDescent="0.25">
      <c r="A178" s="2">
        <v>42804</v>
      </c>
      <c r="B178" s="3">
        <v>0.55043758101851858</v>
      </c>
      <c r="C178" s="4">
        <v>9.8030000000000008</v>
      </c>
      <c r="D178" s="4">
        <v>0.30470000000000003</v>
      </c>
      <c r="E178" s="4">
        <v>3046.984402</v>
      </c>
      <c r="F178" s="4">
        <v>21.8</v>
      </c>
      <c r="G178" s="4">
        <v>0.1</v>
      </c>
      <c r="H178" s="4">
        <v>16738.5</v>
      </c>
      <c r="J178" s="4">
        <v>7.68</v>
      </c>
      <c r="K178" s="4">
        <v>0.87719999999999998</v>
      </c>
      <c r="L178" s="4">
        <v>8.5998000000000001</v>
      </c>
      <c r="M178" s="4">
        <v>0.26729999999999998</v>
      </c>
      <c r="N178" s="4">
        <v>19.1235</v>
      </c>
      <c r="O178" s="4">
        <v>8.77E-2</v>
      </c>
      <c r="P178" s="4">
        <v>19.2</v>
      </c>
      <c r="Q178" s="4">
        <v>14.603899999999999</v>
      </c>
      <c r="R178" s="4">
        <v>6.7000000000000004E-2</v>
      </c>
      <c r="S178" s="4">
        <v>14.7</v>
      </c>
      <c r="T178" s="4">
        <v>16738.534100000001</v>
      </c>
      <c r="W178" s="4">
        <v>0</v>
      </c>
      <c r="X178" s="4">
        <v>6.7409999999999997</v>
      </c>
      <c r="Y178" s="4">
        <v>13</v>
      </c>
      <c r="Z178" s="4">
        <v>851</v>
      </c>
      <c r="AA178" s="4">
        <v>865</v>
      </c>
      <c r="AB178" s="4">
        <v>847</v>
      </c>
      <c r="AC178" s="4">
        <v>73</v>
      </c>
      <c r="AD178" s="4">
        <v>9.15</v>
      </c>
      <c r="AE178" s="4">
        <v>0.21</v>
      </c>
      <c r="AF178" s="4">
        <v>993</v>
      </c>
      <c r="AG178" s="4">
        <v>-10</v>
      </c>
      <c r="AH178" s="4">
        <v>11</v>
      </c>
      <c r="AI178" s="4">
        <v>25</v>
      </c>
      <c r="AJ178" s="4">
        <v>137</v>
      </c>
      <c r="AK178" s="4">
        <v>138.9</v>
      </c>
      <c r="AL178" s="4">
        <v>6.4</v>
      </c>
      <c r="AM178" s="4">
        <v>142</v>
      </c>
      <c r="AN178" s="4" t="s">
        <v>155</v>
      </c>
      <c r="AO178" s="4">
        <v>2</v>
      </c>
      <c r="AP178" s="5">
        <v>0.75873842592592589</v>
      </c>
      <c r="AQ178" s="4">
        <v>47.159354999999998</v>
      </c>
      <c r="AR178" s="4">
        <v>-88.489744999999999</v>
      </c>
      <c r="AS178" s="4">
        <v>314.89999999999998</v>
      </c>
      <c r="AT178" s="4">
        <v>0</v>
      </c>
      <c r="AU178" s="4">
        <v>12</v>
      </c>
      <c r="AV178" s="4">
        <v>10</v>
      </c>
      <c r="AW178" s="4" t="s">
        <v>406</v>
      </c>
      <c r="AX178" s="4">
        <v>1</v>
      </c>
      <c r="AY178" s="4">
        <v>1.5</v>
      </c>
      <c r="AZ178" s="4">
        <v>1.9</v>
      </c>
      <c r="BA178" s="4">
        <v>11.154</v>
      </c>
      <c r="BB178" s="4">
        <v>13.85</v>
      </c>
      <c r="BC178" s="4">
        <v>1.24</v>
      </c>
      <c r="BD178" s="4">
        <v>13.996</v>
      </c>
      <c r="BE178" s="4">
        <v>1974.6890000000001</v>
      </c>
      <c r="BF178" s="4">
        <v>39.063000000000002</v>
      </c>
      <c r="BG178" s="4">
        <v>0.46</v>
      </c>
      <c r="BH178" s="4">
        <v>2E-3</v>
      </c>
      <c r="BI178" s="4">
        <v>0.46200000000000002</v>
      </c>
      <c r="BJ178" s="4">
        <v>0.35099999999999998</v>
      </c>
      <c r="BK178" s="4">
        <v>2E-3</v>
      </c>
      <c r="BL178" s="4">
        <v>0.35299999999999998</v>
      </c>
      <c r="BM178" s="4">
        <v>159.37029999999999</v>
      </c>
      <c r="BQ178" s="4">
        <v>1125.473</v>
      </c>
      <c r="BR178" s="4">
        <v>6.4127000000000003E-2</v>
      </c>
      <c r="BS178" s="4">
        <v>-5</v>
      </c>
      <c r="BT178" s="4">
        <v>8.9999999999999993E-3</v>
      </c>
      <c r="BU178" s="4">
        <v>1.5671029999999999</v>
      </c>
      <c r="BV178" s="4">
        <v>0.18179999999999999</v>
      </c>
    </row>
    <row r="179" spans="1:74" x14ac:dyDescent="0.25">
      <c r="A179" s="2">
        <v>42804</v>
      </c>
      <c r="B179" s="3">
        <v>0.55044915509259262</v>
      </c>
      <c r="C179" s="4">
        <v>9.9760000000000009</v>
      </c>
      <c r="D179" s="4">
        <v>0.29949999999999999</v>
      </c>
      <c r="E179" s="4">
        <v>2994.9913339999998</v>
      </c>
      <c r="F179" s="4">
        <v>21.8</v>
      </c>
      <c r="G179" s="4">
        <v>0.1</v>
      </c>
      <c r="H179" s="4">
        <v>16155.1</v>
      </c>
      <c r="J179" s="4">
        <v>7.6</v>
      </c>
      <c r="K179" s="4">
        <v>0.87619999999999998</v>
      </c>
      <c r="L179" s="4">
        <v>8.7409999999999997</v>
      </c>
      <c r="M179" s="4">
        <v>0.26240000000000002</v>
      </c>
      <c r="N179" s="4">
        <v>19.102</v>
      </c>
      <c r="O179" s="4">
        <v>8.7599999999999997E-2</v>
      </c>
      <c r="P179" s="4">
        <v>19.2</v>
      </c>
      <c r="Q179" s="4">
        <v>14.5875</v>
      </c>
      <c r="R179" s="4">
        <v>6.6900000000000001E-2</v>
      </c>
      <c r="S179" s="4">
        <v>14.7</v>
      </c>
      <c r="T179" s="4">
        <v>16155.054599999999</v>
      </c>
      <c r="W179" s="4">
        <v>0</v>
      </c>
      <c r="X179" s="4">
        <v>6.6593999999999998</v>
      </c>
      <c r="Y179" s="4">
        <v>12.9</v>
      </c>
      <c r="Z179" s="4">
        <v>852</v>
      </c>
      <c r="AA179" s="4">
        <v>865</v>
      </c>
      <c r="AB179" s="4">
        <v>846</v>
      </c>
      <c r="AC179" s="4">
        <v>73</v>
      </c>
      <c r="AD179" s="4">
        <v>9.15</v>
      </c>
      <c r="AE179" s="4">
        <v>0.21</v>
      </c>
      <c r="AF179" s="4">
        <v>993</v>
      </c>
      <c r="AG179" s="4">
        <v>-10</v>
      </c>
      <c r="AH179" s="4">
        <v>10.127872</v>
      </c>
      <c r="AI179" s="4">
        <v>25</v>
      </c>
      <c r="AJ179" s="4">
        <v>137</v>
      </c>
      <c r="AK179" s="4">
        <v>138.1</v>
      </c>
      <c r="AL179" s="4">
        <v>6.2</v>
      </c>
      <c r="AM179" s="4">
        <v>142</v>
      </c>
      <c r="AN179" s="4" t="s">
        <v>155</v>
      </c>
      <c r="AO179" s="4">
        <v>2</v>
      </c>
      <c r="AP179" s="5">
        <v>0.75875000000000004</v>
      </c>
      <c r="AQ179" s="4">
        <v>47.159354999999998</v>
      </c>
      <c r="AR179" s="4">
        <v>-88.489744999999999</v>
      </c>
      <c r="AS179" s="4">
        <v>315.10000000000002</v>
      </c>
      <c r="AT179" s="4">
        <v>0</v>
      </c>
      <c r="AU179" s="4">
        <v>12</v>
      </c>
      <c r="AV179" s="4">
        <v>9</v>
      </c>
      <c r="AW179" s="4" t="s">
        <v>409</v>
      </c>
      <c r="AX179" s="4">
        <v>1</v>
      </c>
      <c r="AY179" s="4">
        <v>1.5</v>
      </c>
      <c r="AZ179" s="4">
        <v>1.9</v>
      </c>
      <c r="BA179" s="4">
        <v>11.154</v>
      </c>
      <c r="BB179" s="4">
        <v>13.74</v>
      </c>
      <c r="BC179" s="4">
        <v>1.23</v>
      </c>
      <c r="BD179" s="4">
        <v>14.124000000000001</v>
      </c>
      <c r="BE179" s="4">
        <v>1992.316</v>
      </c>
      <c r="BF179" s="4">
        <v>38.070999999999998</v>
      </c>
      <c r="BG179" s="4">
        <v>0.45600000000000002</v>
      </c>
      <c r="BH179" s="4">
        <v>2E-3</v>
      </c>
      <c r="BI179" s="4">
        <v>0.45800000000000002</v>
      </c>
      <c r="BJ179" s="4">
        <v>0.34799999999999998</v>
      </c>
      <c r="BK179" s="4">
        <v>2E-3</v>
      </c>
      <c r="BL179" s="4">
        <v>0.35</v>
      </c>
      <c r="BM179" s="4">
        <v>152.68020000000001</v>
      </c>
      <c r="BQ179" s="4">
        <v>1103.6510000000001</v>
      </c>
      <c r="BR179" s="4">
        <v>6.3128000000000004E-2</v>
      </c>
      <c r="BS179" s="4">
        <v>-5</v>
      </c>
      <c r="BT179" s="4">
        <v>8.9999999999999993E-3</v>
      </c>
      <c r="BU179" s="4">
        <v>1.5426869999999999</v>
      </c>
      <c r="BV179" s="4">
        <v>0.18179999999999999</v>
      </c>
    </row>
    <row r="180" spans="1:74" x14ac:dyDescent="0.25">
      <c r="A180" s="2">
        <v>42804</v>
      </c>
      <c r="B180" s="3">
        <v>0.55046072916666666</v>
      </c>
      <c r="C180" s="4">
        <v>9.98</v>
      </c>
      <c r="D180" s="4">
        <v>0.28720000000000001</v>
      </c>
      <c r="E180" s="4">
        <v>2871.539722</v>
      </c>
      <c r="F180" s="4">
        <v>21.8</v>
      </c>
      <c r="G180" s="4">
        <v>0.1</v>
      </c>
      <c r="H180" s="4">
        <v>15540.5</v>
      </c>
      <c r="J180" s="4">
        <v>7.58</v>
      </c>
      <c r="K180" s="4">
        <v>0.877</v>
      </c>
      <c r="L180" s="4">
        <v>8.7525999999999993</v>
      </c>
      <c r="M180" s="4">
        <v>0.25180000000000002</v>
      </c>
      <c r="N180" s="4">
        <v>19.1189</v>
      </c>
      <c r="O180" s="4">
        <v>8.77E-2</v>
      </c>
      <c r="P180" s="4">
        <v>19.2</v>
      </c>
      <c r="Q180" s="4">
        <v>14.6004</v>
      </c>
      <c r="R180" s="4">
        <v>6.7000000000000004E-2</v>
      </c>
      <c r="S180" s="4">
        <v>14.7</v>
      </c>
      <c r="T180" s="4">
        <v>15540.538500000001</v>
      </c>
      <c r="W180" s="4">
        <v>0</v>
      </c>
      <c r="X180" s="4">
        <v>6.6509999999999998</v>
      </c>
      <c r="Y180" s="4">
        <v>13</v>
      </c>
      <c r="Z180" s="4">
        <v>852</v>
      </c>
      <c r="AA180" s="4">
        <v>865</v>
      </c>
      <c r="AB180" s="4">
        <v>847</v>
      </c>
      <c r="AC180" s="4">
        <v>73</v>
      </c>
      <c r="AD180" s="4">
        <v>9.15</v>
      </c>
      <c r="AE180" s="4">
        <v>0.21</v>
      </c>
      <c r="AF180" s="4">
        <v>993</v>
      </c>
      <c r="AG180" s="4">
        <v>-10</v>
      </c>
      <c r="AH180" s="4">
        <v>10</v>
      </c>
      <c r="AI180" s="4">
        <v>25</v>
      </c>
      <c r="AJ180" s="4">
        <v>137</v>
      </c>
      <c r="AK180" s="4">
        <v>139.69999999999999</v>
      </c>
      <c r="AL180" s="4">
        <v>6.2</v>
      </c>
      <c r="AM180" s="4">
        <v>142</v>
      </c>
      <c r="AN180" s="4" t="s">
        <v>155</v>
      </c>
      <c r="AO180" s="4">
        <v>2</v>
      </c>
      <c r="AP180" s="5">
        <v>0.75876157407407396</v>
      </c>
      <c r="AQ180" s="4">
        <v>47.159354999999998</v>
      </c>
      <c r="AR180" s="4">
        <v>-88.489744999999999</v>
      </c>
      <c r="AS180" s="4">
        <v>315.3</v>
      </c>
      <c r="AT180" s="4">
        <v>0</v>
      </c>
      <c r="AU180" s="4">
        <v>12</v>
      </c>
      <c r="AV180" s="4">
        <v>9</v>
      </c>
      <c r="AW180" s="4" t="s">
        <v>409</v>
      </c>
      <c r="AX180" s="4">
        <v>1</v>
      </c>
      <c r="AY180" s="4">
        <v>1.5</v>
      </c>
      <c r="AZ180" s="4">
        <v>1.9</v>
      </c>
      <c r="BA180" s="4">
        <v>11.154</v>
      </c>
      <c r="BB180" s="4">
        <v>13.83</v>
      </c>
      <c r="BC180" s="4">
        <v>1.24</v>
      </c>
      <c r="BD180" s="4">
        <v>14.023</v>
      </c>
      <c r="BE180" s="4">
        <v>2006.425</v>
      </c>
      <c r="BF180" s="4">
        <v>36.744</v>
      </c>
      <c r="BG180" s="4">
        <v>0.45900000000000002</v>
      </c>
      <c r="BH180" s="4">
        <v>2E-3</v>
      </c>
      <c r="BI180" s="4">
        <v>0.46100000000000002</v>
      </c>
      <c r="BJ180" s="4">
        <v>0.35</v>
      </c>
      <c r="BK180" s="4">
        <v>2E-3</v>
      </c>
      <c r="BL180" s="4">
        <v>0.35199999999999998</v>
      </c>
      <c r="BM180" s="4">
        <v>147.71629999999999</v>
      </c>
      <c r="BQ180" s="4">
        <v>1108.5840000000001</v>
      </c>
      <c r="BR180" s="4">
        <v>6.2127000000000002E-2</v>
      </c>
      <c r="BS180" s="4">
        <v>-5</v>
      </c>
      <c r="BT180" s="4">
        <v>9.8729999999999998E-3</v>
      </c>
      <c r="BU180" s="4">
        <v>1.518232</v>
      </c>
      <c r="BV180" s="4">
        <v>0.199432</v>
      </c>
    </row>
    <row r="181" spans="1:74" x14ac:dyDescent="0.25">
      <c r="A181" s="2">
        <v>42804</v>
      </c>
      <c r="B181" s="3">
        <v>0.5504723032407407</v>
      </c>
      <c r="C181" s="4">
        <v>10.048999999999999</v>
      </c>
      <c r="D181" s="4">
        <v>0.28299999999999997</v>
      </c>
      <c r="E181" s="4">
        <v>2830</v>
      </c>
      <c r="F181" s="4">
        <v>21.8</v>
      </c>
      <c r="G181" s="4">
        <v>0.1</v>
      </c>
      <c r="H181" s="4">
        <v>15160.3</v>
      </c>
      <c r="J181" s="4">
        <v>7.33</v>
      </c>
      <c r="K181" s="4">
        <v>0.87680000000000002</v>
      </c>
      <c r="L181" s="4">
        <v>8.8110999999999997</v>
      </c>
      <c r="M181" s="4">
        <v>0.24809999999999999</v>
      </c>
      <c r="N181" s="4">
        <v>19.1142</v>
      </c>
      <c r="O181" s="4">
        <v>8.77E-2</v>
      </c>
      <c r="P181" s="4">
        <v>19.2</v>
      </c>
      <c r="Q181" s="4">
        <v>14.5968</v>
      </c>
      <c r="R181" s="4">
        <v>6.7000000000000004E-2</v>
      </c>
      <c r="S181" s="4">
        <v>14.7</v>
      </c>
      <c r="T181" s="4">
        <v>15160.3092</v>
      </c>
      <c r="W181" s="4">
        <v>0</v>
      </c>
      <c r="X181" s="4">
        <v>6.4291</v>
      </c>
      <c r="Y181" s="4">
        <v>12.9</v>
      </c>
      <c r="Z181" s="4">
        <v>852</v>
      </c>
      <c r="AA181" s="4">
        <v>864</v>
      </c>
      <c r="AB181" s="4">
        <v>846</v>
      </c>
      <c r="AC181" s="4">
        <v>73</v>
      </c>
      <c r="AD181" s="4">
        <v>9.15</v>
      </c>
      <c r="AE181" s="4">
        <v>0.21</v>
      </c>
      <c r="AF181" s="4">
        <v>993</v>
      </c>
      <c r="AG181" s="4">
        <v>-10</v>
      </c>
      <c r="AH181" s="4">
        <v>10</v>
      </c>
      <c r="AI181" s="4">
        <v>25</v>
      </c>
      <c r="AJ181" s="4">
        <v>137</v>
      </c>
      <c r="AK181" s="4">
        <v>138.30000000000001</v>
      </c>
      <c r="AL181" s="4">
        <v>6.1</v>
      </c>
      <c r="AM181" s="4">
        <v>142</v>
      </c>
      <c r="AN181" s="4" t="s">
        <v>155</v>
      </c>
      <c r="AO181" s="4">
        <v>2</v>
      </c>
      <c r="AP181" s="5">
        <v>0.75877314814814811</v>
      </c>
      <c r="AQ181" s="4">
        <v>47.159354999999998</v>
      </c>
      <c r="AR181" s="4">
        <v>-88.489744999999999</v>
      </c>
      <c r="AS181" s="4">
        <v>315.5</v>
      </c>
      <c r="AT181" s="4">
        <v>0</v>
      </c>
      <c r="AU181" s="4">
        <v>12</v>
      </c>
      <c r="AV181" s="4">
        <v>10</v>
      </c>
      <c r="AW181" s="4" t="s">
        <v>406</v>
      </c>
      <c r="AX181" s="4">
        <v>1</v>
      </c>
      <c r="AY181" s="4">
        <v>1.5</v>
      </c>
      <c r="AZ181" s="4">
        <v>1.9</v>
      </c>
      <c r="BA181" s="4">
        <v>11.154</v>
      </c>
      <c r="BB181" s="4">
        <v>13.81</v>
      </c>
      <c r="BC181" s="4">
        <v>1.24</v>
      </c>
      <c r="BD181" s="4">
        <v>14.052</v>
      </c>
      <c r="BE181" s="4">
        <v>2016.6210000000001</v>
      </c>
      <c r="BF181" s="4">
        <v>36.146000000000001</v>
      </c>
      <c r="BG181" s="4">
        <v>0.45800000000000002</v>
      </c>
      <c r="BH181" s="4">
        <v>2E-3</v>
      </c>
      <c r="BI181" s="4">
        <v>0.46</v>
      </c>
      <c r="BJ181" s="4">
        <v>0.35</v>
      </c>
      <c r="BK181" s="4">
        <v>2E-3</v>
      </c>
      <c r="BL181" s="4">
        <v>0.35099999999999998</v>
      </c>
      <c r="BM181" s="4">
        <v>143.8723</v>
      </c>
      <c r="BQ181" s="4">
        <v>1069.8910000000001</v>
      </c>
      <c r="BR181" s="4">
        <v>5.5889000000000001E-2</v>
      </c>
      <c r="BS181" s="4">
        <v>-5</v>
      </c>
      <c r="BT181" s="4">
        <v>9.1269999999999997E-3</v>
      </c>
      <c r="BU181" s="4">
        <v>1.3657870000000001</v>
      </c>
      <c r="BV181" s="4">
        <v>0.184365</v>
      </c>
    </row>
    <row r="182" spans="1:74" x14ac:dyDescent="0.25">
      <c r="A182" s="2">
        <v>42804</v>
      </c>
      <c r="B182" s="3">
        <v>0.55048387731481485</v>
      </c>
      <c r="C182" s="4">
        <v>10.288</v>
      </c>
      <c r="D182" s="4">
        <v>0.27960000000000002</v>
      </c>
      <c r="E182" s="4">
        <v>2795.7894740000002</v>
      </c>
      <c r="F182" s="4">
        <v>21.9</v>
      </c>
      <c r="G182" s="4">
        <v>0.1</v>
      </c>
      <c r="H182" s="4">
        <v>15174.5</v>
      </c>
      <c r="J182" s="4">
        <v>7.18</v>
      </c>
      <c r="K182" s="4">
        <v>0.87460000000000004</v>
      </c>
      <c r="L182" s="4">
        <v>8.9977999999999998</v>
      </c>
      <c r="M182" s="4">
        <v>0.2445</v>
      </c>
      <c r="N182" s="4">
        <v>19.158200000000001</v>
      </c>
      <c r="O182" s="4">
        <v>8.7499999999999994E-2</v>
      </c>
      <c r="P182" s="4">
        <v>19.2</v>
      </c>
      <c r="Q182" s="4">
        <v>14.6304</v>
      </c>
      <c r="R182" s="4">
        <v>6.6799999999999998E-2</v>
      </c>
      <c r="S182" s="4">
        <v>14.7</v>
      </c>
      <c r="T182" s="4">
        <v>15174.546200000001</v>
      </c>
      <c r="W182" s="4">
        <v>0</v>
      </c>
      <c r="X182" s="4">
        <v>6.2760999999999996</v>
      </c>
      <c r="Y182" s="4">
        <v>13</v>
      </c>
      <c r="Z182" s="4">
        <v>852</v>
      </c>
      <c r="AA182" s="4">
        <v>866</v>
      </c>
      <c r="AB182" s="4">
        <v>848</v>
      </c>
      <c r="AC182" s="4">
        <v>73</v>
      </c>
      <c r="AD182" s="4">
        <v>9.15</v>
      </c>
      <c r="AE182" s="4">
        <v>0.21</v>
      </c>
      <c r="AF182" s="4">
        <v>993</v>
      </c>
      <c r="AG182" s="4">
        <v>-10</v>
      </c>
      <c r="AH182" s="4">
        <v>10</v>
      </c>
      <c r="AI182" s="4">
        <v>25</v>
      </c>
      <c r="AJ182" s="4">
        <v>137.9</v>
      </c>
      <c r="AK182" s="4">
        <v>138</v>
      </c>
      <c r="AL182" s="4">
        <v>6.2</v>
      </c>
      <c r="AM182" s="4">
        <v>142</v>
      </c>
      <c r="AN182" s="4" t="s">
        <v>155</v>
      </c>
      <c r="AO182" s="4">
        <v>2</v>
      </c>
      <c r="AP182" s="5">
        <v>0.75878472222222226</v>
      </c>
      <c r="AQ182" s="4">
        <v>47.159354999999998</v>
      </c>
      <c r="AR182" s="4">
        <v>-88.489744999999999</v>
      </c>
      <c r="AS182" s="4">
        <v>315.89999999999998</v>
      </c>
      <c r="AT182" s="4">
        <v>0</v>
      </c>
      <c r="AU182" s="4">
        <v>12</v>
      </c>
      <c r="AV182" s="4">
        <v>10</v>
      </c>
      <c r="AW182" s="4" t="s">
        <v>406</v>
      </c>
      <c r="AX182" s="4">
        <v>1</v>
      </c>
      <c r="AY182" s="4">
        <v>1.5</v>
      </c>
      <c r="AZ182" s="4">
        <v>1.9</v>
      </c>
      <c r="BA182" s="4">
        <v>11.154</v>
      </c>
      <c r="BB182" s="4">
        <v>13.56</v>
      </c>
      <c r="BC182" s="4">
        <v>1.22</v>
      </c>
      <c r="BD182" s="4">
        <v>14.343</v>
      </c>
      <c r="BE182" s="4">
        <v>2023.9079999999999</v>
      </c>
      <c r="BF182" s="4">
        <v>35.003999999999998</v>
      </c>
      <c r="BG182" s="4">
        <v>0.45100000000000001</v>
      </c>
      <c r="BH182" s="4">
        <v>2E-3</v>
      </c>
      <c r="BI182" s="4">
        <v>0.45300000000000001</v>
      </c>
      <c r="BJ182" s="4">
        <v>0.34499999999999997</v>
      </c>
      <c r="BK182" s="4">
        <v>2E-3</v>
      </c>
      <c r="BL182" s="4">
        <v>0.34599999999999997</v>
      </c>
      <c r="BM182" s="4">
        <v>141.52889999999999</v>
      </c>
      <c r="BQ182" s="4">
        <v>1026.4570000000001</v>
      </c>
      <c r="BR182" s="4">
        <v>5.9365000000000001E-2</v>
      </c>
      <c r="BS182" s="4">
        <v>-5</v>
      </c>
      <c r="BT182" s="4">
        <v>8.9999999999999993E-3</v>
      </c>
      <c r="BU182" s="4">
        <v>1.4507319999999999</v>
      </c>
      <c r="BV182" s="4">
        <v>0.18179999999999999</v>
      </c>
    </row>
    <row r="183" spans="1:74" x14ac:dyDescent="0.25">
      <c r="A183" s="2">
        <v>42804</v>
      </c>
      <c r="B183" s="3">
        <v>0.55049545138888889</v>
      </c>
      <c r="C183" s="4">
        <v>10.272</v>
      </c>
      <c r="D183" s="4">
        <v>0.2676</v>
      </c>
      <c r="E183" s="4">
        <v>2675.660848</v>
      </c>
      <c r="F183" s="4">
        <v>23.1</v>
      </c>
      <c r="G183" s="4">
        <v>0.1</v>
      </c>
      <c r="H183" s="4">
        <v>15288</v>
      </c>
      <c r="J183" s="4">
        <v>7.1</v>
      </c>
      <c r="K183" s="4">
        <v>0.87480000000000002</v>
      </c>
      <c r="L183" s="4">
        <v>8.9861000000000004</v>
      </c>
      <c r="M183" s="4">
        <v>0.2341</v>
      </c>
      <c r="N183" s="4">
        <v>20.2166</v>
      </c>
      <c r="O183" s="4">
        <v>0.1195</v>
      </c>
      <c r="P183" s="4">
        <v>20.3</v>
      </c>
      <c r="Q183" s="4">
        <v>15.438700000000001</v>
      </c>
      <c r="R183" s="4">
        <v>9.1200000000000003E-2</v>
      </c>
      <c r="S183" s="4">
        <v>15.5</v>
      </c>
      <c r="T183" s="4">
        <v>15288.0484</v>
      </c>
      <c r="W183" s="4">
        <v>0</v>
      </c>
      <c r="X183" s="4">
        <v>6.2111999999999998</v>
      </c>
      <c r="Y183" s="4">
        <v>13</v>
      </c>
      <c r="Z183" s="4">
        <v>853</v>
      </c>
      <c r="AA183" s="4">
        <v>865</v>
      </c>
      <c r="AB183" s="4">
        <v>847</v>
      </c>
      <c r="AC183" s="4">
        <v>73</v>
      </c>
      <c r="AD183" s="4">
        <v>9.15</v>
      </c>
      <c r="AE183" s="4">
        <v>0.21</v>
      </c>
      <c r="AF183" s="4">
        <v>993</v>
      </c>
      <c r="AG183" s="4">
        <v>-10</v>
      </c>
      <c r="AH183" s="4">
        <v>10</v>
      </c>
      <c r="AI183" s="4">
        <v>25</v>
      </c>
      <c r="AJ183" s="4">
        <v>138</v>
      </c>
      <c r="AK183" s="4">
        <v>138</v>
      </c>
      <c r="AL183" s="4">
        <v>6.5</v>
      </c>
      <c r="AM183" s="4">
        <v>142</v>
      </c>
      <c r="AN183" s="4" t="s">
        <v>155</v>
      </c>
      <c r="AO183" s="4">
        <v>2</v>
      </c>
      <c r="AP183" s="5">
        <v>0.7587962962962963</v>
      </c>
      <c r="AQ183" s="4">
        <v>47.159354999999998</v>
      </c>
      <c r="AR183" s="4">
        <v>-88.489744999999999</v>
      </c>
      <c r="AS183" s="4">
        <v>316.10000000000002</v>
      </c>
      <c r="AT183" s="4">
        <v>0</v>
      </c>
      <c r="AU183" s="4">
        <v>12</v>
      </c>
      <c r="AV183" s="4">
        <v>10</v>
      </c>
      <c r="AW183" s="4" t="s">
        <v>406</v>
      </c>
      <c r="AX183" s="4">
        <v>1</v>
      </c>
      <c r="AY183" s="4">
        <v>1.5</v>
      </c>
      <c r="AZ183" s="4">
        <v>1.8695999999999999</v>
      </c>
      <c r="BA183" s="4">
        <v>11.154</v>
      </c>
      <c r="BB183" s="4">
        <v>13.57</v>
      </c>
      <c r="BC183" s="4">
        <v>1.22</v>
      </c>
      <c r="BD183" s="4">
        <v>14.31</v>
      </c>
      <c r="BE183" s="4">
        <v>2023.3109999999999</v>
      </c>
      <c r="BF183" s="4">
        <v>33.543999999999997</v>
      </c>
      <c r="BG183" s="4">
        <v>0.47699999999999998</v>
      </c>
      <c r="BH183" s="4">
        <v>3.0000000000000001E-3</v>
      </c>
      <c r="BI183" s="4">
        <v>0.48</v>
      </c>
      <c r="BJ183" s="4">
        <v>0.36399999999999999</v>
      </c>
      <c r="BK183" s="4">
        <v>2E-3</v>
      </c>
      <c r="BL183" s="4">
        <v>0.36599999999999999</v>
      </c>
      <c r="BM183" s="4">
        <v>142.7321</v>
      </c>
      <c r="BQ183" s="4">
        <v>1016.866</v>
      </c>
      <c r="BR183" s="4">
        <v>7.1348999999999996E-2</v>
      </c>
      <c r="BS183" s="4">
        <v>-5</v>
      </c>
      <c r="BT183" s="4">
        <v>8.9999999999999993E-3</v>
      </c>
      <c r="BU183" s="4">
        <v>1.743592</v>
      </c>
      <c r="BV183" s="4">
        <v>0.18179999999999999</v>
      </c>
    </row>
    <row r="184" spans="1:74" x14ac:dyDescent="0.25">
      <c r="A184" s="2">
        <v>42804</v>
      </c>
      <c r="B184" s="3">
        <v>0.55050702546296293</v>
      </c>
      <c r="C184" s="4">
        <v>9.86</v>
      </c>
      <c r="D184" s="4">
        <v>0.24479999999999999</v>
      </c>
      <c r="E184" s="4">
        <v>2447.8637509999999</v>
      </c>
      <c r="F184" s="4">
        <v>23.7</v>
      </c>
      <c r="G184" s="4">
        <v>0.2</v>
      </c>
      <c r="H184" s="4">
        <v>15143.9</v>
      </c>
      <c r="J184" s="4">
        <v>6.99</v>
      </c>
      <c r="K184" s="4">
        <v>0.87909999999999999</v>
      </c>
      <c r="L184" s="4">
        <v>8.6681000000000008</v>
      </c>
      <c r="M184" s="4">
        <v>0.2152</v>
      </c>
      <c r="N184" s="4">
        <v>20.841899999999999</v>
      </c>
      <c r="O184" s="4">
        <v>0.17580000000000001</v>
      </c>
      <c r="P184" s="4">
        <v>21</v>
      </c>
      <c r="Q184" s="4">
        <v>15.9162</v>
      </c>
      <c r="R184" s="4">
        <v>0.1343</v>
      </c>
      <c r="S184" s="4">
        <v>16.100000000000001</v>
      </c>
      <c r="T184" s="4">
        <v>15143.8578</v>
      </c>
      <c r="W184" s="4">
        <v>0</v>
      </c>
      <c r="X184" s="4">
        <v>6.1406999999999998</v>
      </c>
      <c r="Y184" s="4">
        <v>12.7</v>
      </c>
      <c r="Z184" s="4">
        <v>854</v>
      </c>
      <c r="AA184" s="4">
        <v>867</v>
      </c>
      <c r="AB184" s="4">
        <v>848</v>
      </c>
      <c r="AC184" s="4">
        <v>73</v>
      </c>
      <c r="AD184" s="4">
        <v>9.15</v>
      </c>
      <c r="AE184" s="4">
        <v>0.21</v>
      </c>
      <c r="AF184" s="4">
        <v>993</v>
      </c>
      <c r="AG184" s="4">
        <v>-10</v>
      </c>
      <c r="AH184" s="4">
        <v>10</v>
      </c>
      <c r="AI184" s="4">
        <v>25</v>
      </c>
      <c r="AJ184" s="4">
        <v>138</v>
      </c>
      <c r="AK184" s="4">
        <v>136.30000000000001</v>
      </c>
      <c r="AL184" s="4">
        <v>6.2</v>
      </c>
      <c r="AM184" s="4">
        <v>142</v>
      </c>
      <c r="AN184" s="4" t="s">
        <v>155</v>
      </c>
      <c r="AO184" s="4">
        <v>2</v>
      </c>
      <c r="AP184" s="5">
        <v>0.75880787037037034</v>
      </c>
      <c r="AQ184" s="4">
        <v>47.159354999999998</v>
      </c>
      <c r="AR184" s="4">
        <v>-88.489744999999999</v>
      </c>
      <c r="AS184" s="4">
        <v>316.3</v>
      </c>
      <c r="AT184" s="4">
        <v>0</v>
      </c>
      <c r="AU184" s="4">
        <v>12</v>
      </c>
      <c r="AV184" s="4">
        <v>10</v>
      </c>
      <c r="AW184" s="4" t="s">
        <v>406</v>
      </c>
      <c r="AX184" s="4">
        <v>1</v>
      </c>
      <c r="AY184" s="4">
        <v>1.5</v>
      </c>
      <c r="AZ184" s="4">
        <v>1.8304</v>
      </c>
      <c r="BA184" s="4">
        <v>11.154</v>
      </c>
      <c r="BB184" s="4">
        <v>14.08</v>
      </c>
      <c r="BC184" s="4">
        <v>1.26</v>
      </c>
      <c r="BD184" s="4">
        <v>13.755000000000001</v>
      </c>
      <c r="BE184" s="4">
        <v>2017.9059999999999</v>
      </c>
      <c r="BF184" s="4">
        <v>31.884</v>
      </c>
      <c r="BG184" s="4">
        <v>0.50800000000000001</v>
      </c>
      <c r="BH184" s="4">
        <v>4.0000000000000001E-3</v>
      </c>
      <c r="BI184" s="4">
        <v>0.51200000000000001</v>
      </c>
      <c r="BJ184" s="4">
        <v>0.38800000000000001</v>
      </c>
      <c r="BK184" s="4">
        <v>3.0000000000000001E-3</v>
      </c>
      <c r="BL184" s="4">
        <v>0.39100000000000001</v>
      </c>
      <c r="BM184" s="4">
        <v>146.1814</v>
      </c>
      <c r="BQ184" s="4">
        <v>1039.4349999999999</v>
      </c>
      <c r="BR184" s="4">
        <v>4.3318000000000002E-2</v>
      </c>
      <c r="BS184" s="4">
        <v>-5</v>
      </c>
      <c r="BT184" s="4">
        <v>8.9999999999999993E-3</v>
      </c>
      <c r="BU184" s="4">
        <v>1.058584</v>
      </c>
      <c r="BV184" s="4">
        <v>0.18179999999999999</v>
      </c>
    </row>
    <row r="185" spans="1:74" x14ac:dyDescent="0.25">
      <c r="A185" s="2">
        <v>42804</v>
      </c>
      <c r="B185" s="3">
        <v>0.55051859953703708</v>
      </c>
      <c r="C185" s="4">
        <v>9.5269999999999992</v>
      </c>
      <c r="D185" s="4">
        <v>0.2591</v>
      </c>
      <c r="E185" s="4">
        <v>2590.8410429999999</v>
      </c>
      <c r="F185" s="4">
        <v>26.3</v>
      </c>
      <c r="G185" s="4">
        <v>0.2</v>
      </c>
      <c r="H185" s="4">
        <v>15809.6</v>
      </c>
      <c r="J185" s="4">
        <v>6.83</v>
      </c>
      <c r="K185" s="4">
        <v>0.88119999999999998</v>
      </c>
      <c r="L185" s="4">
        <v>8.3952000000000009</v>
      </c>
      <c r="M185" s="4">
        <v>0.2283</v>
      </c>
      <c r="N185" s="4">
        <v>23.1724</v>
      </c>
      <c r="O185" s="4">
        <v>0.1762</v>
      </c>
      <c r="P185" s="4">
        <v>23.3</v>
      </c>
      <c r="Q185" s="4">
        <v>17.695900000000002</v>
      </c>
      <c r="R185" s="4">
        <v>0.1346</v>
      </c>
      <c r="S185" s="4">
        <v>17.8</v>
      </c>
      <c r="T185" s="4">
        <v>15809.6433</v>
      </c>
      <c r="W185" s="4">
        <v>0</v>
      </c>
      <c r="X185" s="4">
        <v>6.0212000000000003</v>
      </c>
      <c r="Y185" s="4">
        <v>12.4</v>
      </c>
      <c r="Z185" s="4">
        <v>857</v>
      </c>
      <c r="AA185" s="4">
        <v>870</v>
      </c>
      <c r="AB185" s="4">
        <v>850</v>
      </c>
      <c r="AC185" s="4">
        <v>73</v>
      </c>
      <c r="AD185" s="4">
        <v>9.15</v>
      </c>
      <c r="AE185" s="4">
        <v>0.21</v>
      </c>
      <c r="AF185" s="4">
        <v>993</v>
      </c>
      <c r="AG185" s="4">
        <v>-10</v>
      </c>
      <c r="AH185" s="4">
        <v>10</v>
      </c>
      <c r="AI185" s="4">
        <v>25</v>
      </c>
      <c r="AJ185" s="4">
        <v>137.1</v>
      </c>
      <c r="AK185" s="4">
        <v>139.5</v>
      </c>
      <c r="AL185" s="4">
        <v>5.8</v>
      </c>
      <c r="AM185" s="4">
        <v>142</v>
      </c>
      <c r="AN185" s="4" t="s">
        <v>155</v>
      </c>
      <c r="AO185" s="4">
        <v>2</v>
      </c>
      <c r="AP185" s="5">
        <v>0.75881944444444438</v>
      </c>
      <c r="AQ185" s="4">
        <v>47.159354999999998</v>
      </c>
      <c r="AR185" s="4">
        <v>-88.489744999999999</v>
      </c>
      <c r="AS185" s="4">
        <v>316.60000000000002</v>
      </c>
      <c r="AT185" s="4">
        <v>0</v>
      </c>
      <c r="AU185" s="4">
        <v>12</v>
      </c>
      <c r="AV185" s="4">
        <v>10</v>
      </c>
      <c r="AW185" s="4" t="s">
        <v>406</v>
      </c>
      <c r="AX185" s="4">
        <v>1</v>
      </c>
      <c r="AY185" s="4">
        <v>1.5</v>
      </c>
      <c r="AZ185" s="4">
        <v>1.9</v>
      </c>
      <c r="BA185" s="4">
        <v>11.154</v>
      </c>
      <c r="BB185" s="4">
        <v>14.36</v>
      </c>
      <c r="BC185" s="4">
        <v>1.29</v>
      </c>
      <c r="BD185" s="4">
        <v>13.478</v>
      </c>
      <c r="BE185" s="4">
        <v>1991.5239999999999</v>
      </c>
      <c r="BF185" s="4">
        <v>34.470999999999997</v>
      </c>
      <c r="BG185" s="4">
        <v>0.57599999999999996</v>
      </c>
      <c r="BH185" s="4">
        <v>4.0000000000000001E-3</v>
      </c>
      <c r="BI185" s="4">
        <v>0.57999999999999996</v>
      </c>
      <c r="BJ185" s="4">
        <v>0.44</v>
      </c>
      <c r="BK185" s="4">
        <v>3.0000000000000001E-3</v>
      </c>
      <c r="BL185" s="4">
        <v>0.443</v>
      </c>
      <c r="BM185" s="4">
        <v>155.5078</v>
      </c>
      <c r="BQ185" s="4">
        <v>1038.569</v>
      </c>
      <c r="BR185" s="4">
        <v>3.7254000000000002E-2</v>
      </c>
      <c r="BS185" s="4">
        <v>-5</v>
      </c>
      <c r="BT185" s="4">
        <v>9.8729999999999998E-3</v>
      </c>
      <c r="BU185" s="4">
        <v>0.91039400000000004</v>
      </c>
      <c r="BV185" s="4">
        <v>0.199435</v>
      </c>
    </row>
    <row r="186" spans="1:74" x14ac:dyDescent="0.25">
      <c r="A186" s="2">
        <v>42804</v>
      </c>
      <c r="B186" s="3">
        <v>0.55053017361111112</v>
      </c>
      <c r="C186" s="4">
        <v>9.1820000000000004</v>
      </c>
      <c r="D186" s="4">
        <v>0.27479999999999999</v>
      </c>
      <c r="E186" s="4">
        <v>2748.268908</v>
      </c>
      <c r="F186" s="4">
        <v>28</v>
      </c>
      <c r="G186" s="4">
        <v>0.2</v>
      </c>
      <c r="H186" s="4">
        <v>16462.2</v>
      </c>
      <c r="J186" s="4">
        <v>6.7</v>
      </c>
      <c r="K186" s="4">
        <v>0.88370000000000004</v>
      </c>
      <c r="L186" s="4">
        <v>8.1137999999999995</v>
      </c>
      <c r="M186" s="4">
        <v>0.2429</v>
      </c>
      <c r="N186" s="4">
        <v>24.7</v>
      </c>
      <c r="O186" s="4">
        <v>0.1767</v>
      </c>
      <c r="P186" s="4">
        <v>24.9</v>
      </c>
      <c r="Q186" s="4">
        <v>18.862500000000001</v>
      </c>
      <c r="R186" s="4">
        <v>0.13500000000000001</v>
      </c>
      <c r="S186" s="4">
        <v>19</v>
      </c>
      <c r="T186" s="4">
        <v>16462.1561</v>
      </c>
      <c r="W186" s="4">
        <v>0</v>
      </c>
      <c r="X186" s="4">
        <v>5.9206000000000003</v>
      </c>
      <c r="Y186" s="4">
        <v>12.4</v>
      </c>
      <c r="Z186" s="4">
        <v>857</v>
      </c>
      <c r="AA186" s="4">
        <v>871</v>
      </c>
      <c r="AB186" s="4">
        <v>850</v>
      </c>
      <c r="AC186" s="4">
        <v>73</v>
      </c>
      <c r="AD186" s="4">
        <v>9.15</v>
      </c>
      <c r="AE186" s="4">
        <v>0.21</v>
      </c>
      <c r="AF186" s="4">
        <v>993</v>
      </c>
      <c r="AG186" s="4">
        <v>-10</v>
      </c>
      <c r="AH186" s="4">
        <v>10</v>
      </c>
      <c r="AI186" s="4">
        <v>25</v>
      </c>
      <c r="AJ186" s="4">
        <v>137.9</v>
      </c>
      <c r="AK186" s="4">
        <v>138.30000000000001</v>
      </c>
      <c r="AL186" s="4">
        <v>5.8</v>
      </c>
      <c r="AM186" s="4">
        <v>142</v>
      </c>
      <c r="AN186" s="4" t="s">
        <v>155</v>
      </c>
      <c r="AO186" s="4">
        <v>2</v>
      </c>
      <c r="AP186" s="5">
        <v>0.75883101851851853</v>
      </c>
      <c r="AQ186" s="4">
        <v>47.159354999999998</v>
      </c>
      <c r="AR186" s="4">
        <v>-88.489744999999999</v>
      </c>
      <c r="AS186" s="4">
        <v>316.7</v>
      </c>
      <c r="AT186" s="4">
        <v>0</v>
      </c>
      <c r="AU186" s="4">
        <v>12</v>
      </c>
      <c r="AV186" s="4">
        <v>10</v>
      </c>
      <c r="AW186" s="4" t="s">
        <v>406</v>
      </c>
      <c r="AX186" s="4">
        <v>1</v>
      </c>
      <c r="AY186" s="4">
        <v>1.5</v>
      </c>
      <c r="AZ186" s="4">
        <v>1.9</v>
      </c>
      <c r="BA186" s="4">
        <v>11.154</v>
      </c>
      <c r="BB186" s="4">
        <v>14.66</v>
      </c>
      <c r="BC186" s="4">
        <v>1.31</v>
      </c>
      <c r="BD186" s="4">
        <v>13.164999999999999</v>
      </c>
      <c r="BE186" s="4">
        <v>1963.7159999999999</v>
      </c>
      <c r="BF186" s="4">
        <v>37.408999999999999</v>
      </c>
      <c r="BG186" s="4">
        <v>0.626</v>
      </c>
      <c r="BH186" s="4">
        <v>4.0000000000000001E-3</v>
      </c>
      <c r="BI186" s="4">
        <v>0.63</v>
      </c>
      <c r="BJ186" s="4">
        <v>0.47799999999999998</v>
      </c>
      <c r="BK186" s="4">
        <v>3.0000000000000001E-3</v>
      </c>
      <c r="BL186" s="4">
        <v>0.48099999999999998</v>
      </c>
      <c r="BM186" s="4">
        <v>165.20330000000001</v>
      </c>
      <c r="BQ186" s="4">
        <v>1041.875</v>
      </c>
      <c r="BR186" s="4">
        <v>4.4857000000000001E-2</v>
      </c>
      <c r="BS186" s="4">
        <v>-5</v>
      </c>
      <c r="BT186" s="4">
        <v>9.1269999999999997E-3</v>
      </c>
      <c r="BU186" s="4">
        <v>1.096193</v>
      </c>
      <c r="BV186" s="4">
        <v>0.184365</v>
      </c>
    </row>
    <row r="187" spans="1:74" x14ac:dyDescent="0.25">
      <c r="A187" s="2">
        <v>42804</v>
      </c>
      <c r="B187" s="3">
        <v>0.55054174768518516</v>
      </c>
      <c r="C187" s="4">
        <v>8.8699999999999992</v>
      </c>
      <c r="D187" s="4">
        <v>0.29070000000000001</v>
      </c>
      <c r="E187" s="4">
        <v>2907.1226019999999</v>
      </c>
      <c r="F187" s="4">
        <v>30</v>
      </c>
      <c r="G187" s="4">
        <v>0.2</v>
      </c>
      <c r="H187" s="4">
        <v>16931.900000000001</v>
      </c>
      <c r="J187" s="4">
        <v>6.7</v>
      </c>
      <c r="K187" s="4">
        <v>0.88600000000000001</v>
      </c>
      <c r="L187" s="4">
        <v>7.8590999999999998</v>
      </c>
      <c r="M187" s="4">
        <v>0.2576</v>
      </c>
      <c r="N187" s="4">
        <v>26.593900000000001</v>
      </c>
      <c r="O187" s="4">
        <v>0.1772</v>
      </c>
      <c r="P187" s="4">
        <v>26.8</v>
      </c>
      <c r="Q187" s="4">
        <v>20.308800000000002</v>
      </c>
      <c r="R187" s="4">
        <v>0.1353</v>
      </c>
      <c r="S187" s="4">
        <v>20.399999999999999</v>
      </c>
      <c r="T187" s="4">
        <v>16931.915700000001</v>
      </c>
      <c r="W187" s="4">
        <v>0</v>
      </c>
      <c r="X187" s="4">
        <v>5.9363999999999999</v>
      </c>
      <c r="Y187" s="4">
        <v>12.4</v>
      </c>
      <c r="Z187" s="4">
        <v>857</v>
      </c>
      <c r="AA187" s="4">
        <v>871</v>
      </c>
      <c r="AB187" s="4">
        <v>849</v>
      </c>
      <c r="AC187" s="4">
        <v>73</v>
      </c>
      <c r="AD187" s="4">
        <v>9.15</v>
      </c>
      <c r="AE187" s="4">
        <v>0.21</v>
      </c>
      <c r="AF187" s="4">
        <v>993</v>
      </c>
      <c r="AG187" s="4">
        <v>-10</v>
      </c>
      <c r="AH187" s="4">
        <v>10</v>
      </c>
      <c r="AI187" s="4">
        <v>25</v>
      </c>
      <c r="AJ187" s="4">
        <v>137.1</v>
      </c>
      <c r="AK187" s="4">
        <v>138</v>
      </c>
      <c r="AL187" s="4">
        <v>5.9</v>
      </c>
      <c r="AM187" s="4">
        <v>142</v>
      </c>
      <c r="AN187" s="4" t="s">
        <v>155</v>
      </c>
      <c r="AO187" s="4">
        <v>2</v>
      </c>
      <c r="AP187" s="5">
        <v>0.75884259259259268</v>
      </c>
      <c r="AQ187" s="4">
        <v>47.159354999999998</v>
      </c>
      <c r="AR187" s="4">
        <v>-88.489744999999999</v>
      </c>
      <c r="AS187" s="4">
        <v>316.8</v>
      </c>
      <c r="AT187" s="4">
        <v>0</v>
      </c>
      <c r="AU187" s="4">
        <v>12</v>
      </c>
      <c r="AV187" s="4">
        <v>10</v>
      </c>
      <c r="AW187" s="4" t="s">
        <v>406</v>
      </c>
      <c r="AX187" s="4">
        <v>1</v>
      </c>
      <c r="AY187" s="4">
        <v>1.5</v>
      </c>
      <c r="AZ187" s="4">
        <v>1.9</v>
      </c>
      <c r="BA187" s="4">
        <v>11.154</v>
      </c>
      <c r="BB187" s="4">
        <v>14.97</v>
      </c>
      <c r="BC187" s="4">
        <v>1.34</v>
      </c>
      <c r="BD187" s="4">
        <v>12.863</v>
      </c>
      <c r="BE187" s="4">
        <v>1939.6469999999999</v>
      </c>
      <c r="BF187" s="4">
        <v>40.460999999999999</v>
      </c>
      <c r="BG187" s="4">
        <v>0.68700000000000006</v>
      </c>
      <c r="BH187" s="4">
        <v>5.0000000000000001E-3</v>
      </c>
      <c r="BI187" s="4">
        <v>0.69199999999999995</v>
      </c>
      <c r="BJ187" s="4">
        <v>0.52500000000000002</v>
      </c>
      <c r="BK187" s="4">
        <v>3.0000000000000001E-3</v>
      </c>
      <c r="BL187" s="4">
        <v>0.52800000000000002</v>
      </c>
      <c r="BM187" s="4">
        <v>173.27369999999999</v>
      </c>
      <c r="BQ187" s="4">
        <v>1065.3009999999999</v>
      </c>
      <c r="BR187" s="4">
        <v>5.3857000000000002E-2</v>
      </c>
      <c r="BS187" s="4">
        <v>-5</v>
      </c>
      <c r="BT187" s="4">
        <v>8.1270000000000005E-3</v>
      </c>
      <c r="BU187" s="4">
        <v>1.31613</v>
      </c>
      <c r="BV187" s="4">
        <v>0.16416500000000001</v>
      </c>
    </row>
    <row r="188" spans="1:74" x14ac:dyDescent="0.25">
      <c r="A188" s="2">
        <v>42804</v>
      </c>
      <c r="B188" s="3">
        <v>0.5505533217592592</v>
      </c>
      <c r="C188" s="4">
        <v>8.8650000000000002</v>
      </c>
      <c r="D188" s="4">
        <v>0.28920000000000001</v>
      </c>
      <c r="E188" s="4">
        <v>2892.1739130000001</v>
      </c>
      <c r="F188" s="4">
        <v>31.2</v>
      </c>
      <c r="G188" s="4">
        <v>0.2</v>
      </c>
      <c r="H188" s="4">
        <v>17523.400000000001</v>
      </c>
      <c r="J188" s="4">
        <v>6.71</v>
      </c>
      <c r="K188" s="4">
        <v>0.88539999999999996</v>
      </c>
      <c r="L188" s="4">
        <v>7.8487999999999998</v>
      </c>
      <c r="M188" s="4">
        <v>0.25609999999999999</v>
      </c>
      <c r="N188" s="4">
        <v>27.6326</v>
      </c>
      <c r="O188" s="4">
        <v>0.17710000000000001</v>
      </c>
      <c r="P188" s="4">
        <v>27.8</v>
      </c>
      <c r="Q188" s="4">
        <v>21.102</v>
      </c>
      <c r="R188" s="4">
        <v>0.13519999999999999</v>
      </c>
      <c r="S188" s="4">
        <v>21.2</v>
      </c>
      <c r="T188" s="4">
        <v>17523.418099999999</v>
      </c>
      <c r="W188" s="4">
        <v>0</v>
      </c>
      <c r="X188" s="4">
        <v>5.9454000000000002</v>
      </c>
      <c r="Y188" s="4">
        <v>12.4</v>
      </c>
      <c r="Z188" s="4">
        <v>856</v>
      </c>
      <c r="AA188" s="4">
        <v>870</v>
      </c>
      <c r="AB188" s="4">
        <v>850</v>
      </c>
      <c r="AC188" s="4">
        <v>73</v>
      </c>
      <c r="AD188" s="4">
        <v>9.15</v>
      </c>
      <c r="AE188" s="4">
        <v>0.21</v>
      </c>
      <c r="AF188" s="4">
        <v>993</v>
      </c>
      <c r="AG188" s="4">
        <v>-10</v>
      </c>
      <c r="AH188" s="4">
        <v>10</v>
      </c>
      <c r="AI188" s="4">
        <v>25</v>
      </c>
      <c r="AJ188" s="4">
        <v>137.9</v>
      </c>
      <c r="AK188" s="4">
        <v>138</v>
      </c>
      <c r="AL188" s="4">
        <v>5.8</v>
      </c>
      <c r="AM188" s="4">
        <v>142</v>
      </c>
      <c r="AN188" s="4" t="s">
        <v>155</v>
      </c>
      <c r="AO188" s="4">
        <v>2</v>
      </c>
      <c r="AP188" s="5">
        <v>0.75885416666666661</v>
      </c>
      <c r="AQ188" s="4">
        <v>47.159354999999998</v>
      </c>
      <c r="AR188" s="4">
        <v>-88.489744999999999</v>
      </c>
      <c r="AS188" s="4">
        <v>316.89999999999998</v>
      </c>
      <c r="AT188" s="4">
        <v>0</v>
      </c>
      <c r="AU188" s="4">
        <v>12</v>
      </c>
      <c r="AV188" s="4">
        <v>10</v>
      </c>
      <c r="AW188" s="4" t="s">
        <v>406</v>
      </c>
      <c r="AX188" s="4">
        <v>1</v>
      </c>
      <c r="AY188" s="4">
        <v>1.5</v>
      </c>
      <c r="AZ188" s="4">
        <v>1.9</v>
      </c>
      <c r="BA188" s="4">
        <v>11.154</v>
      </c>
      <c r="BB188" s="4">
        <v>14.89</v>
      </c>
      <c r="BC188" s="4">
        <v>1.33</v>
      </c>
      <c r="BD188" s="4">
        <v>12.943</v>
      </c>
      <c r="BE188" s="4">
        <v>1927.7639999999999</v>
      </c>
      <c r="BF188" s="4">
        <v>40.030999999999999</v>
      </c>
      <c r="BG188" s="4">
        <v>0.71099999999999997</v>
      </c>
      <c r="BH188" s="4">
        <v>5.0000000000000001E-3</v>
      </c>
      <c r="BI188" s="4">
        <v>0.71499999999999997</v>
      </c>
      <c r="BJ188" s="4">
        <v>0.54300000000000004</v>
      </c>
      <c r="BK188" s="4">
        <v>3.0000000000000001E-3</v>
      </c>
      <c r="BL188" s="4">
        <v>0.54600000000000004</v>
      </c>
      <c r="BM188" s="4">
        <v>178.46199999999999</v>
      </c>
      <c r="BQ188" s="4">
        <v>1061.768</v>
      </c>
      <c r="BR188" s="4">
        <v>5.5E-2</v>
      </c>
      <c r="BS188" s="4">
        <v>-5</v>
      </c>
      <c r="BT188" s="4">
        <v>8.0000000000000002E-3</v>
      </c>
      <c r="BU188" s="4">
        <v>1.3440620000000001</v>
      </c>
      <c r="BV188" s="4">
        <v>0.16159999999999999</v>
      </c>
    </row>
    <row r="189" spans="1:74" x14ac:dyDescent="0.25">
      <c r="A189" s="2">
        <v>42804</v>
      </c>
      <c r="B189" s="3">
        <v>0.55056489583333335</v>
      </c>
      <c r="C189" s="4">
        <v>8.7720000000000002</v>
      </c>
      <c r="D189" s="4">
        <v>0.2712</v>
      </c>
      <c r="E189" s="4">
        <v>2712.1428569999998</v>
      </c>
      <c r="F189" s="4">
        <v>32.4</v>
      </c>
      <c r="G189" s="4">
        <v>0.2</v>
      </c>
      <c r="H189" s="4">
        <v>17677.099999999999</v>
      </c>
      <c r="J189" s="4">
        <v>6.87</v>
      </c>
      <c r="K189" s="4">
        <v>0.88629999999999998</v>
      </c>
      <c r="L189" s="4">
        <v>7.774</v>
      </c>
      <c r="M189" s="4">
        <v>0.2404</v>
      </c>
      <c r="N189" s="4">
        <v>28.703700000000001</v>
      </c>
      <c r="O189" s="4">
        <v>0.17730000000000001</v>
      </c>
      <c r="P189" s="4">
        <v>28.9</v>
      </c>
      <c r="Q189" s="4">
        <v>21.92</v>
      </c>
      <c r="R189" s="4">
        <v>0.13539999999999999</v>
      </c>
      <c r="S189" s="4">
        <v>22.1</v>
      </c>
      <c r="T189" s="4">
        <v>17677.089599999999</v>
      </c>
      <c r="W189" s="4">
        <v>0</v>
      </c>
      <c r="X189" s="4">
        <v>6.0862999999999996</v>
      </c>
      <c r="Y189" s="4">
        <v>12.3</v>
      </c>
      <c r="Z189" s="4">
        <v>857</v>
      </c>
      <c r="AA189" s="4">
        <v>871</v>
      </c>
      <c r="AB189" s="4">
        <v>850</v>
      </c>
      <c r="AC189" s="4">
        <v>73</v>
      </c>
      <c r="AD189" s="4">
        <v>9.15</v>
      </c>
      <c r="AE189" s="4">
        <v>0.21</v>
      </c>
      <c r="AF189" s="4">
        <v>993</v>
      </c>
      <c r="AG189" s="4">
        <v>-10</v>
      </c>
      <c r="AH189" s="4">
        <v>10</v>
      </c>
      <c r="AI189" s="4">
        <v>25</v>
      </c>
      <c r="AJ189" s="4">
        <v>137.1</v>
      </c>
      <c r="AK189" s="4">
        <v>137.1</v>
      </c>
      <c r="AL189" s="4">
        <v>5.6</v>
      </c>
      <c r="AM189" s="4">
        <v>142</v>
      </c>
      <c r="AN189" s="4" t="s">
        <v>155</v>
      </c>
      <c r="AO189" s="4">
        <v>2</v>
      </c>
      <c r="AP189" s="5">
        <v>0.75886574074074076</v>
      </c>
      <c r="AQ189" s="4">
        <v>47.159354999999998</v>
      </c>
      <c r="AR189" s="4">
        <v>-88.489744999999999</v>
      </c>
      <c r="AS189" s="4">
        <v>317</v>
      </c>
      <c r="AT189" s="4">
        <v>0</v>
      </c>
      <c r="AU189" s="4">
        <v>12</v>
      </c>
      <c r="AV189" s="4">
        <v>10</v>
      </c>
      <c r="AW189" s="4" t="s">
        <v>406</v>
      </c>
      <c r="AX189" s="4">
        <v>1.0911999999999999</v>
      </c>
      <c r="AY189" s="4">
        <v>1.3480000000000001</v>
      </c>
      <c r="AZ189" s="4">
        <v>1.9608000000000001</v>
      </c>
      <c r="BA189" s="4">
        <v>11.154</v>
      </c>
      <c r="BB189" s="4">
        <v>15.01</v>
      </c>
      <c r="BC189" s="4">
        <v>1.35</v>
      </c>
      <c r="BD189" s="4">
        <v>12.832000000000001</v>
      </c>
      <c r="BE189" s="4">
        <v>1924.12</v>
      </c>
      <c r="BF189" s="4">
        <v>37.865000000000002</v>
      </c>
      <c r="BG189" s="4">
        <v>0.74399999999999999</v>
      </c>
      <c r="BH189" s="4">
        <v>5.0000000000000001E-3</v>
      </c>
      <c r="BI189" s="4">
        <v>0.749</v>
      </c>
      <c r="BJ189" s="4">
        <v>0.56799999999999995</v>
      </c>
      <c r="BK189" s="4">
        <v>4.0000000000000001E-3</v>
      </c>
      <c r="BL189" s="4">
        <v>0.57199999999999995</v>
      </c>
      <c r="BM189" s="4">
        <v>181.4151</v>
      </c>
      <c r="BQ189" s="4">
        <v>1095.318</v>
      </c>
      <c r="BR189" s="4">
        <v>4.1031999999999999E-2</v>
      </c>
      <c r="BS189" s="4">
        <v>-5</v>
      </c>
      <c r="BT189" s="4">
        <v>8.8730000000000007E-3</v>
      </c>
      <c r="BU189" s="4">
        <v>1.0027200000000001</v>
      </c>
      <c r="BV189" s="4">
        <v>0.17923500000000001</v>
      </c>
    </row>
    <row r="190" spans="1:74" x14ac:dyDescent="0.25">
      <c r="A190" s="2">
        <v>42804</v>
      </c>
      <c r="B190" s="3">
        <v>0.55057646990740738</v>
      </c>
      <c r="C190" s="4">
        <v>8.76</v>
      </c>
      <c r="D190" s="4">
        <v>0.26200000000000001</v>
      </c>
      <c r="E190" s="4">
        <v>2620.498732</v>
      </c>
      <c r="F190" s="4">
        <v>33.799999999999997</v>
      </c>
      <c r="G190" s="4">
        <v>0.2</v>
      </c>
      <c r="H190" s="4">
        <v>17765.7</v>
      </c>
      <c r="J190" s="4">
        <v>7.1</v>
      </c>
      <c r="K190" s="4">
        <v>0.88629999999999998</v>
      </c>
      <c r="L190" s="4">
        <v>7.7644000000000002</v>
      </c>
      <c r="M190" s="4">
        <v>0.23230000000000001</v>
      </c>
      <c r="N190" s="4">
        <v>29.990400000000001</v>
      </c>
      <c r="O190" s="4">
        <v>0.17730000000000001</v>
      </c>
      <c r="P190" s="4">
        <v>30.2</v>
      </c>
      <c r="Q190" s="4">
        <v>22.9025</v>
      </c>
      <c r="R190" s="4">
        <v>0.13539999999999999</v>
      </c>
      <c r="S190" s="4">
        <v>23</v>
      </c>
      <c r="T190" s="4">
        <v>17765.666000000001</v>
      </c>
      <c r="W190" s="4">
        <v>0</v>
      </c>
      <c r="X190" s="4">
        <v>6.2930999999999999</v>
      </c>
      <c r="Y190" s="4">
        <v>12.4</v>
      </c>
      <c r="Z190" s="4">
        <v>857</v>
      </c>
      <c r="AA190" s="4">
        <v>871</v>
      </c>
      <c r="AB190" s="4">
        <v>849</v>
      </c>
      <c r="AC190" s="4">
        <v>73</v>
      </c>
      <c r="AD190" s="4">
        <v>9.15</v>
      </c>
      <c r="AE190" s="4">
        <v>0.21</v>
      </c>
      <c r="AF190" s="4">
        <v>993</v>
      </c>
      <c r="AG190" s="4">
        <v>-10</v>
      </c>
      <c r="AH190" s="4">
        <v>10</v>
      </c>
      <c r="AI190" s="4">
        <v>25</v>
      </c>
      <c r="AJ190" s="4">
        <v>137</v>
      </c>
      <c r="AK190" s="4">
        <v>137.9</v>
      </c>
      <c r="AL190" s="4">
        <v>5.5</v>
      </c>
      <c r="AM190" s="4">
        <v>142</v>
      </c>
      <c r="AN190" s="4" t="s">
        <v>155</v>
      </c>
      <c r="AO190" s="4">
        <v>2</v>
      </c>
      <c r="AP190" s="5">
        <v>0.7588773148148148</v>
      </c>
      <c r="AQ190" s="4">
        <v>47.159354999999998</v>
      </c>
      <c r="AR190" s="4">
        <v>-88.489744999999999</v>
      </c>
      <c r="AS190" s="4">
        <v>317.10000000000002</v>
      </c>
      <c r="AT190" s="4">
        <v>0</v>
      </c>
      <c r="AU190" s="4">
        <v>12</v>
      </c>
      <c r="AV190" s="4">
        <v>10</v>
      </c>
      <c r="AW190" s="4" t="s">
        <v>406</v>
      </c>
      <c r="AX190" s="4">
        <v>1.3304</v>
      </c>
      <c r="AY190" s="4">
        <v>1.0608</v>
      </c>
      <c r="AZ190" s="4">
        <v>2.1608000000000001</v>
      </c>
      <c r="BA190" s="4">
        <v>11.154</v>
      </c>
      <c r="BB190" s="4">
        <v>15.03</v>
      </c>
      <c r="BC190" s="4">
        <v>1.35</v>
      </c>
      <c r="BD190" s="4">
        <v>12.823</v>
      </c>
      <c r="BE190" s="4">
        <v>1923.4880000000001</v>
      </c>
      <c r="BF190" s="4">
        <v>36.622</v>
      </c>
      <c r="BG190" s="4">
        <v>0.77800000000000002</v>
      </c>
      <c r="BH190" s="4">
        <v>5.0000000000000001E-3</v>
      </c>
      <c r="BI190" s="4">
        <v>0.78300000000000003</v>
      </c>
      <c r="BJ190" s="4">
        <v>0.59399999999999997</v>
      </c>
      <c r="BK190" s="4">
        <v>4.0000000000000001E-3</v>
      </c>
      <c r="BL190" s="4">
        <v>0.59799999999999998</v>
      </c>
      <c r="BM190" s="4">
        <v>182.49080000000001</v>
      </c>
      <c r="BQ190" s="4">
        <v>1133.5550000000001</v>
      </c>
      <c r="BR190" s="4">
        <v>4.5110999999999998E-2</v>
      </c>
      <c r="BS190" s="4">
        <v>-5</v>
      </c>
      <c r="BT190" s="4">
        <v>8.9999999999999993E-3</v>
      </c>
      <c r="BU190" s="4">
        <v>1.1024</v>
      </c>
      <c r="BV190" s="4">
        <v>0.18179999999999999</v>
      </c>
    </row>
    <row r="191" spans="1:74" x14ac:dyDescent="0.25">
      <c r="A191" s="2">
        <v>42804</v>
      </c>
      <c r="B191" s="3">
        <v>0.55058804398148153</v>
      </c>
      <c r="C191" s="4">
        <v>8.76</v>
      </c>
      <c r="D191" s="4">
        <v>0.28149999999999997</v>
      </c>
      <c r="E191" s="4">
        <v>2814.9196959999999</v>
      </c>
      <c r="F191" s="4">
        <v>33.9</v>
      </c>
      <c r="G191" s="4">
        <v>0.2</v>
      </c>
      <c r="H191" s="4">
        <v>17943.8</v>
      </c>
      <c r="J191" s="4">
        <v>7.27</v>
      </c>
      <c r="K191" s="4">
        <v>0.88580000000000003</v>
      </c>
      <c r="L191" s="4">
        <v>7.76</v>
      </c>
      <c r="M191" s="4">
        <v>0.24940000000000001</v>
      </c>
      <c r="N191" s="4">
        <v>30.03</v>
      </c>
      <c r="O191" s="4">
        <v>0.1772</v>
      </c>
      <c r="P191" s="4">
        <v>30.2</v>
      </c>
      <c r="Q191" s="4">
        <v>22.9328</v>
      </c>
      <c r="R191" s="4">
        <v>0.1353</v>
      </c>
      <c r="S191" s="4">
        <v>23.1</v>
      </c>
      <c r="T191" s="4">
        <v>17943.834299999999</v>
      </c>
      <c r="W191" s="4">
        <v>0</v>
      </c>
      <c r="X191" s="4">
        <v>6.4383999999999997</v>
      </c>
      <c r="Y191" s="4">
        <v>12.4</v>
      </c>
      <c r="Z191" s="4">
        <v>857</v>
      </c>
      <c r="AA191" s="4">
        <v>870</v>
      </c>
      <c r="AB191" s="4">
        <v>850</v>
      </c>
      <c r="AC191" s="4">
        <v>73</v>
      </c>
      <c r="AD191" s="4">
        <v>9.15</v>
      </c>
      <c r="AE191" s="4">
        <v>0.21</v>
      </c>
      <c r="AF191" s="4">
        <v>993</v>
      </c>
      <c r="AG191" s="4">
        <v>-10</v>
      </c>
      <c r="AH191" s="4">
        <v>10</v>
      </c>
      <c r="AI191" s="4">
        <v>25</v>
      </c>
      <c r="AJ191" s="4">
        <v>137</v>
      </c>
      <c r="AK191" s="4">
        <v>136.30000000000001</v>
      </c>
      <c r="AL191" s="4">
        <v>5.2</v>
      </c>
      <c r="AM191" s="4">
        <v>142</v>
      </c>
      <c r="AN191" s="4" t="s">
        <v>155</v>
      </c>
      <c r="AO191" s="4">
        <v>2</v>
      </c>
      <c r="AP191" s="5">
        <v>0.75888888888888895</v>
      </c>
      <c r="AQ191" s="4">
        <v>47.159354999999998</v>
      </c>
      <c r="AR191" s="4">
        <v>-88.489744999999999</v>
      </c>
      <c r="AS191" s="4">
        <v>317.10000000000002</v>
      </c>
      <c r="AT191" s="4">
        <v>0</v>
      </c>
      <c r="AU191" s="4">
        <v>12</v>
      </c>
      <c r="AV191" s="4">
        <v>10</v>
      </c>
      <c r="AW191" s="4" t="s">
        <v>406</v>
      </c>
      <c r="AX191" s="4">
        <v>1.4</v>
      </c>
      <c r="AY191" s="4">
        <v>1.2</v>
      </c>
      <c r="AZ191" s="4">
        <v>2.2999999999999998</v>
      </c>
      <c r="BA191" s="4">
        <v>11.154</v>
      </c>
      <c r="BB191" s="4">
        <v>14.97</v>
      </c>
      <c r="BC191" s="4">
        <v>1.34</v>
      </c>
      <c r="BD191" s="4">
        <v>12.887</v>
      </c>
      <c r="BE191" s="4">
        <v>1916.39</v>
      </c>
      <c r="BF191" s="4">
        <v>39.194000000000003</v>
      </c>
      <c r="BG191" s="4">
        <v>0.77700000000000002</v>
      </c>
      <c r="BH191" s="4">
        <v>5.0000000000000001E-3</v>
      </c>
      <c r="BI191" s="4">
        <v>0.78100000000000003</v>
      </c>
      <c r="BJ191" s="4">
        <v>0.59299999999999997</v>
      </c>
      <c r="BK191" s="4">
        <v>3.0000000000000001E-3</v>
      </c>
      <c r="BL191" s="4">
        <v>0.59699999999999998</v>
      </c>
      <c r="BM191" s="4">
        <v>183.7456</v>
      </c>
      <c r="BQ191" s="4">
        <v>1156.1179999999999</v>
      </c>
      <c r="BR191" s="4">
        <v>4.3381000000000003E-2</v>
      </c>
      <c r="BS191" s="4">
        <v>-5</v>
      </c>
      <c r="BT191" s="4">
        <v>8.9999999999999993E-3</v>
      </c>
      <c r="BU191" s="4">
        <v>1.0601229999999999</v>
      </c>
      <c r="BV191" s="4">
        <v>0.18179999999999999</v>
      </c>
    </row>
    <row r="192" spans="1:74" x14ac:dyDescent="0.25">
      <c r="A192" s="2">
        <v>42804</v>
      </c>
      <c r="B192" s="3">
        <v>0.55059961805555557</v>
      </c>
      <c r="C192" s="4">
        <v>8.6460000000000008</v>
      </c>
      <c r="D192" s="4">
        <v>0.26419999999999999</v>
      </c>
      <c r="E192" s="4">
        <v>2642.3781509999999</v>
      </c>
      <c r="F192" s="4">
        <v>33.9</v>
      </c>
      <c r="G192" s="4">
        <v>0.2</v>
      </c>
      <c r="H192" s="4">
        <v>17886</v>
      </c>
      <c r="J192" s="4">
        <v>7.42</v>
      </c>
      <c r="K192" s="4">
        <v>0.88729999999999998</v>
      </c>
      <c r="L192" s="4">
        <v>7.6708999999999996</v>
      </c>
      <c r="M192" s="4">
        <v>0.2344</v>
      </c>
      <c r="N192" s="4">
        <v>30.078099999999999</v>
      </c>
      <c r="O192" s="4">
        <v>0.17749999999999999</v>
      </c>
      <c r="P192" s="4">
        <v>30.3</v>
      </c>
      <c r="Q192" s="4">
        <v>22.9695</v>
      </c>
      <c r="R192" s="4">
        <v>0.13550000000000001</v>
      </c>
      <c r="S192" s="4">
        <v>23.1</v>
      </c>
      <c r="T192" s="4">
        <v>17886.0082</v>
      </c>
      <c r="W192" s="4">
        <v>0</v>
      </c>
      <c r="X192" s="4">
        <v>6.5796000000000001</v>
      </c>
      <c r="Y192" s="4">
        <v>12.3</v>
      </c>
      <c r="Z192" s="4">
        <v>857</v>
      </c>
      <c r="AA192" s="4">
        <v>871</v>
      </c>
      <c r="AB192" s="4">
        <v>850</v>
      </c>
      <c r="AC192" s="4">
        <v>73</v>
      </c>
      <c r="AD192" s="4">
        <v>9.15</v>
      </c>
      <c r="AE192" s="4">
        <v>0.21</v>
      </c>
      <c r="AF192" s="4">
        <v>993</v>
      </c>
      <c r="AG192" s="4">
        <v>-10</v>
      </c>
      <c r="AH192" s="4">
        <v>10</v>
      </c>
      <c r="AI192" s="4">
        <v>25</v>
      </c>
      <c r="AJ192" s="4">
        <v>137</v>
      </c>
      <c r="AK192" s="4">
        <v>136.9</v>
      </c>
      <c r="AL192" s="4">
        <v>5.4</v>
      </c>
      <c r="AM192" s="4">
        <v>142</v>
      </c>
      <c r="AN192" s="4" t="s">
        <v>155</v>
      </c>
      <c r="AO192" s="4">
        <v>2</v>
      </c>
      <c r="AP192" s="5">
        <v>0.75890046296296287</v>
      </c>
      <c r="AQ192" s="4">
        <v>47.159354999999998</v>
      </c>
      <c r="AR192" s="4">
        <v>-88.489744999999999</v>
      </c>
      <c r="AS192" s="4">
        <v>317.10000000000002</v>
      </c>
      <c r="AT192" s="4">
        <v>0</v>
      </c>
      <c r="AU192" s="4">
        <v>12</v>
      </c>
      <c r="AV192" s="4">
        <v>10</v>
      </c>
      <c r="AW192" s="4" t="s">
        <v>406</v>
      </c>
      <c r="AX192" s="4">
        <v>1.4912000000000001</v>
      </c>
      <c r="AY192" s="4">
        <v>1.1392</v>
      </c>
      <c r="AZ192" s="4">
        <v>2.3607999999999998</v>
      </c>
      <c r="BA192" s="4">
        <v>11.154</v>
      </c>
      <c r="BB192" s="4">
        <v>15.16</v>
      </c>
      <c r="BC192" s="4">
        <v>1.36</v>
      </c>
      <c r="BD192" s="4">
        <v>12.707000000000001</v>
      </c>
      <c r="BE192" s="4">
        <v>1915.9349999999999</v>
      </c>
      <c r="BF192" s="4">
        <v>37.270000000000003</v>
      </c>
      <c r="BG192" s="4">
        <v>0.78700000000000003</v>
      </c>
      <c r="BH192" s="4">
        <v>5.0000000000000001E-3</v>
      </c>
      <c r="BI192" s="4">
        <v>0.79100000000000004</v>
      </c>
      <c r="BJ192" s="4">
        <v>0.60099999999999998</v>
      </c>
      <c r="BK192" s="4">
        <v>4.0000000000000001E-3</v>
      </c>
      <c r="BL192" s="4">
        <v>0.60399999999999998</v>
      </c>
      <c r="BM192" s="4">
        <v>185.23480000000001</v>
      </c>
      <c r="BQ192" s="4">
        <v>1194.8910000000001</v>
      </c>
      <c r="BR192" s="4">
        <v>4.3873000000000002E-2</v>
      </c>
      <c r="BS192" s="4">
        <v>-5</v>
      </c>
      <c r="BT192" s="4">
        <v>8.9999999999999993E-3</v>
      </c>
      <c r="BU192" s="4">
        <v>1.072146</v>
      </c>
      <c r="BV192" s="4">
        <v>0.18179999999999999</v>
      </c>
    </row>
    <row r="193" spans="1:74" x14ac:dyDescent="0.25">
      <c r="A193" s="2">
        <v>42804</v>
      </c>
      <c r="B193" s="3">
        <v>0.55061119212962961</v>
      </c>
      <c r="C193" s="4">
        <v>8.4600000000000009</v>
      </c>
      <c r="D193" s="4">
        <v>0.25869999999999999</v>
      </c>
      <c r="E193" s="4">
        <v>2586.6368080000002</v>
      </c>
      <c r="F193" s="4">
        <v>33.9</v>
      </c>
      <c r="G193" s="4">
        <v>0.2</v>
      </c>
      <c r="H193" s="4">
        <v>17959.400000000001</v>
      </c>
      <c r="J193" s="4">
        <v>7.6</v>
      </c>
      <c r="K193" s="4">
        <v>0.8891</v>
      </c>
      <c r="L193" s="4">
        <v>7.5214999999999996</v>
      </c>
      <c r="M193" s="4">
        <v>0.23</v>
      </c>
      <c r="N193" s="4">
        <v>30.139500000000002</v>
      </c>
      <c r="O193" s="4">
        <v>0.17780000000000001</v>
      </c>
      <c r="P193" s="4">
        <v>30.3</v>
      </c>
      <c r="Q193" s="4">
        <v>23.016400000000001</v>
      </c>
      <c r="R193" s="4">
        <v>0.1358</v>
      </c>
      <c r="S193" s="4">
        <v>23.2</v>
      </c>
      <c r="T193" s="4">
        <v>17959.380799999999</v>
      </c>
      <c r="W193" s="4">
        <v>0</v>
      </c>
      <c r="X193" s="4">
        <v>6.7568999999999999</v>
      </c>
      <c r="Y193" s="4">
        <v>12.4</v>
      </c>
      <c r="Z193" s="4">
        <v>857</v>
      </c>
      <c r="AA193" s="4">
        <v>871</v>
      </c>
      <c r="AB193" s="4">
        <v>849</v>
      </c>
      <c r="AC193" s="4">
        <v>73</v>
      </c>
      <c r="AD193" s="4">
        <v>9.15</v>
      </c>
      <c r="AE193" s="4">
        <v>0.21</v>
      </c>
      <c r="AF193" s="4">
        <v>993</v>
      </c>
      <c r="AG193" s="4">
        <v>-10</v>
      </c>
      <c r="AH193" s="4">
        <v>10</v>
      </c>
      <c r="AI193" s="4">
        <v>25</v>
      </c>
      <c r="AJ193" s="4">
        <v>137</v>
      </c>
      <c r="AK193" s="4">
        <v>137</v>
      </c>
      <c r="AL193" s="4">
        <v>5.4</v>
      </c>
      <c r="AM193" s="4">
        <v>142</v>
      </c>
      <c r="AN193" s="4" t="s">
        <v>155</v>
      </c>
      <c r="AO193" s="4">
        <v>2</v>
      </c>
      <c r="AP193" s="5">
        <v>0.75891203703703702</v>
      </c>
      <c r="AQ193" s="4">
        <v>47.159354999999998</v>
      </c>
      <c r="AR193" s="4">
        <v>-88.489744999999999</v>
      </c>
      <c r="AS193" s="4">
        <v>317.2</v>
      </c>
      <c r="AT193" s="4">
        <v>0</v>
      </c>
      <c r="AU193" s="4">
        <v>12</v>
      </c>
      <c r="AV193" s="4">
        <v>8</v>
      </c>
      <c r="AW193" s="4" t="s">
        <v>412</v>
      </c>
      <c r="AX193" s="4">
        <v>1.7</v>
      </c>
      <c r="AY193" s="4">
        <v>1</v>
      </c>
      <c r="AZ193" s="4">
        <v>2.5</v>
      </c>
      <c r="BA193" s="4">
        <v>11.154</v>
      </c>
      <c r="BB193" s="4">
        <v>15.41</v>
      </c>
      <c r="BC193" s="4">
        <v>1.38</v>
      </c>
      <c r="BD193" s="4">
        <v>12.477</v>
      </c>
      <c r="BE193" s="4">
        <v>1907.575</v>
      </c>
      <c r="BF193" s="4">
        <v>37.121000000000002</v>
      </c>
      <c r="BG193" s="4">
        <v>0.8</v>
      </c>
      <c r="BH193" s="4">
        <v>5.0000000000000001E-3</v>
      </c>
      <c r="BI193" s="4">
        <v>0.80500000000000005</v>
      </c>
      <c r="BJ193" s="4">
        <v>0.61099999999999999</v>
      </c>
      <c r="BK193" s="4">
        <v>4.0000000000000001E-3</v>
      </c>
      <c r="BL193" s="4">
        <v>0.61499999999999999</v>
      </c>
      <c r="BM193" s="4">
        <v>188.86150000000001</v>
      </c>
      <c r="BQ193" s="4">
        <v>1246.0150000000001</v>
      </c>
      <c r="BR193" s="4">
        <v>4.0508000000000002E-2</v>
      </c>
      <c r="BS193" s="4">
        <v>-5</v>
      </c>
      <c r="BT193" s="4">
        <v>9.8729999999999998E-3</v>
      </c>
      <c r="BU193" s="4">
        <v>0.98991399999999996</v>
      </c>
      <c r="BV193" s="4">
        <v>0.199435</v>
      </c>
    </row>
    <row r="194" spans="1:74" x14ac:dyDescent="0.25">
      <c r="A194" s="2">
        <v>42804</v>
      </c>
      <c r="B194" s="3">
        <v>0.55062276620370365</v>
      </c>
      <c r="C194" s="4">
        <v>8.4819999999999993</v>
      </c>
      <c r="D194" s="4">
        <v>0.26079999999999998</v>
      </c>
      <c r="E194" s="4">
        <v>2607.691002</v>
      </c>
      <c r="F194" s="4">
        <v>33.9</v>
      </c>
      <c r="G194" s="4">
        <v>0.2</v>
      </c>
      <c r="H194" s="4">
        <v>18094.8</v>
      </c>
      <c r="J194" s="4">
        <v>7.72</v>
      </c>
      <c r="K194" s="4">
        <v>0.88859999999999995</v>
      </c>
      <c r="L194" s="4">
        <v>7.5369999999999999</v>
      </c>
      <c r="M194" s="4">
        <v>0.23169999999999999</v>
      </c>
      <c r="N194" s="4">
        <v>30.124300000000002</v>
      </c>
      <c r="O194" s="4">
        <v>0.1777</v>
      </c>
      <c r="P194" s="4">
        <v>30.3</v>
      </c>
      <c r="Q194" s="4">
        <v>23.004799999999999</v>
      </c>
      <c r="R194" s="4">
        <v>0.13569999999999999</v>
      </c>
      <c r="S194" s="4">
        <v>23.1</v>
      </c>
      <c r="T194" s="4">
        <v>18094.7814</v>
      </c>
      <c r="W194" s="4">
        <v>0</v>
      </c>
      <c r="X194" s="4">
        <v>6.8574999999999999</v>
      </c>
      <c r="Y194" s="4">
        <v>12.3</v>
      </c>
      <c r="Z194" s="4">
        <v>858</v>
      </c>
      <c r="AA194" s="4">
        <v>871</v>
      </c>
      <c r="AB194" s="4">
        <v>849</v>
      </c>
      <c r="AC194" s="4">
        <v>73</v>
      </c>
      <c r="AD194" s="4">
        <v>9.15</v>
      </c>
      <c r="AE194" s="4">
        <v>0.21</v>
      </c>
      <c r="AF194" s="4">
        <v>993</v>
      </c>
      <c r="AG194" s="4">
        <v>-10</v>
      </c>
      <c r="AH194" s="4">
        <v>10</v>
      </c>
      <c r="AI194" s="4">
        <v>25</v>
      </c>
      <c r="AJ194" s="4">
        <v>137</v>
      </c>
      <c r="AK194" s="4">
        <v>137</v>
      </c>
      <c r="AL194" s="4">
        <v>5.2</v>
      </c>
      <c r="AM194" s="4">
        <v>142</v>
      </c>
      <c r="AN194" s="4" t="s">
        <v>155</v>
      </c>
      <c r="AO194" s="4">
        <v>2</v>
      </c>
      <c r="AP194" s="5">
        <v>0.75892361111111117</v>
      </c>
      <c r="AQ194" s="4">
        <v>47.159354999999998</v>
      </c>
      <c r="AR194" s="4">
        <v>-88.489744999999999</v>
      </c>
      <c r="AS194" s="4">
        <v>317.2</v>
      </c>
      <c r="AT194" s="4">
        <v>0</v>
      </c>
      <c r="AU194" s="4">
        <v>12</v>
      </c>
      <c r="AV194" s="4">
        <v>8</v>
      </c>
      <c r="AW194" s="4" t="s">
        <v>412</v>
      </c>
      <c r="AX194" s="4">
        <v>1.7</v>
      </c>
      <c r="AY194" s="4">
        <v>1</v>
      </c>
      <c r="AZ194" s="4">
        <v>2.5</v>
      </c>
      <c r="BA194" s="4">
        <v>11.154</v>
      </c>
      <c r="BB194" s="4">
        <v>15.35</v>
      </c>
      <c r="BC194" s="4">
        <v>1.38</v>
      </c>
      <c r="BD194" s="4">
        <v>12.534000000000001</v>
      </c>
      <c r="BE194" s="4">
        <v>1905.3309999999999</v>
      </c>
      <c r="BF194" s="4">
        <v>37.283999999999999</v>
      </c>
      <c r="BG194" s="4">
        <v>0.79700000000000004</v>
      </c>
      <c r="BH194" s="4">
        <v>5.0000000000000001E-3</v>
      </c>
      <c r="BI194" s="4">
        <v>0.80200000000000005</v>
      </c>
      <c r="BJ194" s="4">
        <v>0.60899999999999999</v>
      </c>
      <c r="BK194" s="4">
        <v>4.0000000000000001E-3</v>
      </c>
      <c r="BL194" s="4">
        <v>0.61299999999999999</v>
      </c>
      <c r="BM194" s="4">
        <v>189.67240000000001</v>
      </c>
      <c r="BQ194" s="4">
        <v>1260.4949999999999</v>
      </c>
      <c r="BR194" s="4">
        <v>3.8254000000000003E-2</v>
      </c>
      <c r="BS194" s="4">
        <v>-5</v>
      </c>
      <c r="BT194" s="4">
        <v>0.01</v>
      </c>
      <c r="BU194" s="4">
        <v>0.934832</v>
      </c>
      <c r="BV194" s="4">
        <v>0.20200000000000001</v>
      </c>
    </row>
    <row r="195" spans="1:74" x14ac:dyDescent="0.25">
      <c r="A195" s="2">
        <v>42804</v>
      </c>
      <c r="B195" s="3">
        <v>0.5506343402777778</v>
      </c>
      <c r="C195" s="4">
        <v>8.8089999999999993</v>
      </c>
      <c r="D195" s="4">
        <v>0.27060000000000001</v>
      </c>
      <c r="E195" s="4">
        <v>2705.5155479999999</v>
      </c>
      <c r="F195" s="4">
        <v>33.799999999999997</v>
      </c>
      <c r="G195" s="4">
        <v>0.2</v>
      </c>
      <c r="H195" s="4">
        <v>18074.3</v>
      </c>
      <c r="J195" s="4">
        <v>7.97</v>
      </c>
      <c r="K195" s="4">
        <v>0.88529999999999998</v>
      </c>
      <c r="L195" s="4">
        <v>7.7986000000000004</v>
      </c>
      <c r="M195" s="4">
        <v>0.23949999999999999</v>
      </c>
      <c r="N195" s="4">
        <v>29.921700000000001</v>
      </c>
      <c r="O195" s="4">
        <v>0.17710000000000001</v>
      </c>
      <c r="P195" s="4">
        <v>30.1</v>
      </c>
      <c r="Q195" s="4">
        <v>22.850100000000001</v>
      </c>
      <c r="R195" s="4">
        <v>0.13519999999999999</v>
      </c>
      <c r="S195" s="4">
        <v>23</v>
      </c>
      <c r="T195" s="4">
        <v>18074.286700000001</v>
      </c>
      <c r="W195" s="4">
        <v>0</v>
      </c>
      <c r="X195" s="4">
        <v>7.0545999999999998</v>
      </c>
      <c r="Y195" s="4">
        <v>12.4</v>
      </c>
      <c r="Z195" s="4">
        <v>857</v>
      </c>
      <c r="AA195" s="4">
        <v>871</v>
      </c>
      <c r="AB195" s="4">
        <v>850</v>
      </c>
      <c r="AC195" s="4">
        <v>73</v>
      </c>
      <c r="AD195" s="4">
        <v>9.15</v>
      </c>
      <c r="AE195" s="4">
        <v>0.21</v>
      </c>
      <c r="AF195" s="4">
        <v>993</v>
      </c>
      <c r="AG195" s="4">
        <v>-10</v>
      </c>
      <c r="AH195" s="4">
        <v>10</v>
      </c>
      <c r="AI195" s="4">
        <v>25</v>
      </c>
      <c r="AJ195" s="4">
        <v>137</v>
      </c>
      <c r="AK195" s="4">
        <v>137.9</v>
      </c>
      <c r="AL195" s="4">
        <v>5</v>
      </c>
      <c r="AM195" s="4">
        <v>142</v>
      </c>
      <c r="AN195" s="4" t="s">
        <v>155</v>
      </c>
      <c r="AO195" s="4">
        <v>2</v>
      </c>
      <c r="AP195" s="5">
        <v>0.75893518518518521</v>
      </c>
      <c r="AQ195" s="4">
        <v>47.159354999999998</v>
      </c>
      <c r="AR195" s="4">
        <v>-88.489744999999999</v>
      </c>
      <c r="AS195" s="4">
        <v>317.2</v>
      </c>
      <c r="AT195" s="4">
        <v>0</v>
      </c>
      <c r="AU195" s="4">
        <v>12</v>
      </c>
      <c r="AV195" s="4">
        <v>8</v>
      </c>
      <c r="AW195" s="4" t="s">
        <v>412</v>
      </c>
      <c r="AX195" s="4">
        <v>1.7</v>
      </c>
      <c r="AY195" s="4">
        <v>1</v>
      </c>
      <c r="AZ195" s="4">
        <v>2.5</v>
      </c>
      <c r="BA195" s="4">
        <v>11.154</v>
      </c>
      <c r="BB195" s="4">
        <v>14.9</v>
      </c>
      <c r="BC195" s="4">
        <v>1.34</v>
      </c>
      <c r="BD195" s="4">
        <v>12.961</v>
      </c>
      <c r="BE195" s="4">
        <v>1917.713</v>
      </c>
      <c r="BF195" s="4">
        <v>37.485999999999997</v>
      </c>
      <c r="BG195" s="4">
        <v>0.77100000000000002</v>
      </c>
      <c r="BH195" s="4">
        <v>5.0000000000000001E-3</v>
      </c>
      <c r="BI195" s="4">
        <v>0.77500000000000002</v>
      </c>
      <c r="BJ195" s="4">
        <v>0.58799999999999997</v>
      </c>
      <c r="BK195" s="4">
        <v>3.0000000000000001E-3</v>
      </c>
      <c r="BL195" s="4">
        <v>0.59199999999999997</v>
      </c>
      <c r="BM195" s="4">
        <v>184.29249999999999</v>
      </c>
      <c r="BQ195" s="4">
        <v>1261.355</v>
      </c>
      <c r="BR195" s="4">
        <v>4.8466000000000002E-2</v>
      </c>
      <c r="BS195" s="4">
        <v>-5</v>
      </c>
      <c r="BT195" s="4">
        <v>9.1280000000000007E-3</v>
      </c>
      <c r="BU195" s="4">
        <v>1.1843760000000001</v>
      </c>
      <c r="BV195" s="4">
        <v>0.18438299999999999</v>
      </c>
    </row>
    <row r="196" spans="1:74" x14ac:dyDescent="0.25">
      <c r="A196" s="2">
        <v>42804</v>
      </c>
      <c r="B196" s="3">
        <v>0.55064591435185184</v>
      </c>
      <c r="C196" s="4">
        <v>8.7040000000000006</v>
      </c>
      <c r="D196" s="4">
        <v>0.2984</v>
      </c>
      <c r="E196" s="4">
        <v>2983.8167939999998</v>
      </c>
      <c r="F196" s="4">
        <v>32.700000000000003</v>
      </c>
      <c r="G196" s="4">
        <v>0.2</v>
      </c>
      <c r="H196" s="4">
        <v>17566.2</v>
      </c>
      <c r="J196" s="4">
        <v>8.1</v>
      </c>
      <c r="K196" s="4">
        <v>0.88660000000000005</v>
      </c>
      <c r="L196" s="4">
        <v>7.7172000000000001</v>
      </c>
      <c r="M196" s="4">
        <v>0.2646</v>
      </c>
      <c r="N196" s="4">
        <v>28.985700000000001</v>
      </c>
      <c r="O196" s="4">
        <v>0.17730000000000001</v>
      </c>
      <c r="P196" s="4">
        <v>29.2</v>
      </c>
      <c r="Q196" s="4">
        <v>22.135300000000001</v>
      </c>
      <c r="R196" s="4">
        <v>0.13539999999999999</v>
      </c>
      <c r="S196" s="4">
        <v>22.3</v>
      </c>
      <c r="T196" s="4">
        <v>17566.184799999999</v>
      </c>
      <c r="W196" s="4">
        <v>0</v>
      </c>
      <c r="X196" s="4">
        <v>7.1818</v>
      </c>
      <c r="Y196" s="4">
        <v>12.3</v>
      </c>
      <c r="Z196" s="4">
        <v>857</v>
      </c>
      <c r="AA196" s="4">
        <v>870</v>
      </c>
      <c r="AB196" s="4">
        <v>850</v>
      </c>
      <c r="AC196" s="4">
        <v>73</v>
      </c>
      <c r="AD196" s="4">
        <v>9.15</v>
      </c>
      <c r="AE196" s="4">
        <v>0.21</v>
      </c>
      <c r="AF196" s="4">
        <v>993</v>
      </c>
      <c r="AG196" s="4">
        <v>-10</v>
      </c>
      <c r="AH196" s="4">
        <v>10</v>
      </c>
      <c r="AI196" s="4">
        <v>25</v>
      </c>
      <c r="AJ196" s="4">
        <v>137</v>
      </c>
      <c r="AK196" s="4">
        <v>138</v>
      </c>
      <c r="AL196" s="4">
        <v>5.3</v>
      </c>
      <c r="AM196" s="4">
        <v>142</v>
      </c>
      <c r="AN196" s="4" t="s">
        <v>155</v>
      </c>
      <c r="AO196" s="4">
        <v>2</v>
      </c>
      <c r="AP196" s="5">
        <v>0.75894675925925925</v>
      </c>
      <c r="AQ196" s="4">
        <v>47.159354999999998</v>
      </c>
      <c r="AR196" s="4">
        <v>-88.489744999999999</v>
      </c>
      <c r="AS196" s="4">
        <v>317.3</v>
      </c>
      <c r="AT196" s="4">
        <v>0</v>
      </c>
      <c r="AU196" s="4">
        <v>12</v>
      </c>
      <c r="AV196" s="4">
        <v>8</v>
      </c>
      <c r="AW196" s="4" t="s">
        <v>412</v>
      </c>
      <c r="AX196" s="4">
        <v>1.7</v>
      </c>
      <c r="AY196" s="4">
        <v>1</v>
      </c>
      <c r="AZ196" s="4">
        <v>2.5</v>
      </c>
      <c r="BA196" s="4">
        <v>11.154</v>
      </c>
      <c r="BB196" s="4">
        <v>15.08</v>
      </c>
      <c r="BC196" s="4">
        <v>1.35</v>
      </c>
      <c r="BD196" s="4">
        <v>12.785</v>
      </c>
      <c r="BE196" s="4">
        <v>1918.6679999999999</v>
      </c>
      <c r="BF196" s="4">
        <v>41.863999999999997</v>
      </c>
      <c r="BG196" s="4">
        <v>0.755</v>
      </c>
      <c r="BH196" s="4">
        <v>5.0000000000000001E-3</v>
      </c>
      <c r="BI196" s="4">
        <v>0.75900000000000001</v>
      </c>
      <c r="BJ196" s="4">
        <v>0.57599999999999996</v>
      </c>
      <c r="BK196" s="4">
        <v>4.0000000000000001E-3</v>
      </c>
      <c r="BL196" s="4">
        <v>0.57999999999999996</v>
      </c>
      <c r="BM196" s="4">
        <v>181.08920000000001</v>
      </c>
      <c r="BQ196" s="4">
        <v>1298.287</v>
      </c>
      <c r="BR196" s="4">
        <v>4.3017E-2</v>
      </c>
      <c r="BS196" s="4">
        <v>-5</v>
      </c>
      <c r="BT196" s="4">
        <v>8.9999999999999993E-3</v>
      </c>
      <c r="BU196" s="4">
        <v>1.0512280000000001</v>
      </c>
      <c r="BV196" s="4">
        <v>0.18179999999999999</v>
      </c>
    </row>
    <row r="197" spans="1:74" x14ac:dyDescent="0.25">
      <c r="A197" s="2">
        <v>42804</v>
      </c>
      <c r="B197" s="3">
        <v>0.55065748842592599</v>
      </c>
      <c r="C197" s="4">
        <v>8.4949999999999992</v>
      </c>
      <c r="D197" s="4">
        <v>0.26779999999999998</v>
      </c>
      <c r="E197" s="4">
        <v>2678.4732819999999</v>
      </c>
      <c r="F197" s="4">
        <v>31.9</v>
      </c>
      <c r="G197" s="4">
        <v>0.2</v>
      </c>
      <c r="H197" s="4">
        <v>16918.8</v>
      </c>
      <c r="J197" s="4">
        <v>8.1999999999999993</v>
      </c>
      <c r="K197" s="4">
        <v>0.88990000000000002</v>
      </c>
      <c r="L197" s="4">
        <v>7.5590999999999999</v>
      </c>
      <c r="M197" s="4">
        <v>0.23830000000000001</v>
      </c>
      <c r="N197" s="4">
        <v>28.430299999999999</v>
      </c>
      <c r="O197" s="4">
        <v>0.17799999999999999</v>
      </c>
      <c r="P197" s="4">
        <v>28.6</v>
      </c>
      <c r="Q197" s="4">
        <v>21.711099999999998</v>
      </c>
      <c r="R197" s="4">
        <v>0.13589999999999999</v>
      </c>
      <c r="S197" s="4">
        <v>21.8</v>
      </c>
      <c r="T197" s="4">
        <v>16918.7896</v>
      </c>
      <c r="W197" s="4">
        <v>0</v>
      </c>
      <c r="X197" s="4">
        <v>7.2968999999999999</v>
      </c>
      <c r="Y197" s="4">
        <v>12.3</v>
      </c>
      <c r="Z197" s="4">
        <v>857</v>
      </c>
      <c r="AA197" s="4">
        <v>871</v>
      </c>
      <c r="AB197" s="4">
        <v>850</v>
      </c>
      <c r="AC197" s="4">
        <v>73</v>
      </c>
      <c r="AD197" s="4">
        <v>9.15</v>
      </c>
      <c r="AE197" s="4">
        <v>0.21</v>
      </c>
      <c r="AF197" s="4">
        <v>993</v>
      </c>
      <c r="AG197" s="4">
        <v>-10</v>
      </c>
      <c r="AH197" s="4">
        <v>10</v>
      </c>
      <c r="AI197" s="4">
        <v>25</v>
      </c>
      <c r="AJ197" s="4">
        <v>137</v>
      </c>
      <c r="AK197" s="4">
        <v>137.1</v>
      </c>
      <c r="AL197" s="4">
        <v>5.6</v>
      </c>
      <c r="AM197" s="4">
        <v>142</v>
      </c>
      <c r="AN197" s="4" t="s">
        <v>155</v>
      </c>
      <c r="AO197" s="4">
        <v>2</v>
      </c>
      <c r="AP197" s="5">
        <v>0.75895833333333329</v>
      </c>
      <c r="AQ197" s="4">
        <v>47.159354999999998</v>
      </c>
      <c r="AR197" s="4">
        <v>-88.489744999999999</v>
      </c>
      <c r="AS197" s="4">
        <v>317.60000000000002</v>
      </c>
      <c r="AT197" s="4">
        <v>0</v>
      </c>
      <c r="AU197" s="4">
        <v>12</v>
      </c>
      <c r="AV197" s="4">
        <v>8</v>
      </c>
      <c r="AW197" s="4" t="s">
        <v>412</v>
      </c>
      <c r="AX197" s="4">
        <v>1.7</v>
      </c>
      <c r="AY197" s="4">
        <v>1</v>
      </c>
      <c r="AZ197" s="4">
        <v>2.5</v>
      </c>
      <c r="BA197" s="4">
        <v>11.154</v>
      </c>
      <c r="BB197" s="4">
        <v>15.52</v>
      </c>
      <c r="BC197" s="4">
        <v>1.39</v>
      </c>
      <c r="BD197" s="4">
        <v>12.375999999999999</v>
      </c>
      <c r="BE197" s="4">
        <v>1928.893</v>
      </c>
      <c r="BF197" s="4">
        <v>38.71</v>
      </c>
      <c r="BG197" s="4">
        <v>0.76</v>
      </c>
      <c r="BH197" s="4">
        <v>5.0000000000000001E-3</v>
      </c>
      <c r="BI197" s="4">
        <v>0.76400000000000001</v>
      </c>
      <c r="BJ197" s="4">
        <v>0.57999999999999996</v>
      </c>
      <c r="BK197" s="4">
        <v>4.0000000000000001E-3</v>
      </c>
      <c r="BL197" s="4">
        <v>0.58399999999999996</v>
      </c>
      <c r="BM197" s="4">
        <v>179.01240000000001</v>
      </c>
      <c r="BQ197" s="4">
        <v>1353.8679999999999</v>
      </c>
      <c r="BR197" s="4">
        <v>4.5491999999999998E-2</v>
      </c>
      <c r="BS197" s="4">
        <v>-5</v>
      </c>
      <c r="BT197" s="4">
        <v>8.9999999999999993E-3</v>
      </c>
      <c r="BU197" s="4">
        <v>1.1117109999999999</v>
      </c>
      <c r="BV197" s="4">
        <v>0.18179999999999999</v>
      </c>
    </row>
    <row r="198" spans="1:74" x14ac:dyDescent="0.25">
      <c r="A198" s="2">
        <v>42804</v>
      </c>
      <c r="B198" s="3">
        <v>0.55066906250000003</v>
      </c>
      <c r="C198" s="4">
        <v>8.2249999999999996</v>
      </c>
      <c r="D198" s="4">
        <v>0.25230000000000002</v>
      </c>
      <c r="E198" s="4">
        <v>2523.369475</v>
      </c>
      <c r="F198" s="4">
        <v>31.1</v>
      </c>
      <c r="G198" s="4">
        <v>0.2</v>
      </c>
      <c r="H198" s="4">
        <v>17050.3</v>
      </c>
      <c r="J198" s="4">
        <v>8.1999999999999993</v>
      </c>
      <c r="K198" s="4">
        <v>0.89259999999999995</v>
      </c>
      <c r="L198" s="4">
        <v>7.3418999999999999</v>
      </c>
      <c r="M198" s="4">
        <v>0.22520000000000001</v>
      </c>
      <c r="N198" s="4">
        <v>27.7928</v>
      </c>
      <c r="O198" s="4">
        <v>0.17849999999999999</v>
      </c>
      <c r="P198" s="4">
        <v>28</v>
      </c>
      <c r="Q198" s="4">
        <v>21.216000000000001</v>
      </c>
      <c r="R198" s="4">
        <v>0.1363</v>
      </c>
      <c r="S198" s="4">
        <v>21.4</v>
      </c>
      <c r="T198" s="4">
        <v>17050.308700000001</v>
      </c>
      <c r="W198" s="4">
        <v>0</v>
      </c>
      <c r="X198" s="4">
        <v>7.3194999999999997</v>
      </c>
      <c r="Y198" s="4">
        <v>12.4</v>
      </c>
      <c r="Z198" s="4">
        <v>857</v>
      </c>
      <c r="AA198" s="4">
        <v>870</v>
      </c>
      <c r="AB198" s="4">
        <v>850</v>
      </c>
      <c r="AC198" s="4">
        <v>72.099999999999994</v>
      </c>
      <c r="AD198" s="4">
        <v>9.0399999999999991</v>
      </c>
      <c r="AE198" s="4">
        <v>0.21</v>
      </c>
      <c r="AF198" s="4">
        <v>993</v>
      </c>
      <c r="AG198" s="4">
        <v>-10</v>
      </c>
      <c r="AH198" s="4">
        <v>10</v>
      </c>
      <c r="AI198" s="4">
        <v>25</v>
      </c>
      <c r="AJ198" s="4">
        <v>137</v>
      </c>
      <c r="AK198" s="4">
        <v>138.69999999999999</v>
      </c>
      <c r="AL198" s="4">
        <v>5.7</v>
      </c>
      <c r="AM198" s="4">
        <v>142</v>
      </c>
      <c r="AN198" s="4" t="s">
        <v>155</v>
      </c>
      <c r="AO198" s="4">
        <v>2</v>
      </c>
      <c r="AP198" s="5">
        <v>0.75896990740740744</v>
      </c>
      <c r="AQ198" s="4">
        <v>47.159354999999998</v>
      </c>
      <c r="AR198" s="4">
        <v>-88.489744999999999</v>
      </c>
      <c r="AS198" s="4">
        <v>317.7</v>
      </c>
      <c r="AT198" s="4">
        <v>0</v>
      </c>
      <c r="AU198" s="4">
        <v>12</v>
      </c>
      <c r="AV198" s="4">
        <v>4</v>
      </c>
      <c r="AW198" s="4" t="s">
        <v>413</v>
      </c>
      <c r="AX198" s="4">
        <v>1.7</v>
      </c>
      <c r="AY198" s="4">
        <v>1</v>
      </c>
      <c r="AZ198" s="4">
        <v>2.5</v>
      </c>
      <c r="BA198" s="4">
        <v>11.154</v>
      </c>
      <c r="BB198" s="4">
        <v>15.91</v>
      </c>
      <c r="BC198" s="4">
        <v>1.43</v>
      </c>
      <c r="BD198" s="4">
        <v>12.03</v>
      </c>
      <c r="BE198" s="4">
        <v>1917.5360000000001</v>
      </c>
      <c r="BF198" s="4">
        <v>37.442</v>
      </c>
      <c r="BG198" s="4">
        <v>0.76</v>
      </c>
      <c r="BH198" s="4">
        <v>5.0000000000000001E-3</v>
      </c>
      <c r="BI198" s="4">
        <v>0.76500000000000001</v>
      </c>
      <c r="BJ198" s="4">
        <v>0.57999999999999996</v>
      </c>
      <c r="BK198" s="4">
        <v>4.0000000000000001E-3</v>
      </c>
      <c r="BL198" s="4">
        <v>0.58399999999999996</v>
      </c>
      <c r="BM198" s="4">
        <v>184.64760000000001</v>
      </c>
      <c r="BQ198" s="4">
        <v>1389.989</v>
      </c>
      <c r="BR198" s="4">
        <v>4.8619000000000002E-2</v>
      </c>
      <c r="BS198" s="4">
        <v>-5</v>
      </c>
      <c r="BT198" s="4">
        <v>8.9999999999999993E-3</v>
      </c>
      <c r="BU198" s="4">
        <v>1.1881269999999999</v>
      </c>
      <c r="BV198" s="4">
        <v>0.18179999999999999</v>
      </c>
    </row>
    <row r="199" spans="1:74" x14ac:dyDescent="0.25">
      <c r="A199" s="2">
        <v>42804</v>
      </c>
      <c r="B199" s="3">
        <v>0.55068063657407407</v>
      </c>
      <c r="C199" s="4">
        <v>8.0869999999999997</v>
      </c>
      <c r="D199" s="4">
        <v>0.2397</v>
      </c>
      <c r="E199" s="4">
        <v>2397.2117739999999</v>
      </c>
      <c r="F199" s="4">
        <v>29.2</v>
      </c>
      <c r="G199" s="4">
        <v>0.2</v>
      </c>
      <c r="H199" s="4">
        <v>17668.2</v>
      </c>
      <c r="J199" s="4">
        <v>8.1999999999999993</v>
      </c>
      <c r="K199" s="4">
        <v>0.89339999999999997</v>
      </c>
      <c r="L199" s="4">
        <v>7.2244999999999999</v>
      </c>
      <c r="M199" s="4">
        <v>0.2142</v>
      </c>
      <c r="N199" s="4">
        <v>26.087299999999999</v>
      </c>
      <c r="O199" s="4">
        <v>0.1787</v>
      </c>
      <c r="P199" s="4">
        <v>26.3</v>
      </c>
      <c r="Q199" s="4">
        <v>19.9129</v>
      </c>
      <c r="R199" s="4">
        <v>0.13639999999999999</v>
      </c>
      <c r="S199" s="4">
        <v>20</v>
      </c>
      <c r="T199" s="4">
        <v>17668.2111</v>
      </c>
      <c r="W199" s="4">
        <v>0</v>
      </c>
      <c r="X199" s="4">
        <v>7.3258999999999999</v>
      </c>
      <c r="Y199" s="4">
        <v>12.3</v>
      </c>
      <c r="Z199" s="4">
        <v>858</v>
      </c>
      <c r="AA199" s="4">
        <v>871</v>
      </c>
      <c r="AB199" s="4">
        <v>850</v>
      </c>
      <c r="AC199" s="4">
        <v>72</v>
      </c>
      <c r="AD199" s="4">
        <v>9.0299999999999994</v>
      </c>
      <c r="AE199" s="4">
        <v>0.21</v>
      </c>
      <c r="AF199" s="4">
        <v>993</v>
      </c>
      <c r="AG199" s="4">
        <v>-10</v>
      </c>
      <c r="AH199" s="4">
        <v>10</v>
      </c>
      <c r="AI199" s="4">
        <v>25</v>
      </c>
      <c r="AJ199" s="4">
        <v>137</v>
      </c>
      <c r="AK199" s="4">
        <v>139</v>
      </c>
      <c r="AL199" s="4">
        <v>5.6</v>
      </c>
      <c r="AM199" s="4">
        <v>142</v>
      </c>
      <c r="AN199" s="4" t="s">
        <v>155</v>
      </c>
      <c r="AO199" s="4">
        <v>2</v>
      </c>
      <c r="AP199" s="5">
        <v>0.75898148148148159</v>
      </c>
      <c r="AQ199" s="4">
        <v>47.159354999999998</v>
      </c>
      <c r="AR199" s="4">
        <v>-88.489744999999999</v>
      </c>
      <c r="AS199" s="4">
        <v>317.8</v>
      </c>
      <c r="AT199" s="4">
        <v>0</v>
      </c>
      <c r="AU199" s="4">
        <v>12</v>
      </c>
      <c r="AV199" s="4">
        <v>4</v>
      </c>
      <c r="AW199" s="4" t="s">
        <v>413</v>
      </c>
      <c r="AX199" s="4">
        <v>1.7911999999999999</v>
      </c>
      <c r="AY199" s="4">
        <v>1</v>
      </c>
      <c r="AZ199" s="4">
        <v>2.5608</v>
      </c>
      <c r="BA199" s="4">
        <v>11.154</v>
      </c>
      <c r="BB199" s="4">
        <v>16.03</v>
      </c>
      <c r="BC199" s="4">
        <v>1.44</v>
      </c>
      <c r="BD199" s="4">
        <v>11.932</v>
      </c>
      <c r="BE199" s="4">
        <v>1900.6010000000001</v>
      </c>
      <c r="BF199" s="4">
        <v>35.86</v>
      </c>
      <c r="BG199" s="4">
        <v>0.71899999999999997</v>
      </c>
      <c r="BH199" s="4">
        <v>5.0000000000000001E-3</v>
      </c>
      <c r="BI199" s="4">
        <v>0.72399999999999998</v>
      </c>
      <c r="BJ199" s="4">
        <v>0.54900000000000004</v>
      </c>
      <c r="BK199" s="4">
        <v>4.0000000000000001E-3</v>
      </c>
      <c r="BL199" s="4">
        <v>0.55200000000000005</v>
      </c>
      <c r="BM199" s="4">
        <v>192.73169999999999</v>
      </c>
      <c r="BQ199" s="4">
        <v>1401.336</v>
      </c>
      <c r="BR199" s="4">
        <v>3.6777999999999998E-2</v>
      </c>
      <c r="BS199" s="4">
        <v>-5</v>
      </c>
      <c r="BT199" s="4">
        <v>8.9999999999999993E-3</v>
      </c>
      <c r="BU199" s="4">
        <v>0.89876299999999998</v>
      </c>
      <c r="BV199" s="4">
        <v>0.18179999999999999</v>
      </c>
    </row>
    <row r="200" spans="1:74" x14ac:dyDescent="0.25">
      <c r="A200" s="2">
        <v>42804</v>
      </c>
      <c r="B200" s="3">
        <v>0.55069221064814811</v>
      </c>
      <c r="C200" s="4">
        <v>8.4329999999999998</v>
      </c>
      <c r="D200" s="4">
        <v>0.25040000000000001</v>
      </c>
      <c r="E200" s="4">
        <v>2504.1373530000001</v>
      </c>
      <c r="F200" s="4">
        <v>28.9</v>
      </c>
      <c r="G200" s="4">
        <v>0.2</v>
      </c>
      <c r="H200" s="4">
        <v>18312.599999999999</v>
      </c>
      <c r="J200" s="4">
        <v>8.3000000000000007</v>
      </c>
      <c r="K200" s="4">
        <v>0.88919999999999999</v>
      </c>
      <c r="L200" s="4">
        <v>7.4985999999999997</v>
      </c>
      <c r="M200" s="4">
        <v>0.22270000000000001</v>
      </c>
      <c r="N200" s="4">
        <v>25.666</v>
      </c>
      <c r="O200" s="4">
        <v>0.17780000000000001</v>
      </c>
      <c r="P200" s="4">
        <v>25.8</v>
      </c>
      <c r="Q200" s="4">
        <v>19.5913</v>
      </c>
      <c r="R200" s="4">
        <v>0.13569999999999999</v>
      </c>
      <c r="S200" s="4">
        <v>19.7</v>
      </c>
      <c r="T200" s="4">
        <v>18312.6253</v>
      </c>
      <c r="W200" s="4">
        <v>0</v>
      </c>
      <c r="X200" s="4">
        <v>7.3803999999999998</v>
      </c>
      <c r="Y200" s="4">
        <v>12.4</v>
      </c>
      <c r="Z200" s="4">
        <v>857</v>
      </c>
      <c r="AA200" s="4">
        <v>870</v>
      </c>
      <c r="AB200" s="4">
        <v>850</v>
      </c>
      <c r="AC200" s="4">
        <v>72</v>
      </c>
      <c r="AD200" s="4">
        <v>9.0299999999999994</v>
      </c>
      <c r="AE200" s="4">
        <v>0.21</v>
      </c>
      <c r="AF200" s="4">
        <v>993</v>
      </c>
      <c r="AG200" s="4">
        <v>-10</v>
      </c>
      <c r="AH200" s="4">
        <v>10</v>
      </c>
      <c r="AI200" s="4">
        <v>25</v>
      </c>
      <c r="AJ200" s="4">
        <v>137</v>
      </c>
      <c r="AK200" s="4">
        <v>139</v>
      </c>
      <c r="AL200" s="4">
        <v>5.9</v>
      </c>
      <c r="AM200" s="4">
        <v>142</v>
      </c>
      <c r="AN200" s="4" t="s">
        <v>155</v>
      </c>
      <c r="AO200" s="4">
        <v>2</v>
      </c>
      <c r="AP200" s="5">
        <v>0.75899305555555552</v>
      </c>
      <c r="AQ200" s="4">
        <v>47.159354999999998</v>
      </c>
      <c r="AR200" s="4">
        <v>-88.489744999999999</v>
      </c>
      <c r="AS200" s="4">
        <v>317.89999999999998</v>
      </c>
      <c r="AT200" s="4">
        <v>0</v>
      </c>
      <c r="AU200" s="4">
        <v>12</v>
      </c>
      <c r="AV200" s="4">
        <v>4</v>
      </c>
      <c r="AW200" s="4" t="s">
        <v>413</v>
      </c>
      <c r="AX200" s="4">
        <v>1.7871999999999999</v>
      </c>
      <c r="AY200" s="4">
        <v>1.0304</v>
      </c>
      <c r="AZ200" s="4">
        <v>2.548</v>
      </c>
      <c r="BA200" s="4">
        <v>11.154</v>
      </c>
      <c r="BB200" s="4">
        <v>15.4</v>
      </c>
      <c r="BC200" s="4">
        <v>1.38</v>
      </c>
      <c r="BD200" s="4">
        <v>12.46</v>
      </c>
      <c r="BE200" s="4">
        <v>1900.7429999999999</v>
      </c>
      <c r="BF200" s="4">
        <v>35.923000000000002</v>
      </c>
      <c r="BG200" s="4">
        <v>0.68100000000000005</v>
      </c>
      <c r="BH200" s="4">
        <v>5.0000000000000001E-3</v>
      </c>
      <c r="BI200" s="4">
        <v>0.68600000000000005</v>
      </c>
      <c r="BJ200" s="4">
        <v>0.52</v>
      </c>
      <c r="BK200" s="4">
        <v>4.0000000000000001E-3</v>
      </c>
      <c r="BL200" s="4">
        <v>0.52400000000000002</v>
      </c>
      <c r="BM200" s="4">
        <v>192.4727</v>
      </c>
      <c r="BQ200" s="4">
        <v>1360.251</v>
      </c>
      <c r="BR200" s="4">
        <v>5.246E-2</v>
      </c>
      <c r="BS200" s="4">
        <v>-5</v>
      </c>
      <c r="BT200" s="4">
        <v>8.9999999999999993E-3</v>
      </c>
      <c r="BU200" s="4">
        <v>1.2819910000000001</v>
      </c>
      <c r="BV200" s="4">
        <v>0.18179999999999999</v>
      </c>
    </row>
    <row r="201" spans="1:74" x14ac:dyDescent="0.25">
      <c r="A201" s="2">
        <v>42804</v>
      </c>
      <c r="B201" s="3">
        <v>0.55070378472222226</v>
      </c>
      <c r="C201" s="4">
        <v>8.3049999999999997</v>
      </c>
      <c r="D201" s="4">
        <v>0.2752</v>
      </c>
      <c r="E201" s="4">
        <v>2752.1243519999998</v>
      </c>
      <c r="F201" s="4">
        <v>28.8</v>
      </c>
      <c r="G201" s="4">
        <v>0.2</v>
      </c>
      <c r="H201" s="4">
        <v>18326.2</v>
      </c>
      <c r="J201" s="4">
        <v>8.4700000000000006</v>
      </c>
      <c r="K201" s="4">
        <v>0.8901</v>
      </c>
      <c r="L201" s="4">
        <v>7.3925999999999998</v>
      </c>
      <c r="M201" s="4">
        <v>0.245</v>
      </c>
      <c r="N201" s="4">
        <v>25.634899999999998</v>
      </c>
      <c r="O201" s="4">
        <v>0.17799999999999999</v>
      </c>
      <c r="P201" s="4">
        <v>25.8</v>
      </c>
      <c r="Q201" s="4">
        <v>19.567599999999999</v>
      </c>
      <c r="R201" s="4">
        <v>0.13589999999999999</v>
      </c>
      <c r="S201" s="4">
        <v>19.7</v>
      </c>
      <c r="T201" s="4">
        <v>18326.158200000002</v>
      </c>
      <c r="W201" s="4">
        <v>0</v>
      </c>
      <c r="X201" s="4">
        <v>7.5376000000000003</v>
      </c>
      <c r="Y201" s="4">
        <v>12.3</v>
      </c>
      <c r="Z201" s="4">
        <v>857</v>
      </c>
      <c r="AA201" s="4">
        <v>870</v>
      </c>
      <c r="AB201" s="4">
        <v>851</v>
      </c>
      <c r="AC201" s="4">
        <v>72</v>
      </c>
      <c r="AD201" s="4">
        <v>9.0299999999999994</v>
      </c>
      <c r="AE201" s="4">
        <v>0.21</v>
      </c>
      <c r="AF201" s="4">
        <v>993</v>
      </c>
      <c r="AG201" s="4">
        <v>-10</v>
      </c>
      <c r="AH201" s="4">
        <v>10</v>
      </c>
      <c r="AI201" s="4">
        <v>25</v>
      </c>
      <c r="AJ201" s="4">
        <v>137</v>
      </c>
      <c r="AK201" s="4">
        <v>138.1</v>
      </c>
      <c r="AL201" s="4">
        <v>5.6</v>
      </c>
      <c r="AM201" s="4">
        <v>142</v>
      </c>
      <c r="AN201" s="4" t="s">
        <v>155</v>
      </c>
      <c r="AO201" s="4">
        <v>2</v>
      </c>
      <c r="AP201" s="5">
        <v>0.75900462962962967</v>
      </c>
      <c r="AQ201" s="4">
        <v>47.159354999999998</v>
      </c>
      <c r="AR201" s="4">
        <v>-88.489744999999999</v>
      </c>
      <c r="AS201" s="4">
        <v>318</v>
      </c>
      <c r="AT201" s="4">
        <v>0</v>
      </c>
      <c r="AU201" s="4">
        <v>12</v>
      </c>
      <c r="AV201" s="4">
        <v>8</v>
      </c>
      <c r="AW201" s="4" t="s">
        <v>412</v>
      </c>
      <c r="AX201" s="4">
        <v>1.3</v>
      </c>
      <c r="AY201" s="4">
        <v>1.1000000000000001</v>
      </c>
      <c r="AZ201" s="4">
        <v>2.2000000000000002</v>
      </c>
      <c r="BA201" s="4">
        <v>11.154</v>
      </c>
      <c r="BB201" s="4">
        <v>15.54</v>
      </c>
      <c r="BC201" s="4">
        <v>1.39</v>
      </c>
      <c r="BD201" s="4">
        <v>12.347</v>
      </c>
      <c r="BE201" s="4">
        <v>1890.2329999999999</v>
      </c>
      <c r="BF201" s="4">
        <v>39.866</v>
      </c>
      <c r="BG201" s="4">
        <v>0.68600000000000005</v>
      </c>
      <c r="BH201" s="4">
        <v>5.0000000000000001E-3</v>
      </c>
      <c r="BI201" s="4">
        <v>0.69099999999999995</v>
      </c>
      <c r="BJ201" s="4">
        <v>0.52400000000000002</v>
      </c>
      <c r="BK201" s="4">
        <v>4.0000000000000001E-3</v>
      </c>
      <c r="BL201" s="4">
        <v>0.52800000000000002</v>
      </c>
      <c r="BM201" s="4">
        <v>194.29830000000001</v>
      </c>
      <c r="BQ201" s="4">
        <v>1401.366</v>
      </c>
      <c r="BR201" s="4">
        <v>4.9762000000000001E-2</v>
      </c>
      <c r="BS201" s="4">
        <v>-5</v>
      </c>
      <c r="BT201" s="4">
        <v>8.9999999999999993E-3</v>
      </c>
      <c r="BU201" s="4">
        <v>1.216059</v>
      </c>
      <c r="BV201" s="4">
        <v>0.18179999999999999</v>
      </c>
    </row>
    <row r="202" spans="1:74" x14ac:dyDescent="0.25">
      <c r="A202" s="2">
        <v>42804</v>
      </c>
      <c r="B202" s="3">
        <v>0.55071535879629629</v>
      </c>
      <c r="C202" s="4">
        <v>8.4220000000000006</v>
      </c>
      <c r="D202" s="4">
        <v>0.26100000000000001</v>
      </c>
      <c r="E202" s="4">
        <v>2610.1800330000001</v>
      </c>
      <c r="F202" s="4">
        <v>28.8</v>
      </c>
      <c r="G202" s="4">
        <v>0.2</v>
      </c>
      <c r="H202" s="4">
        <v>18050.3</v>
      </c>
      <c r="J202" s="4">
        <v>8.52</v>
      </c>
      <c r="K202" s="4">
        <v>0.88939999999999997</v>
      </c>
      <c r="L202" s="4">
        <v>7.4903000000000004</v>
      </c>
      <c r="M202" s="4">
        <v>0.2321</v>
      </c>
      <c r="N202" s="4">
        <v>25.5825</v>
      </c>
      <c r="O202" s="4">
        <v>0.1779</v>
      </c>
      <c r="P202" s="4">
        <v>25.8</v>
      </c>
      <c r="Q202" s="4">
        <v>19.5276</v>
      </c>
      <c r="R202" s="4">
        <v>0.1358</v>
      </c>
      <c r="S202" s="4">
        <v>19.7</v>
      </c>
      <c r="T202" s="4">
        <v>18050.270499999999</v>
      </c>
      <c r="W202" s="4">
        <v>0</v>
      </c>
      <c r="X202" s="4">
        <v>7.5808999999999997</v>
      </c>
      <c r="Y202" s="4">
        <v>12.3</v>
      </c>
      <c r="Z202" s="4">
        <v>857</v>
      </c>
      <c r="AA202" s="4">
        <v>870</v>
      </c>
      <c r="AB202" s="4">
        <v>850</v>
      </c>
      <c r="AC202" s="4">
        <v>72</v>
      </c>
      <c r="AD202" s="4">
        <v>9.0299999999999994</v>
      </c>
      <c r="AE202" s="4">
        <v>0.21</v>
      </c>
      <c r="AF202" s="4">
        <v>993</v>
      </c>
      <c r="AG202" s="4">
        <v>-10</v>
      </c>
      <c r="AH202" s="4">
        <v>10</v>
      </c>
      <c r="AI202" s="4">
        <v>25</v>
      </c>
      <c r="AJ202" s="4">
        <v>137</v>
      </c>
      <c r="AK202" s="4">
        <v>138</v>
      </c>
      <c r="AL202" s="4">
        <v>5.5</v>
      </c>
      <c r="AM202" s="4">
        <v>142</v>
      </c>
      <c r="AN202" s="4" t="s">
        <v>155</v>
      </c>
      <c r="AO202" s="4">
        <v>2</v>
      </c>
      <c r="AP202" s="5">
        <v>0.75901620370370371</v>
      </c>
      <c r="AQ202" s="4">
        <v>47.159354999999998</v>
      </c>
      <c r="AR202" s="4">
        <v>-88.489744999999999</v>
      </c>
      <c r="AS202" s="4">
        <v>318</v>
      </c>
      <c r="AT202" s="4">
        <v>0</v>
      </c>
      <c r="AU202" s="4">
        <v>12</v>
      </c>
      <c r="AV202" s="4">
        <v>9</v>
      </c>
      <c r="AW202" s="4" t="s">
        <v>408</v>
      </c>
      <c r="AX202" s="4">
        <v>1.3</v>
      </c>
      <c r="AY202" s="4">
        <v>1.1000000000000001</v>
      </c>
      <c r="AZ202" s="4">
        <v>2.2000000000000002</v>
      </c>
      <c r="BA202" s="4">
        <v>11.154</v>
      </c>
      <c r="BB202" s="4">
        <v>15.44</v>
      </c>
      <c r="BC202" s="4">
        <v>1.38</v>
      </c>
      <c r="BD202" s="4">
        <v>12.438000000000001</v>
      </c>
      <c r="BE202" s="4">
        <v>1903.654</v>
      </c>
      <c r="BF202" s="4">
        <v>37.551000000000002</v>
      </c>
      <c r="BG202" s="4">
        <v>0.68100000000000005</v>
      </c>
      <c r="BH202" s="4">
        <v>5.0000000000000001E-3</v>
      </c>
      <c r="BI202" s="4">
        <v>0.68600000000000005</v>
      </c>
      <c r="BJ202" s="4">
        <v>0.52</v>
      </c>
      <c r="BK202" s="4">
        <v>4.0000000000000001E-3</v>
      </c>
      <c r="BL202" s="4">
        <v>0.52300000000000002</v>
      </c>
      <c r="BM202" s="4">
        <v>190.21629999999999</v>
      </c>
      <c r="BQ202" s="4">
        <v>1400.894</v>
      </c>
      <c r="BR202" s="4">
        <v>4.4635000000000001E-2</v>
      </c>
      <c r="BS202" s="4">
        <v>-5</v>
      </c>
      <c r="BT202" s="4">
        <v>8.9999999999999993E-3</v>
      </c>
      <c r="BU202" s="4">
        <v>1.090768</v>
      </c>
      <c r="BV202" s="4">
        <v>0.18179999999999999</v>
      </c>
    </row>
    <row r="203" spans="1:74" x14ac:dyDescent="0.25">
      <c r="A203" s="2">
        <v>42804</v>
      </c>
      <c r="B203" s="3">
        <v>0.55072693287037033</v>
      </c>
      <c r="C203" s="4">
        <v>8.3699999999999992</v>
      </c>
      <c r="D203" s="4">
        <v>0.25119999999999998</v>
      </c>
      <c r="E203" s="4">
        <v>2511.98036</v>
      </c>
      <c r="F203" s="4">
        <v>28.6</v>
      </c>
      <c r="G203" s="4">
        <v>0.3</v>
      </c>
      <c r="H203" s="4">
        <v>18009.7</v>
      </c>
      <c r="J203" s="4">
        <v>8.6</v>
      </c>
      <c r="K203" s="4">
        <v>0.89</v>
      </c>
      <c r="L203" s="4">
        <v>7.4497</v>
      </c>
      <c r="M203" s="4">
        <v>0.22359999999999999</v>
      </c>
      <c r="N203" s="4">
        <v>25.455100000000002</v>
      </c>
      <c r="O203" s="4">
        <v>0.26700000000000002</v>
      </c>
      <c r="P203" s="4">
        <v>25.7</v>
      </c>
      <c r="Q203" s="4">
        <v>19.430399999999999</v>
      </c>
      <c r="R203" s="4">
        <v>0.20380000000000001</v>
      </c>
      <c r="S203" s="4">
        <v>19.600000000000001</v>
      </c>
      <c r="T203" s="4">
        <v>18009.734199999999</v>
      </c>
      <c r="W203" s="4">
        <v>0</v>
      </c>
      <c r="X203" s="4">
        <v>7.6543000000000001</v>
      </c>
      <c r="Y203" s="4">
        <v>12.4</v>
      </c>
      <c r="Z203" s="4">
        <v>857</v>
      </c>
      <c r="AA203" s="4">
        <v>870</v>
      </c>
      <c r="AB203" s="4">
        <v>851</v>
      </c>
      <c r="AC203" s="4">
        <v>72</v>
      </c>
      <c r="AD203" s="4">
        <v>9.0299999999999994</v>
      </c>
      <c r="AE203" s="4">
        <v>0.21</v>
      </c>
      <c r="AF203" s="4">
        <v>993</v>
      </c>
      <c r="AG203" s="4">
        <v>-10</v>
      </c>
      <c r="AH203" s="4">
        <v>10</v>
      </c>
      <c r="AI203" s="4">
        <v>25</v>
      </c>
      <c r="AJ203" s="4">
        <v>137</v>
      </c>
      <c r="AK203" s="4">
        <v>138</v>
      </c>
      <c r="AL203" s="4">
        <v>5.5</v>
      </c>
      <c r="AM203" s="4">
        <v>142</v>
      </c>
      <c r="AN203" s="4" t="s">
        <v>155</v>
      </c>
      <c r="AO203" s="4">
        <v>2</v>
      </c>
      <c r="AP203" s="5">
        <v>0.75902777777777775</v>
      </c>
      <c r="AQ203" s="4">
        <v>47.159354999999998</v>
      </c>
      <c r="AR203" s="4">
        <v>-88.489744999999999</v>
      </c>
      <c r="AS203" s="4">
        <v>318</v>
      </c>
      <c r="AT203" s="4">
        <v>0</v>
      </c>
      <c r="AU203" s="4">
        <v>12</v>
      </c>
      <c r="AV203" s="4">
        <v>10</v>
      </c>
      <c r="AW203" s="4" t="s">
        <v>414</v>
      </c>
      <c r="AX203" s="4">
        <v>1.3</v>
      </c>
      <c r="AY203" s="4">
        <v>1.1000000000000001</v>
      </c>
      <c r="AZ203" s="4">
        <v>2.2000000000000002</v>
      </c>
      <c r="BA203" s="4">
        <v>11.154</v>
      </c>
      <c r="BB203" s="4">
        <v>15.54</v>
      </c>
      <c r="BC203" s="4">
        <v>1.39</v>
      </c>
      <c r="BD203" s="4">
        <v>12.355</v>
      </c>
      <c r="BE203" s="4">
        <v>1904.0150000000001</v>
      </c>
      <c r="BF203" s="4">
        <v>36.369</v>
      </c>
      <c r="BG203" s="4">
        <v>0.68100000000000005</v>
      </c>
      <c r="BH203" s="4">
        <v>7.0000000000000001E-3</v>
      </c>
      <c r="BI203" s="4">
        <v>0.68799999999999994</v>
      </c>
      <c r="BJ203" s="4">
        <v>0.52</v>
      </c>
      <c r="BK203" s="4">
        <v>5.0000000000000001E-3</v>
      </c>
      <c r="BL203" s="4">
        <v>0.52600000000000002</v>
      </c>
      <c r="BM203" s="4">
        <v>190.8605</v>
      </c>
      <c r="BQ203" s="4">
        <v>1422.452</v>
      </c>
      <c r="BR203" s="4">
        <v>5.4475999999999997E-2</v>
      </c>
      <c r="BS203" s="4">
        <v>-5</v>
      </c>
      <c r="BT203" s="4">
        <v>8.9999999999999993E-3</v>
      </c>
      <c r="BU203" s="4">
        <v>1.3312569999999999</v>
      </c>
      <c r="BV203" s="4">
        <v>0.18179999999999999</v>
      </c>
    </row>
    <row r="204" spans="1:74" x14ac:dyDescent="0.25">
      <c r="A204" s="2">
        <v>42804</v>
      </c>
      <c r="B204" s="3">
        <v>0.55073850694444448</v>
      </c>
      <c r="C204" s="4">
        <v>8.1950000000000003</v>
      </c>
      <c r="D204" s="4">
        <v>0.2596</v>
      </c>
      <c r="E204" s="4">
        <v>2596.0774409999999</v>
      </c>
      <c r="F204" s="4">
        <v>28.5</v>
      </c>
      <c r="G204" s="4">
        <v>0.3</v>
      </c>
      <c r="H204" s="4">
        <v>17902.900000000001</v>
      </c>
      <c r="J204" s="4">
        <v>8.6</v>
      </c>
      <c r="K204" s="4">
        <v>0.89180000000000004</v>
      </c>
      <c r="L204" s="4">
        <v>7.3083</v>
      </c>
      <c r="M204" s="4">
        <v>0.23150000000000001</v>
      </c>
      <c r="N204" s="4">
        <v>25.3751</v>
      </c>
      <c r="O204" s="4">
        <v>0.26750000000000002</v>
      </c>
      <c r="P204" s="4">
        <v>25.6</v>
      </c>
      <c r="Q204" s="4">
        <v>19.369299999999999</v>
      </c>
      <c r="R204" s="4">
        <v>0.20419999999999999</v>
      </c>
      <c r="S204" s="4">
        <v>19.600000000000001</v>
      </c>
      <c r="T204" s="4">
        <v>17902.8773</v>
      </c>
      <c r="W204" s="4">
        <v>0</v>
      </c>
      <c r="X204" s="4">
        <v>7.6695000000000002</v>
      </c>
      <c r="Y204" s="4">
        <v>12.3</v>
      </c>
      <c r="Z204" s="4">
        <v>857</v>
      </c>
      <c r="AA204" s="4">
        <v>872</v>
      </c>
      <c r="AB204" s="4">
        <v>850</v>
      </c>
      <c r="AC204" s="4">
        <v>72</v>
      </c>
      <c r="AD204" s="4">
        <v>9.0299999999999994</v>
      </c>
      <c r="AE204" s="4">
        <v>0.21</v>
      </c>
      <c r="AF204" s="4">
        <v>993</v>
      </c>
      <c r="AG204" s="4">
        <v>-10</v>
      </c>
      <c r="AH204" s="4">
        <v>10</v>
      </c>
      <c r="AI204" s="4">
        <v>25</v>
      </c>
      <c r="AJ204" s="4">
        <v>137</v>
      </c>
      <c r="AK204" s="4">
        <v>136.30000000000001</v>
      </c>
      <c r="AL204" s="4">
        <v>5.5</v>
      </c>
      <c r="AM204" s="4">
        <v>142</v>
      </c>
      <c r="AN204" s="4" t="s">
        <v>155</v>
      </c>
      <c r="AO204" s="4">
        <v>2</v>
      </c>
      <c r="AP204" s="5">
        <v>0.75903935185185178</v>
      </c>
      <c r="AQ204" s="4">
        <v>47.159354999999998</v>
      </c>
      <c r="AR204" s="4">
        <v>-88.489744999999999</v>
      </c>
      <c r="AS204" s="4">
        <v>318.10000000000002</v>
      </c>
      <c r="AT204" s="4">
        <v>0</v>
      </c>
      <c r="AU204" s="4">
        <v>12</v>
      </c>
      <c r="AV204" s="4">
        <v>10</v>
      </c>
      <c r="AW204" s="4" t="s">
        <v>414</v>
      </c>
      <c r="AX204" s="4">
        <v>1.3</v>
      </c>
      <c r="AY204" s="4">
        <v>1.1000000000000001</v>
      </c>
      <c r="AZ204" s="4">
        <v>2.2000000000000002</v>
      </c>
      <c r="BA204" s="4">
        <v>11.154</v>
      </c>
      <c r="BB204" s="4">
        <v>15.8</v>
      </c>
      <c r="BC204" s="4">
        <v>1.42</v>
      </c>
      <c r="BD204" s="4">
        <v>12.132999999999999</v>
      </c>
      <c r="BE204" s="4">
        <v>1896.855</v>
      </c>
      <c r="BF204" s="4">
        <v>38.246000000000002</v>
      </c>
      <c r="BG204" s="4">
        <v>0.69</v>
      </c>
      <c r="BH204" s="4">
        <v>7.0000000000000001E-3</v>
      </c>
      <c r="BI204" s="4">
        <v>0.69699999999999995</v>
      </c>
      <c r="BJ204" s="4">
        <v>0.52600000000000002</v>
      </c>
      <c r="BK204" s="4">
        <v>6.0000000000000001E-3</v>
      </c>
      <c r="BL204" s="4">
        <v>0.53200000000000003</v>
      </c>
      <c r="BM204" s="4">
        <v>192.6722</v>
      </c>
      <c r="BQ204" s="4">
        <v>1447.384</v>
      </c>
      <c r="BR204" s="4">
        <v>4.1159000000000001E-2</v>
      </c>
      <c r="BS204" s="4">
        <v>-5</v>
      </c>
      <c r="BT204" s="4">
        <v>8.9999999999999993E-3</v>
      </c>
      <c r="BU204" s="4">
        <v>1.0058229999999999</v>
      </c>
      <c r="BV204" s="4">
        <v>0.18179999999999999</v>
      </c>
    </row>
    <row r="205" spans="1:74" x14ac:dyDescent="0.25">
      <c r="A205" s="2">
        <v>42804</v>
      </c>
      <c r="B205" s="3">
        <v>0.55075008101851852</v>
      </c>
      <c r="C205" s="4">
        <v>8.0399999999999991</v>
      </c>
      <c r="D205" s="4">
        <v>0.2452</v>
      </c>
      <c r="E205" s="4">
        <v>2451.791768</v>
      </c>
      <c r="F205" s="4">
        <v>26.3</v>
      </c>
      <c r="G205" s="4">
        <v>0.3</v>
      </c>
      <c r="H205" s="4">
        <v>18052.8</v>
      </c>
      <c r="J205" s="4">
        <v>8.6</v>
      </c>
      <c r="K205" s="4">
        <v>0.89339999999999997</v>
      </c>
      <c r="L205" s="4">
        <v>7.1828000000000003</v>
      </c>
      <c r="M205" s="4">
        <v>0.219</v>
      </c>
      <c r="N205" s="4">
        <v>23.528500000000001</v>
      </c>
      <c r="O205" s="4">
        <v>0.26800000000000002</v>
      </c>
      <c r="P205" s="4">
        <v>23.8</v>
      </c>
      <c r="Q205" s="4">
        <v>17.959700000000002</v>
      </c>
      <c r="R205" s="4">
        <v>0.2046</v>
      </c>
      <c r="S205" s="4">
        <v>18.2</v>
      </c>
      <c r="T205" s="4">
        <v>18052.755000000001</v>
      </c>
      <c r="W205" s="4">
        <v>0</v>
      </c>
      <c r="X205" s="4">
        <v>7.6830999999999996</v>
      </c>
      <c r="Y205" s="4">
        <v>12</v>
      </c>
      <c r="Z205" s="4">
        <v>860</v>
      </c>
      <c r="AA205" s="4">
        <v>873</v>
      </c>
      <c r="AB205" s="4">
        <v>853</v>
      </c>
      <c r="AC205" s="4">
        <v>72</v>
      </c>
      <c r="AD205" s="4">
        <v>9.0299999999999994</v>
      </c>
      <c r="AE205" s="4">
        <v>0.21</v>
      </c>
      <c r="AF205" s="4">
        <v>993</v>
      </c>
      <c r="AG205" s="4">
        <v>-10</v>
      </c>
      <c r="AH205" s="4">
        <v>10</v>
      </c>
      <c r="AI205" s="4">
        <v>25</v>
      </c>
      <c r="AJ205" s="4">
        <v>137</v>
      </c>
      <c r="AK205" s="4">
        <v>135.1</v>
      </c>
      <c r="AL205" s="4">
        <v>5.7</v>
      </c>
      <c r="AM205" s="4">
        <v>142</v>
      </c>
      <c r="AN205" s="4" t="s">
        <v>155</v>
      </c>
      <c r="AO205" s="4">
        <v>2</v>
      </c>
      <c r="AP205" s="5">
        <v>0.75905092592592593</v>
      </c>
      <c r="AQ205" s="4">
        <v>47.159354999999998</v>
      </c>
      <c r="AR205" s="4">
        <v>-88.489744999999999</v>
      </c>
      <c r="AS205" s="4">
        <v>318.3</v>
      </c>
      <c r="AT205" s="4">
        <v>0</v>
      </c>
      <c r="AU205" s="4">
        <v>12</v>
      </c>
      <c r="AV205" s="4">
        <v>10</v>
      </c>
      <c r="AW205" s="4" t="s">
        <v>414</v>
      </c>
      <c r="AX205" s="4">
        <v>1.3</v>
      </c>
      <c r="AY205" s="4">
        <v>1.1000000000000001</v>
      </c>
      <c r="AZ205" s="4">
        <v>2.2000000000000002</v>
      </c>
      <c r="BA205" s="4">
        <v>11.154</v>
      </c>
      <c r="BB205" s="4">
        <v>16.03</v>
      </c>
      <c r="BC205" s="4">
        <v>1.44</v>
      </c>
      <c r="BD205" s="4">
        <v>11.933999999999999</v>
      </c>
      <c r="BE205" s="4">
        <v>1889.2950000000001</v>
      </c>
      <c r="BF205" s="4">
        <v>36.668999999999997</v>
      </c>
      <c r="BG205" s="4">
        <v>0.64800000000000002</v>
      </c>
      <c r="BH205" s="4">
        <v>7.0000000000000001E-3</v>
      </c>
      <c r="BI205" s="4">
        <v>0.65500000000000003</v>
      </c>
      <c r="BJ205" s="4">
        <v>0.495</v>
      </c>
      <c r="BK205" s="4">
        <v>6.0000000000000001E-3</v>
      </c>
      <c r="BL205" s="4">
        <v>0.5</v>
      </c>
      <c r="BM205" s="4">
        <v>196.8914</v>
      </c>
      <c r="BQ205" s="4">
        <v>1469.403</v>
      </c>
      <c r="BR205" s="4">
        <v>3.3762E-2</v>
      </c>
      <c r="BS205" s="4">
        <v>-5</v>
      </c>
      <c r="BT205" s="4">
        <v>8.9999999999999993E-3</v>
      </c>
      <c r="BU205" s="4">
        <v>0.82505899999999999</v>
      </c>
      <c r="BV205" s="4">
        <v>0.18179999999999999</v>
      </c>
    </row>
    <row r="206" spans="1:74" x14ac:dyDescent="0.25">
      <c r="A206" s="2">
        <v>42804</v>
      </c>
      <c r="B206" s="3">
        <v>0.55076165509259256</v>
      </c>
      <c r="C206" s="4">
        <v>8.0510000000000002</v>
      </c>
      <c r="D206" s="4">
        <v>0.23569999999999999</v>
      </c>
      <c r="E206" s="4">
        <v>2356.897747</v>
      </c>
      <c r="F206" s="4">
        <v>25</v>
      </c>
      <c r="G206" s="4">
        <v>0.3</v>
      </c>
      <c r="H206" s="4">
        <v>18376.5</v>
      </c>
      <c r="J206" s="4">
        <v>8.6</v>
      </c>
      <c r="K206" s="4">
        <v>0.89300000000000002</v>
      </c>
      <c r="L206" s="4">
        <v>7.1890999999999998</v>
      </c>
      <c r="M206" s="4">
        <v>0.21049999999999999</v>
      </c>
      <c r="N206" s="4">
        <v>22.3248</v>
      </c>
      <c r="O206" s="4">
        <v>0.26790000000000003</v>
      </c>
      <c r="P206" s="4">
        <v>22.6</v>
      </c>
      <c r="Q206" s="4">
        <v>17.040900000000001</v>
      </c>
      <c r="R206" s="4">
        <v>0.20449999999999999</v>
      </c>
      <c r="S206" s="4">
        <v>17.2</v>
      </c>
      <c r="T206" s="4">
        <v>18376.48</v>
      </c>
      <c r="W206" s="4">
        <v>0</v>
      </c>
      <c r="X206" s="4">
        <v>7.6797000000000004</v>
      </c>
      <c r="Y206" s="4">
        <v>11.9</v>
      </c>
      <c r="Z206" s="4">
        <v>860</v>
      </c>
      <c r="AA206" s="4">
        <v>874</v>
      </c>
      <c r="AB206" s="4">
        <v>851</v>
      </c>
      <c r="AC206" s="4">
        <v>72</v>
      </c>
      <c r="AD206" s="4">
        <v>9.0299999999999994</v>
      </c>
      <c r="AE206" s="4">
        <v>0.21</v>
      </c>
      <c r="AF206" s="4">
        <v>993</v>
      </c>
      <c r="AG206" s="4">
        <v>-10</v>
      </c>
      <c r="AH206" s="4">
        <v>10</v>
      </c>
      <c r="AI206" s="4">
        <v>25</v>
      </c>
      <c r="AJ206" s="4">
        <v>137</v>
      </c>
      <c r="AK206" s="4">
        <v>135.9</v>
      </c>
      <c r="AL206" s="4">
        <v>5.6</v>
      </c>
      <c r="AM206" s="4">
        <v>142</v>
      </c>
      <c r="AN206" s="4" t="s">
        <v>155</v>
      </c>
      <c r="AO206" s="4">
        <v>2</v>
      </c>
      <c r="AP206" s="5">
        <v>0.75906250000000008</v>
      </c>
      <c r="AQ206" s="4">
        <v>47.159354999999998</v>
      </c>
      <c r="AR206" s="4">
        <v>-88.489744999999999</v>
      </c>
      <c r="AS206" s="4">
        <v>318.5</v>
      </c>
      <c r="AT206" s="4">
        <v>0</v>
      </c>
      <c r="AU206" s="4">
        <v>12</v>
      </c>
      <c r="AV206" s="4">
        <v>10</v>
      </c>
      <c r="AW206" s="4" t="s">
        <v>414</v>
      </c>
      <c r="AX206" s="4">
        <v>1.2696000000000001</v>
      </c>
      <c r="AY206" s="4">
        <v>1.1000000000000001</v>
      </c>
      <c r="AZ206" s="4">
        <v>2.1696</v>
      </c>
      <c r="BA206" s="4">
        <v>11.154</v>
      </c>
      <c r="BB206" s="4">
        <v>15.97</v>
      </c>
      <c r="BC206" s="4">
        <v>1.43</v>
      </c>
      <c r="BD206" s="4">
        <v>11.983000000000001</v>
      </c>
      <c r="BE206" s="4">
        <v>1884.761</v>
      </c>
      <c r="BF206" s="4">
        <v>35.119999999999997</v>
      </c>
      <c r="BG206" s="4">
        <v>0.61299999999999999</v>
      </c>
      <c r="BH206" s="4">
        <v>7.0000000000000001E-3</v>
      </c>
      <c r="BI206" s="4">
        <v>0.62</v>
      </c>
      <c r="BJ206" s="4">
        <v>0.46800000000000003</v>
      </c>
      <c r="BK206" s="4">
        <v>6.0000000000000001E-3</v>
      </c>
      <c r="BL206" s="4">
        <v>0.47299999999999998</v>
      </c>
      <c r="BM206" s="4">
        <v>199.76730000000001</v>
      </c>
      <c r="BQ206" s="4">
        <v>1463.96</v>
      </c>
      <c r="BR206" s="4">
        <v>3.4745999999999999E-2</v>
      </c>
      <c r="BS206" s="4">
        <v>-5</v>
      </c>
      <c r="BT206" s="4">
        <v>8.1270000000000005E-3</v>
      </c>
      <c r="BU206" s="4">
        <v>0.84910600000000003</v>
      </c>
      <c r="BV206" s="4">
        <v>0.16416500000000001</v>
      </c>
    </row>
    <row r="207" spans="1:74" x14ac:dyDescent="0.25">
      <c r="A207" s="2">
        <v>42804</v>
      </c>
      <c r="B207" s="3">
        <v>0.5507732291666666</v>
      </c>
      <c r="C207" s="4">
        <v>8.2449999999999992</v>
      </c>
      <c r="D207" s="4">
        <v>0.24249999999999999</v>
      </c>
      <c r="E207" s="4">
        <v>2425.2365679999998</v>
      </c>
      <c r="F207" s="4">
        <v>25</v>
      </c>
      <c r="G207" s="4">
        <v>0.3</v>
      </c>
      <c r="H207" s="4">
        <v>18329.400000000001</v>
      </c>
      <c r="J207" s="4">
        <v>8.6999999999999993</v>
      </c>
      <c r="K207" s="4">
        <v>0.8911</v>
      </c>
      <c r="L207" s="4">
        <v>7.3472</v>
      </c>
      <c r="M207" s="4">
        <v>0.21609999999999999</v>
      </c>
      <c r="N207" s="4">
        <v>22.276599999999998</v>
      </c>
      <c r="O207" s="4">
        <v>0.26729999999999998</v>
      </c>
      <c r="P207" s="4">
        <v>22.5</v>
      </c>
      <c r="Q207" s="4">
        <v>17.004100000000001</v>
      </c>
      <c r="R207" s="4">
        <v>0.20399999999999999</v>
      </c>
      <c r="S207" s="4">
        <v>17.2</v>
      </c>
      <c r="T207" s="4">
        <v>18329.353800000001</v>
      </c>
      <c r="W207" s="4">
        <v>0</v>
      </c>
      <c r="X207" s="4">
        <v>7.7523</v>
      </c>
      <c r="Y207" s="4">
        <v>12.2</v>
      </c>
      <c r="Z207" s="4">
        <v>859</v>
      </c>
      <c r="AA207" s="4">
        <v>873</v>
      </c>
      <c r="AB207" s="4">
        <v>849</v>
      </c>
      <c r="AC207" s="4">
        <v>72</v>
      </c>
      <c r="AD207" s="4">
        <v>9.0299999999999994</v>
      </c>
      <c r="AE207" s="4">
        <v>0.21</v>
      </c>
      <c r="AF207" s="4">
        <v>993</v>
      </c>
      <c r="AG207" s="4">
        <v>-10</v>
      </c>
      <c r="AH207" s="4">
        <v>10</v>
      </c>
      <c r="AI207" s="4">
        <v>25</v>
      </c>
      <c r="AJ207" s="4">
        <v>137</v>
      </c>
      <c r="AK207" s="4">
        <v>136.9</v>
      </c>
      <c r="AL207" s="4">
        <v>5.7</v>
      </c>
      <c r="AM207" s="4">
        <v>142</v>
      </c>
      <c r="AN207" s="4" t="s">
        <v>155</v>
      </c>
      <c r="AO207" s="4">
        <v>2</v>
      </c>
      <c r="AP207" s="5">
        <v>0.75907407407407401</v>
      </c>
      <c r="AQ207" s="4">
        <v>47.159354999999998</v>
      </c>
      <c r="AR207" s="4">
        <v>-88.489744999999999</v>
      </c>
      <c r="AS207" s="4">
        <v>318.7</v>
      </c>
      <c r="AT207" s="4">
        <v>0</v>
      </c>
      <c r="AU207" s="4">
        <v>12</v>
      </c>
      <c r="AV207" s="4">
        <v>10</v>
      </c>
      <c r="AW207" s="4" t="s">
        <v>414</v>
      </c>
      <c r="AX207" s="4">
        <v>1.2</v>
      </c>
      <c r="AY207" s="4">
        <v>1.1000000000000001</v>
      </c>
      <c r="AZ207" s="4">
        <v>2.1</v>
      </c>
      <c r="BA207" s="4">
        <v>11.154</v>
      </c>
      <c r="BB207" s="4">
        <v>15.68</v>
      </c>
      <c r="BC207" s="4">
        <v>1.41</v>
      </c>
      <c r="BD207" s="4">
        <v>12.225</v>
      </c>
      <c r="BE207" s="4">
        <v>1893.4749999999999</v>
      </c>
      <c r="BF207" s="4">
        <v>35.447000000000003</v>
      </c>
      <c r="BG207" s="4">
        <v>0.60099999999999998</v>
      </c>
      <c r="BH207" s="4">
        <v>7.0000000000000001E-3</v>
      </c>
      <c r="BI207" s="4">
        <v>0.60799999999999998</v>
      </c>
      <c r="BJ207" s="4">
        <v>0.45900000000000002</v>
      </c>
      <c r="BK207" s="4">
        <v>6.0000000000000001E-3</v>
      </c>
      <c r="BL207" s="4">
        <v>0.46400000000000002</v>
      </c>
      <c r="BM207" s="4">
        <v>195.86709999999999</v>
      </c>
      <c r="BQ207" s="4">
        <v>1452.6579999999999</v>
      </c>
      <c r="BR207" s="4">
        <v>5.246E-2</v>
      </c>
      <c r="BS207" s="4">
        <v>-5</v>
      </c>
      <c r="BT207" s="4">
        <v>8.8730000000000007E-3</v>
      </c>
      <c r="BU207" s="4">
        <v>1.2819910000000001</v>
      </c>
      <c r="BV207" s="4">
        <v>0.17923500000000001</v>
      </c>
    </row>
    <row r="208" spans="1:74" x14ac:dyDescent="0.25">
      <c r="A208" s="2">
        <v>42804</v>
      </c>
      <c r="B208" s="3">
        <v>0.55078480324074075</v>
      </c>
      <c r="C208" s="4">
        <v>8.1609999999999996</v>
      </c>
      <c r="D208" s="4">
        <v>0.2427</v>
      </c>
      <c r="E208" s="4">
        <v>2426.6805669999999</v>
      </c>
      <c r="F208" s="4">
        <v>24.9</v>
      </c>
      <c r="G208" s="4">
        <v>0.3</v>
      </c>
      <c r="H208" s="4">
        <v>18201.099999999999</v>
      </c>
      <c r="J208" s="4">
        <v>8.8000000000000007</v>
      </c>
      <c r="K208" s="4">
        <v>0.89200000000000002</v>
      </c>
      <c r="L208" s="4">
        <v>7.2794999999999996</v>
      </c>
      <c r="M208" s="4">
        <v>0.2165</v>
      </c>
      <c r="N208" s="4">
        <v>22.179500000000001</v>
      </c>
      <c r="O208" s="4">
        <v>0.2676</v>
      </c>
      <c r="P208" s="4">
        <v>22.4</v>
      </c>
      <c r="Q208" s="4">
        <v>16.93</v>
      </c>
      <c r="R208" s="4">
        <v>0.20430000000000001</v>
      </c>
      <c r="S208" s="4">
        <v>17.100000000000001</v>
      </c>
      <c r="T208" s="4">
        <v>18201.1384</v>
      </c>
      <c r="W208" s="4">
        <v>0</v>
      </c>
      <c r="X208" s="4">
        <v>7.8498000000000001</v>
      </c>
      <c r="Y208" s="4">
        <v>12.3</v>
      </c>
      <c r="Z208" s="4">
        <v>857</v>
      </c>
      <c r="AA208" s="4">
        <v>871</v>
      </c>
      <c r="AB208" s="4">
        <v>849</v>
      </c>
      <c r="AC208" s="4">
        <v>72</v>
      </c>
      <c r="AD208" s="4">
        <v>9.0299999999999994</v>
      </c>
      <c r="AE208" s="4">
        <v>0.21</v>
      </c>
      <c r="AF208" s="4">
        <v>993</v>
      </c>
      <c r="AG208" s="4">
        <v>-10</v>
      </c>
      <c r="AH208" s="4">
        <v>10</v>
      </c>
      <c r="AI208" s="4">
        <v>25</v>
      </c>
      <c r="AJ208" s="4">
        <v>137</v>
      </c>
      <c r="AK208" s="4">
        <v>137</v>
      </c>
      <c r="AL208" s="4">
        <v>5.6</v>
      </c>
      <c r="AM208" s="4">
        <v>142</v>
      </c>
      <c r="AN208" s="4" t="s">
        <v>155</v>
      </c>
      <c r="AO208" s="4">
        <v>2</v>
      </c>
      <c r="AP208" s="5">
        <v>0.75908564814814816</v>
      </c>
      <c r="AQ208" s="4">
        <v>47.159354999999998</v>
      </c>
      <c r="AR208" s="4">
        <v>-88.489744999999999</v>
      </c>
      <c r="AS208" s="4">
        <v>318.89999999999998</v>
      </c>
      <c r="AT208" s="4">
        <v>0</v>
      </c>
      <c r="AU208" s="4">
        <v>12</v>
      </c>
      <c r="AV208" s="4">
        <v>10</v>
      </c>
      <c r="AW208" s="4" t="s">
        <v>414</v>
      </c>
      <c r="AX208" s="4">
        <v>1.2</v>
      </c>
      <c r="AY208" s="4">
        <v>1.1000000000000001</v>
      </c>
      <c r="AZ208" s="4">
        <v>2.1</v>
      </c>
      <c r="BA208" s="4">
        <v>11.154</v>
      </c>
      <c r="BB208" s="4">
        <v>15.82</v>
      </c>
      <c r="BC208" s="4">
        <v>1.42</v>
      </c>
      <c r="BD208" s="4">
        <v>12.105</v>
      </c>
      <c r="BE208" s="4">
        <v>1892.2380000000001</v>
      </c>
      <c r="BF208" s="4">
        <v>35.813000000000002</v>
      </c>
      <c r="BG208" s="4">
        <v>0.60399999999999998</v>
      </c>
      <c r="BH208" s="4">
        <v>7.0000000000000001E-3</v>
      </c>
      <c r="BI208" s="4">
        <v>0.61099999999999999</v>
      </c>
      <c r="BJ208" s="4">
        <v>0.46100000000000002</v>
      </c>
      <c r="BK208" s="4">
        <v>6.0000000000000001E-3</v>
      </c>
      <c r="BL208" s="4">
        <v>0.46600000000000003</v>
      </c>
      <c r="BM208" s="4">
        <v>196.1781</v>
      </c>
      <c r="BQ208" s="4">
        <v>1483.6510000000001</v>
      </c>
      <c r="BR208" s="4">
        <v>5.6745999999999998E-2</v>
      </c>
      <c r="BS208" s="4">
        <v>-5</v>
      </c>
      <c r="BT208" s="4">
        <v>8.9999999999999993E-3</v>
      </c>
      <c r="BU208" s="4">
        <v>1.38673</v>
      </c>
      <c r="BV208" s="4">
        <v>0.18179999999999999</v>
      </c>
    </row>
    <row r="209" spans="1:74" x14ac:dyDescent="0.25">
      <c r="A209" s="2">
        <v>42804</v>
      </c>
      <c r="B209" s="3">
        <v>0.55079637731481479</v>
      </c>
      <c r="C209" s="4">
        <v>8.2360000000000007</v>
      </c>
      <c r="D209" s="4">
        <v>0.27600000000000002</v>
      </c>
      <c r="E209" s="4">
        <v>2760.2919099999999</v>
      </c>
      <c r="F209" s="4">
        <v>24.8</v>
      </c>
      <c r="G209" s="4">
        <v>0.3</v>
      </c>
      <c r="H209" s="4">
        <v>18203.099999999999</v>
      </c>
      <c r="J209" s="4">
        <v>8.8000000000000007</v>
      </c>
      <c r="K209" s="4">
        <v>0.89080000000000004</v>
      </c>
      <c r="L209" s="4">
        <v>7.3367000000000004</v>
      </c>
      <c r="M209" s="4">
        <v>0.24590000000000001</v>
      </c>
      <c r="N209" s="4">
        <v>22.059899999999999</v>
      </c>
      <c r="O209" s="4">
        <v>0.26719999999999999</v>
      </c>
      <c r="P209" s="4">
        <v>22.3</v>
      </c>
      <c r="Q209" s="4">
        <v>16.838699999999999</v>
      </c>
      <c r="R209" s="4">
        <v>0.20399999999999999</v>
      </c>
      <c r="S209" s="4">
        <v>17</v>
      </c>
      <c r="T209" s="4">
        <v>18203.136999999999</v>
      </c>
      <c r="W209" s="4">
        <v>0</v>
      </c>
      <c r="X209" s="4">
        <v>7.8391999999999999</v>
      </c>
      <c r="Y209" s="4">
        <v>12.3</v>
      </c>
      <c r="Z209" s="4">
        <v>857</v>
      </c>
      <c r="AA209" s="4">
        <v>871</v>
      </c>
      <c r="AB209" s="4">
        <v>848</v>
      </c>
      <c r="AC209" s="4">
        <v>72</v>
      </c>
      <c r="AD209" s="4">
        <v>9.0299999999999994</v>
      </c>
      <c r="AE209" s="4">
        <v>0.21</v>
      </c>
      <c r="AF209" s="4">
        <v>993</v>
      </c>
      <c r="AG209" s="4">
        <v>-10</v>
      </c>
      <c r="AH209" s="4">
        <v>10</v>
      </c>
      <c r="AI209" s="4">
        <v>25</v>
      </c>
      <c r="AJ209" s="4">
        <v>137</v>
      </c>
      <c r="AK209" s="4">
        <v>137.9</v>
      </c>
      <c r="AL209" s="4">
        <v>5.3</v>
      </c>
      <c r="AM209" s="4">
        <v>142</v>
      </c>
      <c r="AN209" s="4" t="s">
        <v>155</v>
      </c>
      <c r="AO209" s="4">
        <v>1</v>
      </c>
      <c r="AP209" s="5">
        <v>0.7590972222222222</v>
      </c>
      <c r="AQ209" s="4">
        <v>47.159354999999998</v>
      </c>
      <c r="AR209" s="4">
        <v>-88.489744999999999</v>
      </c>
      <c r="AS209" s="4">
        <v>318.89999999999998</v>
      </c>
      <c r="AT209" s="4">
        <v>0</v>
      </c>
      <c r="AU209" s="4">
        <v>12</v>
      </c>
      <c r="AV209" s="4">
        <v>10</v>
      </c>
      <c r="AW209" s="4" t="s">
        <v>414</v>
      </c>
      <c r="AX209" s="4">
        <v>1.1392610000000001</v>
      </c>
      <c r="AY209" s="4">
        <v>1.1303700000000001</v>
      </c>
      <c r="AZ209" s="4">
        <v>2.0696300000000001</v>
      </c>
      <c r="BA209" s="4">
        <v>11.154</v>
      </c>
      <c r="BB209" s="4">
        <v>15.66</v>
      </c>
      <c r="BC209" s="4">
        <v>1.4</v>
      </c>
      <c r="BD209" s="4">
        <v>12.256</v>
      </c>
      <c r="BE209" s="4">
        <v>1889.42</v>
      </c>
      <c r="BF209" s="4">
        <v>40.304000000000002</v>
      </c>
      <c r="BG209" s="4">
        <v>0.59499999999999997</v>
      </c>
      <c r="BH209" s="4">
        <v>7.0000000000000001E-3</v>
      </c>
      <c r="BI209" s="4">
        <v>0.60199999999999998</v>
      </c>
      <c r="BJ209" s="4">
        <v>0.45400000000000001</v>
      </c>
      <c r="BK209" s="4">
        <v>6.0000000000000001E-3</v>
      </c>
      <c r="BL209" s="4">
        <v>0.46</v>
      </c>
      <c r="BM209" s="4">
        <v>194.3802</v>
      </c>
      <c r="BQ209" s="4">
        <v>1467.9069999999999</v>
      </c>
      <c r="BR209" s="4">
        <v>4.5650999999999997E-2</v>
      </c>
      <c r="BS209" s="4">
        <v>-5</v>
      </c>
      <c r="BT209" s="4">
        <v>8.9999999999999993E-3</v>
      </c>
      <c r="BU209" s="4">
        <v>1.115596</v>
      </c>
      <c r="BV209" s="4">
        <v>0.18179999999999999</v>
      </c>
    </row>
    <row r="210" spans="1:74" x14ac:dyDescent="0.25">
      <c r="A210" s="2">
        <v>42804</v>
      </c>
      <c r="B210" s="3">
        <v>0.55080795138888894</v>
      </c>
      <c r="C210" s="4">
        <v>8.3719999999999999</v>
      </c>
      <c r="D210" s="4">
        <v>0.28610000000000002</v>
      </c>
      <c r="E210" s="4">
        <v>2861.0454159999999</v>
      </c>
      <c r="F210" s="4">
        <v>24.7</v>
      </c>
      <c r="G210" s="4">
        <v>0.3</v>
      </c>
      <c r="H210" s="4">
        <v>17597.8</v>
      </c>
      <c r="J210" s="4">
        <v>8.9</v>
      </c>
      <c r="K210" s="4">
        <v>0.8901</v>
      </c>
      <c r="L210" s="4">
        <v>7.4513999999999996</v>
      </c>
      <c r="M210" s="4">
        <v>0.25469999999999998</v>
      </c>
      <c r="N210" s="4">
        <v>21.9848</v>
      </c>
      <c r="O210" s="4">
        <v>0.26700000000000002</v>
      </c>
      <c r="P210" s="4">
        <v>22.3</v>
      </c>
      <c r="Q210" s="4">
        <v>16.781400000000001</v>
      </c>
      <c r="R210" s="4">
        <v>0.20380000000000001</v>
      </c>
      <c r="S210" s="4">
        <v>17</v>
      </c>
      <c r="T210" s="4">
        <v>17597.7827</v>
      </c>
      <c r="W210" s="4">
        <v>0</v>
      </c>
      <c r="X210" s="4">
        <v>7.9217000000000004</v>
      </c>
      <c r="Y210" s="4">
        <v>12.3</v>
      </c>
      <c r="Z210" s="4">
        <v>857</v>
      </c>
      <c r="AA210" s="4">
        <v>870</v>
      </c>
      <c r="AB210" s="4">
        <v>848</v>
      </c>
      <c r="AC210" s="4">
        <v>72</v>
      </c>
      <c r="AD210" s="4">
        <v>9.0299999999999994</v>
      </c>
      <c r="AE210" s="4">
        <v>0.21</v>
      </c>
      <c r="AF210" s="4">
        <v>993</v>
      </c>
      <c r="AG210" s="4">
        <v>-10</v>
      </c>
      <c r="AH210" s="4">
        <v>10</v>
      </c>
      <c r="AI210" s="4">
        <v>25</v>
      </c>
      <c r="AJ210" s="4">
        <v>137</v>
      </c>
      <c r="AK210" s="4">
        <v>136.30000000000001</v>
      </c>
      <c r="AL210" s="4">
        <v>5.4</v>
      </c>
      <c r="AM210" s="4">
        <v>142</v>
      </c>
      <c r="AN210" s="4" t="s">
        <v>155</v>
      </c>
      <c r="AO210" s="4">
        <v>1</v>
      </c>
      <c r="AP210" s="5">
        <v>0.75910879629629635</v>
      </c>
      <c r="AQ210" s="4">
        <v>47.159354999999998</v>
      </c>
      <c r="AR210" s="4">
        <v>-88.489744999999999</v>
      </c>
      <c r="AS210" s="4">
        <v>318.89999999999998</v>
      </c>
      <c r="AT210" s="4">
        <v>0</v>
      </c>
      <c r="AU210" s="4">
        <v>12</v>
      </c>
      <c r="AV210" s="4">
        <v>10</v>
      </c>
      <c r="AW210" s="4" t="s">
        <v>414</v>
      </c>
      <c r="AX210" s="4">
        <v>1</v>
      </c>
      <c r="AY210" s="4">
        <v>1.2</v>
      </c>
      <c r="AZ210" s="4">
        <v>2</v>
      </c>
      <c r="BA210" s="4">
        <v>11.154</v>
      </c>
      <c r="BB210" s="4">
        <v>15.55</v>
      </c>
      <c r="BC210" s="4">
        <v>1.39</v>
      </c>
      <c r="BD210" s="4">
        <v>12.35</v>
      </c>
      <c r="BE210" s="4">
        <v>1906.1479999999999</v>
      </c>
      <c r="BF210" s="4">
        <v>41.462000000000003</v>
      </c>
      <c r="BG210" s="4">
        <v>0.58899999999999997</v>
      </c>
      <c r="BH210" s="4">
        <v>7.0000000000000001E-3</v>
      </c>
      <c r="BI210" s="4">
        <v>0.59599999999999997</v>
      </c>
      <c r="BJ210" s="4">
        <v>0.45</v>
      </c>
      <c r="BK210" s="4">
        <v>5.0000000000000001E-3</v>
      </c>
      <c r="BL210" s="4">
        <v>0.45500000000000002</v>
      </c>
      <c r="BM210" s="4">
        <v>186.66149999999999</v>
      </c>
      <c r="BQ210" s="4">
        <v>1473.4469999999999</v>
      </c>
      <c r="BR210" s="4">
        <v>5.5349000000000002E-2</v>
      </c>
      <c r="BS210" s="4">
        <v>-5</v>
      </c>
      <c r="BT210" s="4">
        <v>8.1270000000000005E-3</v>
      </c>
      <c r="BU210" s="4">
        <v>1.3525910000000001</v>
      </c>
      <c r="BV210" s="4">
        <v>0.16416500000000001</v>
      </c>
    </row>
    <row r="211" spans="1:74" x14ac:dyDescent="0.25">
      <c r="A211" s="2">
        <v>42804</v>
      </c>
      <c r="B211" s="3">
        <v>0.55081952546296298</v>
      </c>
      <c r="C211" s="4">
        <v>8.3780000000000001</v>
      </c>
      <c r="D211" s="4">
        <v>0.28689999999999999</v>
      </c>
      <c r="E211" s="4">
        <v>2868.9141</v>
      </c>
      <c r="F211" s="4">
        <v>24.5</v>
      </c>
      <c r="G211" s="4">
        <v>0.3</v>
      </c>
      <c r="H211" s="4">
        <v>17094.599999999999</v>
      </c>
      <c r="J211" s="4">
        <v>8.9</v>
      </c>
      <c r="K211" s="4">
        <v>0.89059999999999995</v>
      </c>
      <c r="L211" s="4">
        <v>7.4610000000000003</v>
      </c>
      <c r="M211" s="4">
        <v>0.2555</v>
      </c>
      <c r="N211" s="4">
        <v>21.8444</v>
      </c>
      <c r="O211" s="4">
        <v>0.26719999999999999</v>
      </c>
      <c r="P211" s="4">
        <v>22.1</v>
      </c>
      <c r="Q211" s="4">
        <v>16.674199999999999</v>
      </c>
      <c r="R211" s="4">
        <v>0.2039</v>
      </c>
      <c r="S211" s="4">
        <v>16.899999999999999</v>
      </c>
      <c r="T211" s="4">
        <v>17094.609400000001</v>
      </c>
      <c r="W211" s="4">
        <v>0</v>
      </c>
      <c r="X211" s="4">
        <v>7.9261999999999997</v>
      </c>
      <c r="Y211" s="4">
        <v>12.4</v>
      </c>
      <c r="Z211" s="4">
        <v>856</v>
      </c>
      <c r="AA211" s="4">
        <v>870</v>
      </c>
      <c r="AB211" s="4">
        <v>849</v>
      </c>
      <c r="AC211" s="4">
        <v>72</v>
      </c>
      <c r="AD211" s="4">
        <v>9.0299999999999994</v>
      </c>
      <c r="AE211" s="4">
        <v>0.21</v>
      </c>
      <c r="AF211" s="4">
        <v>993</v>
      </c>
      <c r="AG211" s="4">
        <v>-10</v>
      </c>
      <c r="AH211" s="4">
        <v>10</v>
      </c>
      <c r="AI211" s="4">
        <v>25</v>
      </c>
      <c r="AJ211" s="4">
        <v>137</v>
      </c>
      <c r="AK211" s="4">
        <v>136.9</v>
      </c>
      <c r="AL211" s="4">
        <v>5.4</v>
      </c>
      <c r="AM211" s="4">
        <v>142</v>
      </c>
      <c r="AN211" s="4" t="s">
        <v>155</v>
      </c>
      <c r="AO211" s="4">
        <v>1</v>
      </c>
      <c r="AP211" s="5">
        <v>0.75912037037037028</v>
      </c>
      <c r="AQ211" s="4">
        <v>47.159354999999998</v>
      </c>
      <c r="AR211" s="4">
        <v>-88.489744999999999</v>
      </c>
      <c r="AS211" s="4">
        <v>318.8</v>
      </c>
      <c r="AT211" s="4">
        <v>0</v>
      </c>
      <c r="AU211" s="4">
        <v>12</v>
      </c>
      <c r="AV211" s="4">
        <v>10</v>
      </c>
      <c r="AW211" s="4" t="s">
        <v>414</v>
      </c>
      <c r="AX211" s="4">
        <v>1</v>
      </c>
      <c r="AY211" s="4">
        <v>1.2</v>
      </c>
      <c r="AZ211" s="4">
        <v>2</v>
      </c>
      <c r="BA211" s="4">
        <v>11.154</v>
      </c>
      <c r="BB211" s="4">
        <v>15.62</v>
      </c>
      <c r="BC211" s="4">
        <v>1.4</v>
      </c>
      <c r="BD211" s="4">
        <v>12.286</v>
      </c>
      <c r="BE211" s="4">
        <v>1916.713</v>
      </c>
      <c r="BF211" s="4">
        <v>41.776000000000003</v>
      </c>
      <c r="BG211" s="4">
        <v>0.58799999999999997</v>
      </c>
      <c r="BH211" s="4">
        <v>7.0000000000000001E-3</v>
      </c>
      <c r="BI211" s="4">
        <v>0.59499999999999997</v>
      </c>
      <c r="BJ211" s="4">
        <v>0.44900000000000001</v>
      </c>
      <c r="BK211" s="4">
        <v>5.0000000000000001E-3</v>
      </c>
      <c r="BL211" s="4">
        <v>0.45400000000000001</v>
      </c>
      <c r="BM211" s="4">
        <v>182.09360000000001</v>
      </c>
      <c r="BQ211" s="4">
        <v>1480.548</v>
      </c>
      <c r="BR211" s="4">
        <v>5.1767000000000001E-2</v>
      </c>
      <c r="BS211" s="4">
        <v>-5</v>
      </c>
      <c r="BT211" s="4">
        <v>8.0000000000000002E-3</v>
      </c>
      <c r="BU211" s="4">
        <v>1.265061</v>
      </c>
      <c r="BV211" s="4">
        <v>0.16159999999999999</v>
      </c>
    </row>
    <row r="212" spans="1:74" x14ac:dyDescent="0.25">
      <c r="A212" s="2">
        <v>42804</v>
      </c>
      <c r="B212" s="3">
        <v>0.55083109953703702</v>
      </c>
      <c r="C212" s="4">
        <v>8.16</v>
      </c>
      <c r="D212" s="4">
        <v>0.27239999999999998</v>
      </c>
      <c r="E212" s="4">
        <v>2724.0939600000002</v>
      </c>
      <c r="F212" s="4">
        <v>24</v>
      </c>
      <c r="G212" s="4">
        <v>0.3</v>
      </c>
      <c r="H212" s="4">
        <v>16836.5</v>
      </c>
      <c r="J212" s="4">
        <v>8.9</v>
      </c>
      <c r="K212" s="4">
        <v>0.89319999999999999</v>
      </c>
      <c r="L212" s="4">
        <v>7.2885</v>
      </c>
      <c r="M212" s="4">
        <v>0.24329999999999999</v>
      </c>
      <c r="N212" s="4">
        <v>21.417200000000001</v>
      </c>
      <c r="O212" s="4">
        <v>0.26800000000000002</v>
      </c>
      <c r="P212" s="4">
        <v>21.7</v>
      </c>
      <c r="Q212" s="4">
        <v>16.348099999999999</v>
      </c>
      <c r="R212" s="4">
        <v>0.20449999999999999</v>
      </c>
      <c r="S212" s="4">
        <v>16.600000000000001</v>
      </c>
      <c r="T212" s="4">
        <v>16836.493200000001</v>
      </c>
      <c r="W212" s="4">
        <v>0</v>
      </c>
      <c r="X212" s="4">
        <v>7.9493999999999998</v>
      </c>
      <c r="Y212" s="4">
        <v>12.3</v>
      </c>
      <c r="Z212" s="4">
        <v>857</v>
      </c>
      <c r="AA212" s="4">
        <v>872</v>
      </c>
      <c r="AB212" s="4">
        <v>849</v>
      </c>
      <c r="AC212" s="4">
        <v>72</v>
      </c>
      <c r="AD212" s="4">
        <v>9.0299999999999994</v>
      </c>
      <c r="AE212" s="4">
        <v>0.21</v>
      </c>
      <c r="AF212" s="4">
        <v>993</v>
      </c>
      <c r="AG212" s="4">
        <v>-10</v>
      </c>
      <c r="AH212" s="4">
        <v>10</v>
      </c>
      <c r="AI212" s="4">
        <v>25</v>
      </c>
      <c r="AJ212" s="4">
        <v>137</v>
      </c>
      <c r="AK212" s="4">
        <v>137</v>
      </c>
      <c r="AL212" s="4">
        <v>5.4</v>
      </c>
      <c r="AM212" s="4">
        <v>142</v>
      </c>
      <c r="AN212" s="4" t="s">
        <v>155</v>
      </c>
      <c r="AO212" s="4">
        <v>1</v>
      </c>
      <c r="AP212" s="5">
        <v>0.75913194444444443</v>
      </c>
      <c r="AQ212" s="4">
        <v>47.159354999999998</v>
      </c>
      <c r="AR212" s="4">
        <v>-88.489744999999999</v>
      </c>
      <c r="AS212" s="4">
        <v>318.8</v>
      </c>
      <c r="AT212" s="4">
        <v>0</v>
      </c>
      <c r="AU212" s="4">
        <v>12</v>
      </c>
      <c r="AV212" s="4">
        <v>10</v>
      </c>
      <c r="AW212" s="4" t="s">
        <v>414</v>
      </c>
      <c r="AX212" s="4">
        <v>1.0304</v>
      </c>
      <c r="AY212" s="4">
        <v>1.2</v>
      </c>
      <c r="AZ212" s="4">
        <v>2</v>
      </c>
      <c r="BA212" s="4">
        <v>11.154</v>
      </c>
      <c r="BB212" s="4">
        <v>16.010000000000002</v>
      </c>
      <c r="BC212" s="4">
        <v>1.44</v>
      </c>
      <c r="BD212" s="4">
        <v>11.958</v>
      </c>
      <c r="BE212" s="4">
        <v>1915.35</v>
      </c>
      <c r="BF212" s="4">
        <v>40.697000000000003</v>
      </c>
      <c r="BG212" s="4">
        <v>0.58899999999999997</v>
      </c>
      <c r="BH212" s="4">
        <v>7.0000000000000001E-3</v>
      </c>
      <c r="BI212" s="4">
        <v>0.59699999999999998</v>
      </c>
      <c r="BJ212" s="4">
        <v>0.45</v>
      </c>
      <c r="BK212" s="4">
        <v>6.0000000000000001E-3</v>
      </c>
      <c r="BL212" s="4">
        <v>0.45600000000000002</v>
      </c>
      <c r="BM212" s="4">
        <v>183.46</v>
      </c>
      <c r="BQ212" s="4">
        <v>1518.961</v>
      </c>
      <c r="BR212" s="4">
        <v>4.4017000000000001E-2</v>
      </c>
      <c r="BS212" s="4">
        <v>-5</v>
      </c>
      <c r="BT212" s="4">
        <v>8.8730000000000007E-3</v>
      </c>
      <c r="BU212" s="4">
        <v>1.0756650000000001</v>
      </c>
      <c r="BV212" s="4">
        <v>0.179232</v>
      </c>
    </row>
    <row r="213" spans="1:74" x14ac:dyDescent="0.25">
      <c r="A213" s="2">
        <v>42804</v>
      </c>
      <c r="B213" s="3">
        <v>0.55084267361111106</v>
      </c>
      <c r="C213" s="4">
        <v>8.16</v>
      </c>
      <c r="D213" s="4">
        <v>0.25409999999999999</v>
      </c>
      <c r="E213" s="4">
        <v>2540.5794700000001</v>
      </c>
      <c r="F213" s="4">
        <v>23.4</v>
      </c>
      <c r="G213" s="4">
        <v>0.3</v>
      </c>
      <c r="H213" s="4">
        <v>17215.099999999999</v>
      </c>
      <c r="J213" s="4">
        <v>8.9</v>
      </c>
      <c r="K213" s="4">
        <v>0.8931</v>
      </c>
      <c r="L213" s="4">
        <v>7.2877999999999998</v>
      </c>
      <c r="M213" s="4">
        <v>0.22689999999999999</v>
      </c>
      <c r="N213" s="4">
        <v>20.867100000000001</v>
      </c>
      <c r="O213" s="4">
        <v>0.26790000000000003</v>
      </c>
      <c r="P213" s="4">
        <v>21.1</v>
      </c>
      <c r="Q213" s="4">
        <v>15.9282</v>
      </c>
      <c r="R213" s="4">
        <v>0.20449999999999999</v>
      </c>
      <c r="S213" s="4">
        <v>16.100000000000001</v>
      </c>
      <c r="T213" s="4">
        <v>17215.066699999999</v>
      </c>
      <c r="W213" s="4">
        <v>0</v>
      </c>
      <c r="X213" s="4">
        <v>7.9486999999999997</v>
      </c>
      <c r="Y213" s="4">
        <v>12.3</v>
      </c>
      <c r="Z213" s="4">
        <v>857</v>
      </c>
      <c r="AA213" s="4">
        <v>870</v>
      </c>
      <c r="AB213" s="4">
        <v>849</v>
      </c>
      <c r="AC213" s="4">
        <v>72</v>
      </c>
      <c r="AD213" s="4">
        <v>9.0299999999999994</v>
      </c>
      <c r="AE213" s="4">
        <v>0.21</v>
      </c>
      <c r="AF213" s="4">
        <v>993</v>
      </c>
      <c r="AG213" s="4">
        <v>-10</v>
      </c>
      <c r="AH213" s="4">
        <v>10</v>
      </c>
      <c r="AI213" s="4">
        <v>25</v>
      </c>
      <c r="AJ213" s="4">
        <v>137</v>
      </c>
      <c r="AK213" s="4">
        <v>136.1</v>
      </c>
      <c r="AL213" s="4">
        <v>5.8</v>
      </c>
      <c r="AM213" s="4">
        <v>142</v>
      </c>
      <c r="AN213" s="4" t="s">
        <v>155</v>
      </c>
      <c r="AO213" s="4">
        <v>1</v>
      </c>
      <c r="AP213" s="5">
        <v>0.75914351851851858</v>
      </c>
      <c r="AQ213" s="4">
        <v>47.159354999999998</v>
      </c>
      <c r="AR213" s="4">
        <v>-88.489744999999999</v>
      </c>
      <c r="AS213" s="4">
        <v>318.60000000000002</v>
      </c>
      <c r="AT213" s="4">
        <v>0</v>
      </c>
      <c r="AU213" s="4">
        <v>12</v>
      </c>
      <c r="AV213" s="4">
        <v>10</v>
      </c>
      <c r="AW213" s="4" t="s">
        <v>414</v>
      </c>
      <c r="AX213" s="4">
        <v>1.0696000000000001</v>
      </c>
      <c r="AY213" s="4">
        <v>1.2303999999999999</v>
      </c>
      <c r="AZ213" s="4">
        <v>2</v>
      </c>
      <c r="BA213" s="4">
        <v>11.154</v>
      </c>
      <c r="BB213" s="4">
        <v>15.98</v>
      </c>
      <c r="BC213" s="4">
        <v>1.43</v>
      </c>
      <c r="BD213" s="4">
        <v>11.968</v>
      </c>
      <c r="BE213" s="4">
        <v>1910.847</v>
      </c>
      <c r="BF213" s="4">
        <v>37.866</v>
      </c>
      <c r="BG213" s="4">
        <v>0.57299999999999995</v>
      </c>
      <c r="BH213" s="4">
        <v>7.0000000000000001E-3</v>
      </c>
      <c r="BI213" s="4">
        <v>0.57999999999999996</v>
      </c>
      <c r="BJ213" s="4">
        <v>0.437</v>
      </c>
      <c r="BK213" s="4">
        <v>6.0000000000000001E-3</v>
      </c>
      <c r="BL213" s="4">
        <v>0.443</v>
      </c>
      <c r="BM213" s="4">
        <v>187.1619</v>
      </c>
      <c r="BQ213" s="4">
        <v>1515.39</v>
      </c>
      <c r="BR213" s="4">
        <v>5.1729999999999998E-2</v>
      </c>
      <c r="BS213" s="4">
        <v>-5</v>
      </c>
      <c r="BT213" s="4">
        <v>8.9999999999999993E-3</v>
      </c>
      <c r="BU213" s="4">
        <v>1.264151</v>
      </c>
      <c r="BV213" s="4">
        <v>0.18179999999999999</v>
      </c>
    </row>
    <row r="214" spans="1:74" x14ac:dyDescent="0.25">
      <c r="A214" s="2">
        <v>42804</v>
      </c>
      <c r="B214" s="3">
        <v>0.55085424768518521</v>
      </c>
      <c r="C214" s="4">
        <v>8.343</v>
      </c>
      <c r="D214" s="4">
        <v>0.26900000000000002</v>
      </c>
      <c r="E214" s="4">
        <v>2690</v>
      </c>
      <c r="F214" s="4">
        <v>23.2</v>
      </c>
      <c r="G214" s="4">
        <v>0.3</v>
      </c>
      <c r="H214" s="4">
        <v>17527.400000000001</v>
      </c>
      <c r="J214" s="4">
        <v>8.9</v>
      </c>
      <c r="K214" s="4">
        <v>0.89090000000000003</v>
      </c>
      <c r="L214" s="4">
        <v>7.4322999999999997</v>
      </c>
      <c r="M214" s="4">
        <v>0.23960000000000001</v>
      </c>
      <c r="N214" s="4">
        <v>20.6267</v>
      </c>
      <c r="O214" s="4">
        <v>0.26729999999999998</v>
      </c>
      <c r="P214" s="4">
        <v>20.9</v>
      </c>
      <c r="Q214" s="4">
        <v>15.7448</v>
      </c>
      <c r="R214" s="4">
        <v>0.20399999999999999</v>
      </c>
      <c r="S214" s="4">
        <v>15.9</v>
      </c>
      <c r="T214" s="4">
        <v>17527.392100000001</v>
      </c>
      <c r="W214" s="4">
        <v>0</v>
      </c>
      <c r="X214" s="4">
        <v>7.9286000000000003</v>
      </c>
      <c r="Y214" s="4">
        <v>12.3</v>
      </c>
      <c r="Z214" s="4">
        <v>857</v>
      </c>
      <c r="AA214" s="4">
        <v>872</v>
      </c>
      <c r="AB214" s="4">
        <v>849</v>
      </c>
      <c r="AC214" s="4">
        <v>72</v>
      </c>
      <c r="AD214" s="4">
        <v>9.0299999999999994</v>
      </c>
      <c r="AE214" s="4">
        <v>0.21</v>
      </c>
      <c r="AF214" s="4">
        <v>993</v>
      </c>
      <c r="AG214" s="4">
        <v>-10</v>
      </c>
      <c r="AH214" s="4">
        <v>10</v>
      </c>
      <c r="AI214" s="4">
        <v>25</v>
      </c>
      <c r="AJ214" s="4">
        <v>136.1</v>
      </c>
      <c r="AK214" s="4">
        <v>136</v>
      </c>
      <c r="AL214" s="4">
        <v>6.1</v>
      </c>
      <c r="AM214" s="4">
        <v>142</v>
      </c>
      <c r="AN214" s="4" t="s">
        <v>155</v>
      </c>
      <c r="AO214" s="4">
        <v>1</v>
      </c>
      <c r="AP214" s="5">
        <v>0.75915509259259262</v>
      </c>
      <c r="AQ214" s="4">
        <v>47.159354999999998</v>
      </c>
      <c r="AR214" s="4">
        <v>-88.489744999999999</v>
      </c>
      <c r="AS214" s="4">
        <v>318.5</v>
      </c>
      <c r="AT214" s="4">
        <v>0</v>
      </c>
      <c r="AU214" s="4">
        <v>12</v>
      </c>
      <c r="AV214" s="4">
        <v>10</v>
      </c>
      <c r="AW214" s="4" t="s">
        <v>414</v>
      </c>
      <c r="AX214" s="4">
        <v>1.0304</v>
      </c>
      <c r="AY214" s="4">
        <v>1.3608</v>
      </c>
      <c r="AZ214" s="4">
        <v>2.0304000000000002</v>
      </c>
      <c r="BA214" s="4">
        <v>11.154</v>
      </c>
      <c r="BB214" s="4">
        <v>15.63</v>
      </c>
      <c r="BC214" s="4">
        <v>1.4</v>
      </c>
      <c r="BD214" s="4">
        <v>12.250999999999999</v>
      </c>
      <c r="BE214" s="4">
        <v>1909.6020000000001</v>
      </c>
      <c r="BF214" s="4">
        <v>39.188000000000002</v>
      </c>
      <c r="BG214" s="4">
        <v>0.55500000000000005</v>
      </c>
      <c r="BH214" s="4">
        <v>7.0000000000000001E-3</v>
      </c>
      <c r="BI214" s="4">
        <v>0.56200000000000006</v>
      </c>
      <c r="BJ214" s="4">
        <v>0.42399999999999999</v>
      </c>
      <c r="BK214" s="4">
        <v>5.0000000000000001E-3</v>
      </c>
      <c r="BL214" s="4">
        <v>0.42899999999999999</v>
      </c>
      <c r="BM214" s="4">
        <v>186.72900000000001</v>
      </c>
      <c r="BQ214" s="4">
        <v>1481.203</v>
      </c>
      <c r="BR214" s="4">
        <v>4.3396999999999998E-2</v>
      </c>
      <c r="BS214" s="4">
        <v>-5</v>
      </c>
      <c r="BT214" s="4">
        <v>8.1270000000000005E-3</v>
      </c>
      <c r="BU214" s="4">
        <v>1.060514</v>
      </c>
      <c r="BV214" s="4">
        <v>0.16416500000000001</v>
      </c>
    </row>
    <row r="215" spans="1:74" x14ac:dyDescent="0.25">
      <c r="A215" s="2">
        <v>42804</v>
      </c>
      <c r="B215" s="3">
        <v>0.55086582175925924</v>
      </c>
      <c r="C215" s="4">
        <v>8.532</v>
      </c>
      <c r="D215" s="4">
        <v>0.26900000000000002</v>
      </c>
      <c r="E215" s="4">
        <v>2690</v>
      </c>
      <c r="F215" s="4">
        <v>22.7</v>
      </c>
      <c r="G215" s="4">
        <v>0.3</v>
      </c>
      <c r="H215" s="4">
        <v>17278.599999999999</v>
      </c>
      <c r="J215" s="4">
        <v>8.9</v>
      </c>
      <c r="K215" s="4">
        <v>0.8891</v>
      </c>
      <c r="L215" s="4">
        <v>7.5856000000000003</v>
      </c>
      <c r="M215" s="4">
        <v>0.2392</v>
      </c>
      <c r="N215" s="4">
        <v>20.150500000000001</v>
      </c>
      <c r="O215" s="4">
        <v>0.26669999999999999</v>
      </c>
      <c r="P215" s="4">
        <v>20.399999999999999</v>
      </c>
      <c r="Q215" s="4">
        <v>15.3813</v>
      </c>
      <c r="R215" s="4">
        <v>0.2036</v>
      </c>
      <c r="S215" s="4">
        <v>15.6</v>
      </c>
      <c r="T215" s="4">
        <v>17278.639599999999</v>
      </c>
      <c r="W215" s="4">
        <v>0</v>
      </c>
      <c r="X215" s="4">
        <v>7.9131</v>
      </c>
      <c r="Y215" s="4">
        <v>12.3</v>
      </c>
      <c r="Z215" s="4">
        <v>857</v>
      </c>
      <c r="AA215" s="4">
        <v>872</v>
      </c>
      <c r="AB215" s="4">
        <v>849</v>
      </c>
      <c r="AC215" s="4">
        <v>72</v>
      </c>
      <c r="AD215" s="4">
        <v>9.0299999999999994</v>
      </c>
      <c r="AE215" s="4">
        <v>0.21</v>
      </c>
      <c r="AF215" s="4">
        <v>993</v>
      </c>
      <c r="AG215" s="4">
        <v>-10</v>
      </c>
      <c r="AH215" s="4">
        <v>10</v>
      </c>
      <c r="AI215" s="4">
        <v>25</v>
      </c>
      <c r="AJ215" s="4">
        <v>136.9</v>
      </c>
      <c r="AK215" s="4">
        <v>136.9</v>
      </c>
      <c r="AL215" s="4">
        <v>5.6</v>
      </c>
      <c r="AM215" s="4">
        <v>142</v>
      </c>
      <c r="AN215" s="4" t="s">
        <v>155</v>
      </c>
      <c r="AO215" s="4">
        <v>1</v>
      </c>
      <c r="AP215" s="5">
        <v>0.75916666666666666</v>
      </c>
      <c r="AQ215" s="4">
        <v>47.159354999999998</v>
      </c>
      <c r="AR215" s="4">
        <v>-88.489744999999999</v>
      </c>
      <c r="AS215" s="4">
        <v>318.39999999999998</v>
      </c>
      <c r="AT215" s="4">
        <v>0</v>
      </c>
      <c r="AU215" s="4">
        <v>12</v>
      </c>
      <c r="AV215" s="4">
        <v>10</v>
      </c>
      <c r="AW215" s="4" t="s">
        <v>414</v>
      </c>
      <c r="AX215" s="4">
        <v>1.1000000000000001</v>
      </c>
      <c r="AY215" s="4">
        <v>1.5</v>
      </c>
      <c r="AZ215" s="4">
        <v>2.1</v>
      </c>
      <c r="BA215" s="4">
        <v>11.154</v>
      </c>
      <c r="BB215" s="4">
        <v>15.4</v>
      </c>
      <c r="BC215" s="4">
        <v>1.38</v>
      </c>
      <c r="BD215" s="4">
        <v>12.472</v>
      </c>
      <c r="BE215" s="4">
        <v>1922.7719999999999</v>
      </c>
      <c r="BF215" s="4">
        <v>38.585999999999999</v>
      </c>
      <c r="BG215" s="4">
        <v>0.53500000000000003</v>
      </c>
      <c r="BH215" s="4">
        <v>7.0000000000000001E-3</v>
      </c>
      <c r="BI215" s="4">
        <v>0.54200000000000004</v>
      </c>
      <c r="BJ215" s="4">
        <v>0.40799999999999997</v>
      </c>
      <c r="BK215" s="4">
        <v>5.0000000000000001E-3</v>
      </c>
      <c r="BL215" s="4">
        <v>0.41399999999999998</v>
      </c>
      <c r="BM215" s="4">
        <v>181.60380000000001</v>
      </c>
      <c r="BQ215" s="4">
        <v>1458.423</v>
      </c>
      <c r="BR215" s="4">
        <v>4.7238000000000002E-2</v>
      </c>
      <c r="BS215" s="4">
        <v>-5</v>
      </c>
      <c r="BT215" s="4">
        <v>8.0000000000000002E-3</v>
      </c>
      <c r="BU215" s="4">
        <v>1.154379</v>
      </c>
      <c r="BV215" s="4">
        <v>0.16159999999999999</v>
      </c>
    </row>
    <row r="216" spans="1:74" x14ac:dyDescent="0.25">
      <c r="A216" s="2">
        <v>42804</v>
      </c>
      <c r="B216" s="3">
        <v>0.55087739583333339</v>
      </c>
      <c r="C216" s="4">
        <v>8.6340000000000003</v>
      </c>
      <c r="D216" s="4">
        <v>0.2661</v>
      </c>
      <c r="E216" s="4">
        <v>2660.7846410000002</v>
      </c>
      <c r="F216" s="4">
        <v>22.6</v>
      </c>
      <c r="G216" s="4">
        <v>0.3</v>
      </c>
      <c r="H216" s="4">
        <v>16689.3</v>
      </c>
      <c r="J216" s="4">
        <v>8.9</v>
      </c>
      <c r="K216" s="4">
        <v>0.88890000000000002</v>
      </c>
      <c r="L216" s="4">
        <v>7.6749000000000001</v>
      </c>
      <c r="M216" s="4">
        <v>0.23649999999999999</v>
      </c>
      <c r="N216" s="4">
        <v>20.0899</v>
      </c>
      <c r="O216" s="4">
        <v>0.26669999999999999</v>
      </c>
      <c r="P216" s="4">
        <v>20.399999999999999</v>
      </c>
      <c r="Q216" s="4">
        <v>15.335000000000001</v>
      </c>
      <c r="R216" s="4">
        <v>0.2036</v>
      </c>
      <c r="S216" s="4">
        <v>15.5</v>
      </c>
      <c r="T216" s="4">
        <v>16689.286100000001</v>
      </c>
      <c r="W216" s="4">
        <v>0</v>
      </c>
      <c r="X216" s="4">
        <v>7.9115000000000002</v>
      </c>
      <c r="Y216" s="4">
        <v>12.4</v>
      </c>
      <c r="Z216" s="4">
        <v>856</v>
      </c>
      <c r="AA216" s="4">
        <v>870</v>
      </c>
      <c r="AB216" s="4">
        <v>849</v>
      </c>
      <c r="AC216" s="4">
        <v>72</v>
      </c>
      <c r="AD216" s="4">
        <v>9.0299999999999994</v>
      </c>
      <c r="AE216" s="4">
        <v>0.21</v>
      </c>
      <c r="AF216" s="4">
        <v>993</v>
      </c>
      <c r="AG216" s="4">
        <v>-10</v>
      </c>
      <c r="AH216" s="4">
        <v>10</v>
      </c>
      <c r="AI216" s="4">
        <v>25</v>
      </c>
      <c r="AJ216" s="4">
        <v>137</v>
      </c>
      <c r="AK216" s="4">
        <v>135.30000000000001</v>
      </c>
      <c r="AL216" s="4">
        <v>5.9</v>
      </c>
      <c r="AM216" s="4">
        <v>142</v>
      </c>
      <c r="AN216" s="4" t="s">
        <v>155</v>
      </c>
      <c r="AO216" s="4">
        <v>1</v>
      </c>
      <c r="AP216" s="5">
        <v>0.7591782407407407</v>
      </c>
      <c r="AQ216" s="4">
        <v>47.159354999999998</v>
      </c>
      <c r="AR216" s="4">
        <v>-88.489744999999999</v>
      </c>
      <c r="AS216" s="4">
        <v>318.2</v>
      </c>
      <c r="AT216" s="4">
        <v>0</v>
      </c>
      <c r="AU216" s="4">
        <v>12</v>
      </c>
      <c r="AV216" s="4">
        <v>10</v>
      </c>
      <c r="AW216" s="4" t="s">
        <v>414</v>
      </c>
      <c r="AX216" s="4">
        <v>1.1000000000000001</v>
      </c>
      <c r="AY216" s="4">
        <v>1.5</v>
      </c>
      <c r="AZ216" s="4">
        <v>2.1</v>
      </c>
      <c r="BA216" s="4">
        <v>11.154</v>
      </c>
      <c r="BB216" s="4">
        <v>15.36</v>
      </c>
      <c r="BC216" s="4">
        <v>1.38</v>
      </c>
      <c r="BD216" s="4">
        <v>12.494</v>
      </c>
      <c r="BE216" s="4">
        <v>1939.7539999999999</v>
      </c>
      <c r="BF216" s="4">
        <v>38.048000000000002</v>
      </c>
      <c r="BG216" s="4">
        <v>0.53200000000000003</v>
      </c>
      <c r="BH216" s="4">
        <v>7.0000000000000001E-3</v>
      </c>
      <c r="BI216" s="4">
        <v>0.53900000000000003</v>
      </c>
      <c r="BJ216" s="4">
        <v>0.40600000000000003</v>
      </c>
      <c r="BK216" s="4">
        <v>5.0000000000000001E-3</v>
      </c>
      <c r="BL216" s="4">
        <v>0.41099999999999998</v>
      </c>
      <c r="BM216" s="4">
        <v>174.90049999999999</v>
      </c>
      <c r="BQ216" s="4">
        <v>1453.8989999999999</v>
      </c>
      <c r="BR216" s="4">
        <v>5.1492000000000003E-2</v>
      </c>
      <c r="BS216" s="4">
        <v>-5</v>
      </c>
      <c r="BT216" s="4">
        <v>8.8730000000000007E-3</v>
      </c>
      <c r="BU216" s="4">
        <v>1.2583359999999999</v>
      </c>
      <c r="BV216" s="4">
        <v>0.17923500000000001</v>
      </c>
    </row>
    <row r="217" spans="1:74" x14ac:dyDescent="0.25">
      <c r="A217" s="2">
        <v>42804</v>
      </c>
      <c r="B217" s="3">
        <v>0.55088896990740743</v>
      </c>
      <c r="C217" s="4">
        <v>8.6530000000000005</v>
      </c>
      <c r="D217" s="4">
        <v>0.2717</v>
      </c>
      <c r="E217" s="4">
        <v>2717.2516559999999</v>
      </c>
      <c r="F217" s="4">
        <v>22.6</v>
      </c>
      <c r="G217" s="4">
        <v>0.3</v>
      </c>
      <c r="H217" s="4">
        <v>16207.9</v>
      </c>
      <c r="J217" s="4">
        <v>8.9</v>
      </c>
      <c r="K217" s="4">
        <v>0.88919999999999999</v>
      </c>
      <c r="L217" s="4">
        <v>7.6938000000000004</v>
      </c>
      <c r="M217" s="4">
        <v>0.24160000000000001</v>
      </c>
      <c r="N217" s="4">
        <v>20.095199999999998</v>
      </c>
      <c r="O217" s="4">
        <v>0.26679999999999998</v>
      </c>
      <c r="P217" s="4">
        <v>20.399999999999999</v>
      </c>
      <c r="Q217" s="4">
        <v>15.339</v>
      </c>
      <c r="R217" s="4">
        <v>0.2036</v>
      </c>
      <c r="S217" s="4">
        <v>15.5</v>
      </c>
      <c r="T217" s="4">
        <v>16207.9211</v>
      </c>
      <c r="W217" s="4">
        <v>0</v>
      </c>
      <c r="X217" s="4">
        <v>7.9135999999999997</v>
      </c>
      <c r="Y217" s="4">
        <v>12</v>
      </c>
      <c r="Z217" s="4">
        <v>859</v>
      </c>
      <c r="AA217" s="4">
        <v>873</v>
      </c>
      <c r="AB217" s="4">
        <v>852</v>
      </c>
      <c r="AC217" s="4">
        <v>72</v>
      </c>
      <c r="AD217" s="4">
        <v>9.0299999999999994</v>
      </c>
      <c r="AE217" s="4">
        <v>0.21</v>
      </c>
      <c r="AF217" s="4">
        <v>993</v>
      </c>
      <c r="AG217" s="4">
        <v>-10</v>
      </c>
      <c r="AH217" s="4">
        <v>10</v>
      </c>
      <c r="AI217" s="4">
        <v>25</v>
      </c>
      <c r="AJ217" s="4">
        <v>137</v>
      </c>
      <c r="AK217" s="4">
        <v>135.9</v>
      </c>
      <c r="AL217" s="4">
        <v>5.7</v>
      </c>
      <c r="AM217" s="4">
        <v>142.30000000000001</v>
      </c>
      <c r="AN217" s="4" t="s">
        <v>155</v>
      </c>
      <c r="AO217" s="4">
        <v>1</v>
      </c>
      <c r="AP217" s="5">
        <v>0.75918981481481485</v>
      </c>
      <c r="AQ217" s="4">
        <v>47.159354999999998</v>
      </c>
      <c r="AR217" s="4">
        <v>-88.489744999999999</v>
      </c>
      <c r="AS217" s="4">
        <v>318.10000000000002</v>
      </c>
      <c r="AT217" s="4">
        <v>0</v>
      </c>
      <c r="AU217" s="4">
        <v>12</v>
      </c>
      <c r="AV217" s="4">
        <v>10</v>
      </c>
      <c r="AW217" s="4" t="s">
        <v>414</v>
      </c>
      <c r="AX217" s="4">
        <v>1.1000000000000001</v>
      </c>
      <c r="AY217" s="4">
        <v>1.5</v>
      </c>
      <c r="AZ217" s="4">
        <v>2.1</v>
      </c>
      <c r="BA217" s="4">
        <v>11.154</v>
      </c>
      <c r="BB217" s="4">
        <v>15.4</v>
      </c>
      <c r="BC217" s="4">
        <v>1.38</v>
      </c>
      <c r="BD217" s="4">
        <v>12.465</v>
      </c>
      <c r="BE217" s="4">
        <v>1949.4680000000001</v>
      </c>
      <c r="BF217" s="4">
        <v>38.963999999999999</v>
      </c>
      <c r="BG217" s="4">
        <v>0.53300000000000003</v>
      </c>
      <c r="BH217" s="4">
        <v>7.0000000000000001E-3</v>
      </c>
      <c r="BI217" s="4">
        <v>0.54</v>
      </c>
      <c r="BJ217" s="4">
        <v>0.40699999999999997</v>
      </c>
      <c r="BK217" s="4">
        <v>5.0000000000000001E-3</v>
      </c>
      <c r="BL217" s="4">
        <v>0.41199999999999998</v>
      </c>
      <c r="BM217" s="4">
        <v>170.286</v>
      </c>
      <c r="BQ217" s="4">
        <v>1457.962</v>
      </c>
      <c r="BR217" s="4">
        <v>3.2793999999999997E-2</v>
      </c>
      <c r="BS217" s="4">
        <v>-5</v>
      </c>
      <c r="BT217" s="4">
        <v>9.8729999999999998E-3</v>
      </c>
      <c r="BU217" s="4">
        <v>0.80140299999999998</v>
      </c>
      <c r="BV217" s="4">
        <v>0.199435</v>
      </c>
    </row>
    <row r="218" spans="1:74" x14ac:dyDescent="0.25">
      <c r="A218" s="2">
        <v>42804</v>
      </c>
      <c r="B218" s="3">
        <v>0.55090054398148147</v>
      </c>
      <c r="C218" s="4">
        <v>8.68</v>
      </c>
      <c r="D218" s="4">
        <v>0.27539999999999998</v>
      </c>
      <c r="E218" s="4">
        <v>2754.2352940000001</v>
      </c>
      <c r="F218" s="4">
        <v>22.5</v>
      </c>
      <c r="G218" s="4">
        <v>0.3</v>
      </c>
      <c r="H218" s="4">
        <v>16215.5</v>
      </c>
      <c r="J218" s="4">
        <v>8.8000000000000007</v>
      </c>
      <c r="K218" s="4">
        <v>0.88870000000000005</v>
      </c>
      <c r="L218" s="4">
        <v>7.7138999999999998</v>
      </c>
      <c r="M218" s="4">
        <v>0.24479999999999999</v>
      </c>
      <c r="N218" s="4">
        <v>19.9956</v>
      </c>
      <c r="O218" s="4">
        <v>0.2666</v>
      </c>
      <c r="P218" s="4">
        <v>20.3</v>
      </c>
      <c r="Q218" s="4">
        <v>15.263</v>
      </c>
      <c r="R218" s="4">
        <v>0.20349999999999999</v>
      </c>
      <c r="S218" s="4">
        <v>15.5</v>
      </c>
      <c r="T218" s="4">
        <v>16215.4619</v>
      </c>
      <c r="W218" s="4">
        <v>0</v>
      </c>
      <c r="X218" s="4">
        <v>7.8205</v>
      </c>
      <c r="Y218" s="4">
        <v>12.2</v>
      </c>
      <c r="Z218" s="4">
        <v>858</v>
      </c>
      <c r="AA218" s="4">
        <v>872</v>
      </c>
      <c r="AB218" s="4">
        <v>850</v>
      </c>
      <c r="AC218" s="4">
        <v>72</v>
      </c>
      <c r="AD218" s="4">
        <v>9.0299999999999994</v>
      </c>
      <c r="AE218" s="4">
        <v>0.21</v>
      </c>
      <c r="AF218" s="4">
        <v>993</v>
      </c>
      <c r="AG218" s="4">
        <v>-10</v>
      </c>
      <c r="AH218" s="4">
        <v>10</v>
      </c>
      <c r="AI218" s="4">
        <v>25</v>
      </c>
      <c r="AJ218" s="4">
        <v>137</v>
      </c>
      <c r="AK218" s="4">
        <v>136</v>
      </c>
      <c r="AL218" s="4">
        <v>5.3</v>
      </c>
      <c r="AM218" s="4">
        <v>142.69999999999999</v>
      </c>
      <c r="AN218" s="4" t="s">
        <v>155</v>
      </c>
      <c r="AO218" s="4">
        <v>1</v>
      </c>
      <c r="AP218" s="5">
        <v>0.75920138888888899</v>
      </c>
      <c r="AQ218" s="4">
        <v>47.159354999999998</v>
      </c>
      <c r="AR218" s="4">
        <v>-88.489744999999999</v>
      </c>
      <c r="AS218" s="4">
        <v>318</v>
      </c>
      <c r="AT218" s="4">
        <v>0</v>
      </c>
      <c r="AU218" s="4">
        <v>12</v>
      </c>
      <c r="AV218" s="4">
        <v>10</v>
      </c>
      <c r="AW218" s="4" t="s">
        <v>414</v>
      </c>
      <c r="AX218" s="4">
        <v>1.1000000000000001</v>
      </c>
      <c r="AY218" s="4">
        <v>1.5</v>
      </c>
      <c r="AZ218" s="4">
        <v>2.0695999999999999</v>
      </c>
      <c r="BA218" s="4">
        <v>11.154</v>
      </c>
      <c r="BB218" s="4">
        <v>15.36</v>
      </c>
      <c r="BC218" s="4">
        <v>1.38</v>
      </c>
      <c r="BD218" s="4">
        <v>12.525</v>
      </c>
      <c r="BE218" s="4">
        <v>1949.643</v>
      </c>
      <c r="BF218" s="4">
        <v>39.374000000000002</v>
      </c>
      <c r="BG218" s="4">
        <v>0.52900000000000003</v>
      </c>
      <c r="BH218" s="4">
        <v>7.0000000000000001E-3</v>
      </c>
      <c r="BI218" s="4">
        <v>0.53600000000000003</v>
      </c>
      <c r="BJ218" s="4">
        <v>0.40400000000000003</v>
      </c>
      <c r="BK218" s="4">
        <v>5.0000000000000001E-3</v>
      </c>
      <c r="BL218" s="4">
        <v>0.40899999999999997</v>
      </c>
      <c r="BM218" s="4">
        <v>169.9359</v>
      </c>
      <c r="BQ218" s="4">
        <v>1437.1790000000001</v>
      </c>
      <c r="BR218" s="4">
        <v>5.1825000000000003E-2</v>
      </c>
      <c r="BS218" s="4">
        <v>-5</v>
      </c>
      <c r="BT218" s="4">
        <v>9.1269999999999997E-3</v>
      </c>
      <c r="BU218" s="4">
        <v>1.266473</v>
      </c>
      <c r="BV218" s="4">
        <v>0.184365</v>
      </c>
    </row>
    <row r="219" spans="1:74" x14ac:dyDescent="0.25">
      <c r="A219" s="2">
        <v>42804</v>
      </c>
      <c r="B219" s="3">
        <v>0.55091211805555551</v>
      </c>
      <c r="C219" s="4">
        <v>8.298</v>
      </c>
      <c r="D219" s="4">
        <v>0.27010000000000001</v>
      </c>
      <c r="E219" s="4">
        <v>2700.5600650000001</v>
      </c>
      <c r="F219" s="4">
        <v>22.5</v>
      </c>
      <c r="G219" s="4">
        <v>0.3</v>
      </c>
      <c r="H219" s="4">
        <v>16367.8</v>
      </c>
      <c r="J219" s="4">
        <v>8.73</v>
      </c>
      <c r="K219" s="4">
        <v>0.89229999999999998</v>
      </c>
      <c r="L219" s="4">
        <v>7.4043000000000001</v>
      </c>
      <c r="M219" s="4">
        <v>0.24099999999999999</v>
      </c>
      <c r="N219" s="4">
        <v>20.044699999999999</v>
      </c>
      <c r="O219" s="4">
        <v>0.26769999999999999</v>
      </c>
      <c r="P219" s="4">
        <v>20.3</v>
      </c>
      <c r="Q219" s="4">
        <v>15.2944</v>
      </c>
      <c r="R219" s="4">
        <v>0.20430000000000001</v>
      </c>
      <c r="S219" s="4">
        <v>15.5</v>
      </c>
      <c r="T219" s="4">
        <v>16367.8292</v>
      </c>
      <c r="W219" s="4">
        <v>0</v>
      </c>
      <c r="X219" s="4">
        <v>7.7907999999999999</v>
      </c>
      <c r="Y219" s="4">
        <v>11.9</v>
      </c>
      <c r="Z219" s="4">
        <v>860</v>
      </c>
      <c r="AA219" s="4">
        <v>872</v>
      </c>
      <c r="AB219" s="4">
        <v>850</v>
      </c>
      <c r="AC219" s="4">
        <v>71.099999999999994</v>
      </c>
      <c r="AD219" s="4">
        <v>8.92</v>
      </c>
      <c r="AE219" s="4">
        <v>0.2</v>
      </c>
      <c r="AF219" s="4">
        <v>993</v>
      </c>
      <c r="AG219" s="4">
        <v>-10</v>
      </c>
      <c r="AH219" s="4">
        <v>10</v>
      </c>
      <c r="AI219" s="4">
        <v>25</v>
      </c>
      <c r="AJ219" s="4">
        <v>137</v>
      </c>
      <c r="AK219" s="4">
        <v>136</v>
      </c>
      <c r="AL219" s="4">
        <v>5.0999999999999996</v>
      </c>
      <c r="AM219" s="4">
        <v>143</v>
      </c>
      <c r="AN219" s="4" t="s">
        <v>155</v>
      </c>
      <c r="AO219" s="4">
        <v>2</v>
      </c>
      <c r="AP219" s="5">
        <v>0.75921296296296292</v>
      </c>
      <c r="AQ219" s="4">
        <v>47.159354999999998</v>
      </c>
      <c r="AR219" s="4">
        <v>-88.489744999999999</v>
      </c>
      <c r="AS219" s="4">
        <v>318</v>
      </c>
      <c r="AT219" s="4">
        <v>0</v>
      </c>
      <c r="AU219" s="4">
        <v>12</v>
      </c>
      <c r="AV219" s="4">
        <v>11</v>
      </c>
      <c r="AW219" s="4" t="s">
        <v>415</v>
      </c>
      <c r="AX219" s="4">
        <v>1.1000000000000001</v>
      </c>
      <c r="AY219" s="4">
        <v>1.5</v>
      </c>
      <c r="AZ219" s="4">
        <v>2</v>
      </c>
      <c r="BA219" s="4">
        <v>11.154</v>
      </c>
      <c r="BB219" s="4">
        <v>15.89</v>
      </c>
      <c r="BC219" s="4">
        <v>1.42</v>
      </c>
      <c r="BD219" s="4">
        <v>12.068</v>
      </c>
      <c r="BE219" s="4">
        <v>1931.761</v>
      </c>
      <c r="BF219" s="4">
        <v>40.015000000000001</v>
      </c>
      <c r="BG219" s="4">
        <v>0.54800000000000004</v>
      </c>
      <c r="BH219" s="4">
        <v>7.0000000000000001E-3</v>
      </c>
      <c r="BI219" s="4">
        <v>0.55500000000000005</v>
      </c>
      <c r="BJ219" s="4">
        <v>0.41799999999999998</v>
      </c>
      <c r="BK219" s="4">
        <v>6.0000000000000001E-3</v>
      </c>
      <c r="BL219" s="4">
        <v>0.42299999999999999</v>
      </c>
      <c r="BM219" s="4">
        <v>177.06819999999999</v>
      </c>
      <c r="BQ219" s="4">
        <v>1477.9190000000001</v>
      </c>
      <c r="BR219" s="4">
        <v>3.0556E-2</v>
      </c>
      <c r="BS219" s="4">
        <v>-5</v>
      </c>
      <c r="BT219" s="4">
        <v>9.8729999999999998E-3</v>
      </c>
      <c r="BU219" s="4">
        <v>0.74671299999999996</v>
      </c>
      <c r="BV219" s="4">
        <v>0.199435</v>
      </c>
    </row>
    <row r="220" spans="1:74" x14ac:dyDescent="0.25">
      <c r="A220" s="2">
        <v>42804</v>
      </c>
      <c r="B220" s="3">
        <v>0.55092369212962966</v>
      </c>
      <c r="C220" s="4">
        <v>8.5069999999999997</v>
      </c>
      <c r="D220" s="4">
        <v>0.26079999999999998</v>
      </c>
      <c r="E220" s="4">
        <v>2608.2181519999999</v>
      </c>
      <c r="F220" s="4">
        <v>22.4</v>
      </c>
      <c r="G220" s="4">
        <v>0.3</v>
      </c>
      <c r="H220" s="4">
        <v>16745.5</v>
      </c>
      <c r="J220" s="4">
        <v>8.6999999999999993</v>
      </c>
      <c r="K220" s="4">
        <v>0.88990000000000002</v>
      </c>
      <c r="L220" s="4">
        <v>7.5705</v>
      </c>
      <c r="M220" s="4">
        <v>0.2321</v>
      </c>
      <c r="N220" s="4">
        <v>19.933800000000002</v>
      </c>
      <c r="O220" s="4">
        <v>0.26700000000000002</v>
      </c>
      <c r="P220" s="4">
        <v>20.2</v>
      </c>
      <c r="Q220" s="4">
        <v>15.215400000000001</v>
      </c>
      <c r="R220" s="4">
        <v>0.20380000000000001</v>
      </c>
      <c r="S220" s="4">
        <v>15.4</v>
      </c>
      <c r="T220" s="4">
        <v>16745.4764</v>
      </c>
      <c r="W220" s="4">
        <v>0</v>
      </c>
      <c r="X220" s="4">
        <v>7.7420999999999998</v>
      </c>
      <c r="Y220" s="4">
        <v>11.8</v>
      </c>
      <c r="Z220" s="4">
        <v>862</v>
      </c>
      <c r="AA220" s="4">
        <v>874</v>
      </c>
      <c r="AB220" s="4">
        <v>852</v>
      </c>
      <c r="AC220" s="4">
        <v>71.900000000000006</v>
      </c>
      <c r="AD220" s="4">
        <v>9.02</v>
      </c>
      <c r="AE220" s="4">
        <v>0.21</v>
      </c>
      <c r="AF220" s="4">
        <v>992</v>
      </c>
      <c r="AG220" s="4">
        <v>-10</v>
      </c>
      <c r="AH220" s="4">
        <v>10</v>
      </c>
      <c r="AI220" s="4">
        <v>25</v>
      </c>
      <c r="AJ220" s="4">
        <v>136.1</v>
      </c>
      <c r="AK220" s="4">
        <v>136</v>
      </c>
      <c r="AL220" s="4">
        <v>5.0999999999999996</v>
      </c>
      <c r="AM220" s="4">
        <v>142.6</v>
      </c>
      <c r="AN220" s="4" t="s">
        <v>155</v>
      </c>
      <c r="AO220" s="4">
        <v>2</v>
      </c>
      <c r="AP220" s="5">
        <v>0.75922453703703707</v>
      </c>
      <c r="AQ220" s="4">
        <v>47.159354999999998</v>
      </c>
      <c r="AR220" s="4">
        <v>-88.489744999999999</v>
      </c>
      <c r="AS220" s="4">
        <v>318</v>
      </c>
      <c r="AT220" s="4">
        <v>0</v>
      </c>
      <c r="AU220" s="4">
        <v>12</v>
      </c>
      <c r="AV220" s="4">
        <v>11</v>
      </c>
      <c r="AW220" s="4" t="s">
        <v>415</v>
      </c>
      <c r="AX220" s="4">
        <v>1.1000000000000001</v>
      </c>
      <c r="AY220" s="4">
        <v>1.5</v>
      </c>
      <c r="AZ220" s="4">
        <v>2</v>
      </c>
      <c r="BA220" s="4">
        <v>11.154</v>
      </c>
      <c r="BB220" s="4">
        <v>15.54</v>
      </c>
      <c r="BC220" s="4">
        <v>1.39</v>
      </c>
      <c r="BD220" s="4">
        <v>12.372</v>
      </c>
      <c r="BE220" s="4">
        <v>1934.2940000000001</v>
      </c>
      <c r="BF220" s="4">
        <v>37.744999999999997</v>
      </c>
      <c r="BG220" s="4">
        <v>0.53300000000000003</v>
      </c>
      <c r="BH220" s="4">
        <v>7.0000000000000001E-3</v>
      </c>
      <c r="BI220" s="4">
        <v>0.54100000000000004</v>
      </c>
      <c r="BJ220" s="4">
        <v>0.40699999999999997</v>
      </c>
      <c r="BK220" s="4">
        <v>5.0000000000000001E-3</v>
      </c>
      <c r="BL220" s="4">
        <v>0.41299999999999998</v>
      </c>
      <c r="BM220" s="4">
        <v>177.4075</v>
      </c>
      <c r="BQ220" s="4">
        <v>1438.325</v>
      </c>
      <c r="BR220" s="4">
        <v>4.2714000000000002E-2</v>
      </c>
      <c r="BS220" s="4">
        <v>-5</v>
      </c>
      <c r="BT220" s="4">
        <v>0.01</v>
      </c>
      <c r="BU220" s="4">
        <v>1.0438229999999999</v>
      </c>
      <c r="BV220" s="4">
        <v>0.20200000000000001</v>
      </c>
    </row>
    <row r="221" spans="1:74" x14ac:dyDescent="0.25">
      <c r="A221" s="2">
        <v>42804</v>
      </c>
      <c r="B221" s="3">
        <v>0.5509352662037037</v>
      </c>
      <c r="C221" s="4">
        <v>8.65</v>
      </c>
      <c r="D221" s="4">
        <v>0.27829999999999999</v>
      </c>
      <c r="E221" s="4">
        <v>2783.0724399999999</v>
      </c>
      <c r="F221" s="4">
        <v>22.4</v>
      </c>
      <c r="G221" s="4">
        <v>0.3</v>
      </c>
      <c r="H221" s="4">
        <v>16889.3</v>
      </c>
      <c r="J221" s="4">
        <v>8.6</v>
      </c>
      <c r="K221" s="4">
        <v>0.88819999999999999</v>
      </c>
      <c r="L221" s="4">
        <v>7.6826999999999996</v>
      </c>
      <c r="M221" s="4">
        <v>0.2472</v>
      </c>
      <c r="N221" s="4">
        <v>19.927399999999999</v>
      </c>
      <c r="O221" s="4">
        <v>0.26650000000000001</v>
      </c>
      <c r="P221" s="4">
        <v>20.2</v>
      </c>
      <c r="Q221" s="4">
        <v>15.205399999999999</v>
      </c>
      <c r="R221" s="4">
        <v>0.20330000000000001</v>
      </c>
      <c r="S221" s="4">
        <v>15.4</v>
      </c>
      <c r="T221" s="4">
        <v>16889.307000000001</v>
      </c>
      <c r="W221" s="4">
        <v>0</v>
      </c>
      <c r="X221" s="4">
        <v>7.6383999999999999</v>
      </c>
      <c r="Y221" s="4">
        <v>11.9</v>
      </c>
      <c r="Z221" s="4">
        <v>861</v>
      </c>
      <c r="AA221" s="4">
        <v>874</v>
      </c>
      <c r="AB221" s="4">
        <v>852</v>
      </c>
      <c r="AC221" s="4">
        <v>71.099999999999994</v>
      </c>
      <c r="AD221" s="4">
        <v>8.93</v>
      </c>
      <c r="AE221" s="4">
        <v>0.21</v>
      </c>
      <c r="AF221" s="4">
        <v>992</v>
      </c>
      <c r="AG221" s="4">
        <v>-10</v>
      </c>
      <c r="AH221" s="4">
        <v>10</v>
      </c>
      <c r="AI221" s="4">
        <v>25</v>
      </c>
      <c r="AJ221" s="4">
        <v>136</v>
      </c>
      <c r="AK221" s="4">
        <v>135.1</v>
      </c>
      <c r="AL221" s="4">
        <v>5.2</v>
      </c>
      <c r="AM221" s="4">
        <v>142.30000000000001</v>
      </c>
      <c r="AN221" s="4" t="s">
        <v>155</v>
      </c>
      <c r="AO221" s="4">
        <v>2</v>
      </c>
      <c r="AP221" s="5">
        <v>0.75923611111111111</v>
      </c>
      <c r="AQ221" s="4">
        <v>47.159354999999998</v>
      </c>
      <c r="AR221" s="4">
        <v>-88.489744999999999</v>
      </c>
      <c r="AS221" s="4">
        <v>317.8</v>
      </c>
      <c r="AT221" s="4">
        <v>0</v>
      </c>
      <c r="AU221" s="4">
        <v>12</v>
      </c>
      <c r="AV221" s="4">
        <v>11</v>
      </c>
      <c r="AW221" s="4" t="s">
        <v>415</v>
      </c>
      <c r="AX221" s="4">
        <v>1.1000000000000001</v>
      </c>
      <c r="AY221" s="4">
        <v>1.5</v>
      </c>
      <c r="AZ221" s="4">
        <v>2</v>
      </c>
      <c r="BA221" s="4">
        <v>11.154</v>
      </c>
      <c r="BB221" s="4">
        <v>15.29</v>
      </c>
      <c r="BC221" s="4">
        <v>1.37</v>
      </c>
      <c r="BD221" s="4">
        <v>12.589</v>
      </c>
      <c r="BE221" s="4">
        <v>1933.931</v>
      </c>
      <c r="BF221" s="4">
        <v>39.603000000000002</v>
      </c>
      <c r="BG221" s="4">
        <v>0.52500000000000002</v>
      </c>
      <c r="BH221" s="4">
        <v>7.0000000000000001E-3</v>
      </c>
      <c r="BI221" s="4">
        <v>0.53200000000000003</v>
      </c>
      <c r="BJ221" s="4">
        <v>0.40100000000000002</v>
      </c>
      <c r="BK221" s="4">
        <v>5.0000000000000001E-3</v>
      </c>
      <c r="BL221" s="4">
        <v>0.40600000000000003</v>
      </c>
      <c r="BM221" s="4">
        <v>176.28450000000001</v>
      </c>
      <c r="BQ221" s="4">
        <v>1398.066</v>
      </c>
      <c r="BR221" s="4">
        <v>4.4999999999999998E-2</v>
      </c>
      <c r="BS221" s="4">
        <v>-5</v>
      </c>
      <c r="BT221" s="4">
        <v>9.1269999999999997E-3</v>
      </c>
      <c r="BU221" s="4">
        <v>1.0996870000000001</v>
      </c>
      <c r="BV221" s="4">
        <v>0.184365</v>
      </c>
    </row>
    <row r="222" spans="1:74" x14ac:dyDescent="0.25">
      <c r="A222" s="2">
        <v>42804</v>
      </c>
      <c r="B222" s="3">
        <v>0.55094684027777785</v>
      </c>
      <c r="C222" s="4">
        <v>8.5879999999999992</v>
      </c>
      <c r="D222" s="4">
        <v>0.29549999999999998</v>
      </c>
      <c r="E222" s="4">
        <v>2955.3608250000002</v>
      </c>
      <c r="F222" s="4">
        <v>22.5</v>
      </c>
      <c r="G222" s="4">
        <v>0.3</v>
      </c>
      <c r="H222" s="4">
        <v>16949.8</v>
      </c>
      <c r="J222" s="4">
        <v>8.6</v>
      </c>
      <c r="K222" s="4">
        <v>0.88849999999999996</v>
      </c>
      <c r="L222" s="4">
        <v>7.6302000000000003</v>
      </c>
      <c r="M222" s="4">
        <v>0.2626</v>
      </c>
      <c r="N222" s="4">
        <v>19.990400000000001</v>
      </c>
      <c r="O222" s="4">
        <v>0.26650000000000001</v>
      </c>
      <c r="P222" s="4">
        <v>20.3</v>
      </c>
      <c r="Q222" s="4">
        <v>15.252599999999999</v>
      </c>
      <c r="R222" s="4">
        <v>0.2034</v>
      </c>
      <c r="S222" s="4">
        <v>15.5</v>
      </c>
      <c r="T222" s="4">
        <v>16949.848900000001</v>
      </c>
      <c r="W222" s="4">
        <v>0</v>
      </c>
      <c r="X222" s="4">
        <v>7.6407999999999996</v>
      </c>
      <c r="Y222" s="4">
        <v>11.7</v>
      </c>
      <c r="Z222" s="4">
        <v>863</v>
      </c>
      <c r="AA222" s="4">
        <v>876</v>
      </c>
      <c r="AB222" s="4">
        <v>855</v>
      </c>
      <c r="AC222" s="4">
        <v>71</v>
      </c>
      <c r="AD222" s="4">
        <v>8.91</v>
      </c>
      <c r="AE222" s="4">
        <v>0.2</v>
      </c>
      <c r="AF222" s="4">
        <v>992</v>
      </c>
      <c r="AG222" s="4">
        <v>-10</v>
      </c>
      <c r="AH222" s="4">
        <v>10</v>
      </c>
      <c r="AI222" s="4">
        <v>25</v>
      </c>
      <c r="AJ222" s="4">
        <v>136</v>
      </c>
      <c r="AK222" s="4">
        <v>135.9</v>
      </c>
      <c r="AL222" s="4">
        <v>4.9000000000000004</v>
      </c>
      <c r="AM222" s="4">
        <v>142</v>
      </c>
      <c r="AN222" s="4" t="s">
        <v>155</v>
      </c>
      <c r="AO222" s="4">
        <v>2</v>
      </c>
      <c r="AP222" s="5">
        <v>0.75924768518518515</v>
      </c>
      <c r="AQ222" s="4">
        <v>47.159354999999998</v>
      </c>
      <c r="AR222" s="4">
        <v>-88.489744999999999</v>
      </c>
      <c r="AS222" s="4">
        <v>317.7</v>
      </c>
      <c r="AT222" s="4">
        <v>0</v>
      </c>
      <c r="AU222" s="4">
        <v>12</v>
      </c>
      <c r="AV222" s="4">
        <v>11</v>
      </c>
      <c r="AW222" s="4" t="s">
        <v>415</v>
      </c>
      <c r="AX222" s="4">
        <v>1.1000000000000001</v>
      </c>
      <c r="AY222" s="4">
        <v>1.5</v>
      </c>
      <c r="AZ222" s="4">
        <v>2</v>
      </c>
      <c r="BA222" s="4">
        <v>11.154</v>
      </c>
      <c r="BB222" s="4">
        <v>15.34</v>
      </c>
      <c r="BC222" s="4">
        <v>1.38</v>
      </c>
      <c r="BD222" s="4">
        <v>12.554</v>
      </c>
      <c r="BE222" s="4">
        <v>1926.96</v>
      </c>
      <c r="BF222" s="4">
        <v>42.204999999999998</v>
      </c>
      <c r="BG222" s="4">
        <v>0.52900000000000003</v>
      </c>
      <c r="BH222" s="4">
        <v>7.0000000000000001E-3</v>
      </c>
      <c r="BI222" s="4">
        <v>0.53600000000000003</v>
      </c>
      <c r="BJ222" s="4">
        <v>0.40300000000000002</v>
      </c>
      <c r="BK222" s="4">
        <v>5.0000000000000001E-3</v>
      </c>
      <c r="BL222" s="4">
        <v>0.40899999999999997</v>
      </c>
      <c r="BM222" s="4">
        <v>177.4933</v>
      </c>
      <c r="BQ222" s="4">
        <v>1403.0530000000001</v>
      </c>
      <c r="BR222" s="4">
        <v>3.8016000000000001E-2</v>
      </c>
      <c r="BS222" s="4">
        <v>-5</v>
      </c>
      <c r="BT222" s="4">
        <v>9.8729999999999998E-3</v>
      </c>
      <c r="BU222" s="4">
        <v>0.92901500000000004</v>
      </c>
      <c r="BV222" s="4">
        <v>0.199435</v>
      </c>
    </row>
    <row r="223" spans="1:74" x14ac:dyDescent="0.25">
      <c r="A223" s="2">
        <v>42804</v>
      </c>
      <c r="B223" s="3">
        <v>0.55095841435185189</v>
      </c>
      <c r="C223" s="4">
        <v>8.5269999999999992</v>
      </c>
      <c r="D223" s="4">
        <v>0.3226</v>
      </c>
      <c r="E223" s="4">
        <v>3225.54295</v>
      </c>
      <c r="F223" s="4">
        <v>22.5</v>
      </c>
      <c r="G223" s="4">
        <v>0.3</v>
      </c>
      <c r="H223" s="4">
        <v>17250.7</v>
      </c>
      <c r="J223" s="4">
        <v>8.6</v>
      </c>
      <c r="K223" s="4">
        <v>0.88829999999999998</v>
      </c>
      <c r="L223" s="4">
        <v>7.5742000000000003</v>
      </c>
      <c r="M223" s="4">
        <v>0.28649999999999998</v>
      </c>
      <c r="N223" s="4">
        <v>19.9861</v>
      </c>
      <c r="O223" s="4">
        <v>0.26650000000000001</v>
      </c>
      <c r="P223" s="4">
        <v>20.3</v>
      </c>
      <c r="Q223" s="4">
        <v>15.2494</v>
      </c>
      <c r="R223" s="4">
        <v>0.20330000000000001</v>
      </c>
      <c r="S223" s="4">
        <v>15.5</v>
      </c>
      <c r="T223" s="4">
        <v>17250.7137</v>
      </c>
      <c r="W223" s="4">
        <v>0</v>
      </c>
      <c r="X223" s="4">
        <v>7.6391</v>
      </c>
      <c r="Y223" s="4">
        <v>11.7</v>
      </c>
      <c r="Z223" s="4">
        <v>863</v>
      </c>
      <c r="AA223" s="4">
        <v>873</v>
      </c>
      <c r="AB223" s="4">
        <v>852</v>
      </c>
      <c r="AC223" s="4">
        <v>71</v>
      </c>
      <c r="AD223" s="4">
        <v>8.91</v>
      </c>
      <c r="AE223" s="4">
        <v>0.2</v>
      </c>
      <c r="AF223" s="4">
        <v>992</v>
      </c>
      <c r="AG223" s="4">
        <v>-10</v>
      </c>
      <c r="AH223" s="4">
        <v>9.1270000000000007</v>
      </c>
      <c r="AI223" s="4">
        <v>25</v>
      </c>
      <c r="AJ223" s="4">
        <v>136</v>
      </c>
      <c r="AK223" s="4">
        <v>136.9</v>
      </c>
      <c r="AL223" s="4">
        <v>4.5</v>
      </c>
      <c r="AM223" s="4">
        <v>142</v>
      </c>
      <c r="AN223" s="4" t="s">
        <v>155</v>
      </c>
      <c r="AO223" s="4">
        <v>2</v>
      </c>
      <c r="AP223" s="5">
        <v>0.75925925925925919</v>
      </c>
      <c r="AQ223" s="4">
        <v>47.159354999999998</v>
      </c>
      <c r="AR223" s="4">
        <v>-88.489744999999999</v>
      </c>
      <c r="AS223" s="4">
        <v>317.60000000000002</v>
      </c>
      <c r="AT223" s="4">
        <v>0</v>
      </c>
      <c r="AU223" s="4">
        <v>12</v>
      </c>
      <c r="AV223" s="4">
        <v>10</v>
      </c>
      <c r="AW223" s="4" t="s">
        <v>406</v>
      </c>
      <c r="AX223" s="4">
        <v>1.1000000000000001</v>
      </c>
      <c r="AY223" s="4">
        <v>1.5</v>
      </c>
      <c r="AZ223" s="4">
        <v>2</v>
      </c>
      <c r="BA223" s="4">
        <v>11.154</v>
      </c>
      <c r="BB223" s="4">
        <v>15.33</v>
      </c>
      <c r="BC223" s="4">
        <v>1.37</v>
      </c>
      <c r="BD223" s="4">
        <v>12.577999999999999</v>
      </c>
      <c r="BE223" s="4">
        <v>1913.212</v>
      </c>
      <c r="BF223" s="4">
        <v>46.063000000000002</v>
      </c>
      <c r="BG223" s="4">
        <v>0.52900000000000003</v>
      </c>
      <c r="BH223" s="4">
        <v>7.0000000000000001E-3</v>
      </c>
      <c r="BI223" s="4">
        <v>0.53600000000000003</v>
      </c>
      <c r="BJ223" s="4">
        <v>0.40300000000000002</v>
      </c>
      <c r="BK223" s="4">
        <v>5.0000000000000001E-3</v>
      </c>
      <c r="BL223" s="4">
        <v>0.40899999999999997</v>
      </c>
      <c r="BM223" s="4">
        <v>180.6808</v>
      </c>
      <c r="BQ223" s="4">
        <v>1403.0409999999999</v>
      </c>
      <c r="BR223" s="4">
        <v>3.5254000000000001E-2</v>
      </c>
      <c r="BS223" s="4">
        <v>-5</v>
      </c>
      <c r="BT223" s="4">
        <v>0.01</v>
      </c>
      <c r="BU223" s="4">
        <v>0.86151999999999995</v>
      </c>
      <c r="BV223" s="4">
        <v>0.20200000000000001</v>
      </c>
    </row>
    <row r="224" spans="1:74" x14ac:dyDescent="0.25">
      <c r="A224" s="2">
        <v>42804</v>
      </c>
      <c r="B224" s="3">
        <v>0.55096998842592593</v>
      </c>
      <c r="C224" s="4">
        <v>8.8680000000000003</v>
      </c>
      <c r="D224" s="4">
        <v>0.90920000000000001</v>
      </c>
      <c r="E224" s="4">
        <v>9092.3711340000009</v>
      </c>
      <c r="F224" s="4">
        <v>23</v>
      </c>
      <c r="G224" s="4">
        <v>0.3</v>
      </c>
      <c r="H224" s="4">
        <v>17606.8</v>
      </c>
      <c r="J224" s="4">
        <v>8.5</v>
      </c>
      <c r="K224" s="4">
        <v>0.87809999999999999</v>
      </c>
      <c r="L224" s="4">
        <v>7.7869000000000002</v>
      </c>
      <c r="M224" s="4">
        <v>0.7984</v>
      </c>
      <c r="N224" s="4">
        <v>20.2073</v>
      </c>
      <c r="O224" s="4">
        <v>0.26340000000000002</v>
      </c>
      <c r="P224" s="4">
        <v>20.5</v>
      </c>
      <c r="Q224" s="4">
        <v>15.4178</v>
      </c>
      <c r="R224" s="4">
        <v>0.20100000000000001</v>
      </c>
      <c r="S224" s="4">
        <v>15.6</v>
      </c>
      <c r="T224" s="4">
        <v>17606.827300000001</v>
      </c>
      <c r="W224" s="4">
        <v>0</v>
      </c>
      <c r="X224" s="4">
        <v>7.4640000000000004</v>
      </c>
      <c r="Y224" s="4">
        <v>12</v>
      </c>
      <c r="Z224" s="4">
        <v>860</v>
      </c>
      <c r="AA224" s="4">
        <v>873</v>
      </c>
      <c r="AB224" s="4">
        <v>852</v>
      </c>
      <c r="AC224" s="4">
        <v>71</v>
      </c>
      <c r="AD224" s="4">
        <v>8.9</v>
      </c>
      <c r="AE224" s="4">
        <v>0.2</v>
      </c>
      <c r="AF224" s="4">
        <v>993</v>
      </c>
      <c r="AG224" s="4">
        <v>-10</v>
      </c>
      <c r="AH224" s="4">
        <v>9.8729999999999993</v>
      </c>
      <c r="AI224" s="4">
        <v>25</v>
      </c>
      <c r="AJ224" s="4">
        <v>136</v>
      </c>
      <c r="AK224" s="4">
        <v>135.30000000000001</v>
      </c>
      <c r="AL224" s="4">
        <v>4.5</v>
      </c>
      <c r="AM224" s="4">
        <v>142</v>
      </c>
      <c r="AN224" s="4" t="s">
        <v>155</v>
      </c>
      <c r="AO224" s="4">
        <v>2</v>
      </c>
      <c r="AP224" s="5">
        <v>0.75927083333333334</v>
      </c>
      <c r="AQ224" s="4">
        <v>47.159354999999998</v>
      </c>
      <c r="AR224" s="4">
        <v>-88.489744999999999</v>
      </c>
      <c r="AS224" s="4">
        <v>317.5</v>
      </c>
      <c r="AT224" s="4">
        <v>0</v>
      </c>
      <c r="AU224" s="4">
        <v>12</v>
      </c>
      <c r="AV224" s="4">
        <v>10</v>
      </c>
      <c r="AW224" s="4" t="s">
        <v>406</v>
      </c>
      <c r="AX224" s="4">
        <v>1.1000000000000001</v>
      </c>
      <c r="AY224" s="4">
        <v>1.5304</v>
      </c>
      <c r="AZ224" s="4">
        <v>2</v>
      </c>
      <c r="BA224" s="4">
        <v>11.154</v>
      </c>
      <c r="BB224" s="4">
        <v>14.02</v>
      </c>
      <c r="BC224" s="4">
        <v>1.26</v>
      </c>
      <c r="BD224" s="4">
        <v>13.88</v>
      </c>
      <c r="BE224" s="4">
        <v>1821.836</v>
      </c>
      <c r="BF224" s="4">
        <v>118.89100000000001</v>
      </c>
      <c r="BG224" s="4">
        <v>0.495</v>
      </c>
      <c r="BH224" s="4">
        <v>6.0000000000000001E-3</v>
      </c>
      <c r="BI224" s="4">
        <v>0.502</v>
      </c>
      <c r="BJ224" s="4">
        <v>0.378</v>
      </c>
      <c r="BK224" s="4">
        <v>5.0000000000000001E-3</v>
      </c>
      <c r="BL224" s="4">
        <v>0.38300000000000001</v>
      </c>
      <c r="BM224" s="4">
        <v>170.80549999999999</v>
      </c>
      <c r="BQ224" s="4">
        <v>1269.7360000000001</v>
      </c>
      <c r="BR224" s="4">
        <v>6.0317000000000003E-2</v>
      </c>
      <c r="BS224" s="4">
        <v>-5</v>
      </c>
      <c r="BT224" s="4">
        <v>0.01</v>
      </c>
      <c r="BU224" s="4">
        <v>1.473997</v>
      </c>
      <c r="BV224" s="4">
        <v>0.20200000000000001</v>
      </c>
    </row>
    <row r="225" spans="1:74" x14ac:dyDescent="0.25">
      <c r="A225" s="2">
        <v>42804</v>
      </c>
      <c r="B225" s="3">
        <v>0.55098156249999997</v>
      </c>
      <c r="C225" s="4">
        <v>7.843</v>
      </c>
      <c r="D225" s="4">
        <v>1.8520000000000001</v>
      </c>
      <c r="E225" s="4">
        <v>18520.123660000001</v>
      </c>
      <c r="F225" s="4">
        <v>24.6</v>
      </c>
      <c r="G225" s="4">
        <v>0.3</v>
      </c>
      <c r="H225" s="4">
        <v>23201.200000000001</v>
      </c>
      <c r="J225" s="4">
        <v>8.5</v>
      </c>
      <c r="K225" s="4">
        <v>0.87139999999999995</v>
      </c>
      <c r="L225" s="4">
        <v>6.8342999999999998</v>
      </c>
      <c r="M225" s="4">
        <v>1.6137999999999999</v>
      </c>
      <c r="N225" s="4">
        <v>21.422699999999999</v>
      </c>
      <c r="O225" s="4">
        <v>0.29330000000000001</v>
      </c>
      <c r="P225" s="4">
        <v>21.7</v>
      </c>
      <c r="Q225" s="4">
        <v>16.345400000000001</v>
      </c>
      <c r="R225" s="4">
        <v>0.2238</v>
      </c>
      <c r="S225" s="4">
        <v>16.600000000000001</v>
      </c>
      <c r="T225" s="4">
        <v>23201.222000000002</v>
      </c>
      <c r="W225" s="4">
        <v>0</v>
      </c>
      <c r="X225" s="4">
        <v>7.4066999999999998</v>
      </c>
      <c r="Y225" s="4">
        <v>11.8</v>
      </c>
      <c r="Z225" s="4">
        <v>863</v>
      </c>
      <c r="AA225" s="4">
        <v>875</v>
      </c>
      <c r="AB225" s="4">
        <v>854</v>
      </c>
      <c r="AC225" s="4">
        <v>71</v>
      </c>
      <c r="AD225" s="4">
        <v>8.91</v>
      </c>
      <c r="AE225" s="4">
        <v>0.2</v>
      </c>
      <c r="AF225" s="4">
        <v>992</v>
      </c>
      <c r="AG225" s="4">
        <v>-10</v>
      </c>
      <c r="AH225" s="4">
        <v>10</v>
      </c>
      <c r="AI225" s="4">
        <v>25</v>
      </c>
      <c r="AJ225" s="4">
        <v>135.1</v>
      </c>
      <c r="AK225" s="4">
        <v>135</v>
      </c>
      <c r="AL225" s="4">
        <v>5</v>
      </c>
      <c r="AM225" s="4">
        <v>142</v>
      </c>
      <c r="AN225" s="4" t="s">
        <v>155</v>
      </c>
      <c r="AO225" s="4">
        <v>2</v>
      </c>
      <c r="AP225" s="5">
        <v>0.75928240740740749</v>
      </c>
      <c r="AQ225" s="4">
        <v>47.159354999999998</v>
      </c>
      <c r="AR225" s="4">
        <v>-88.489744999999999</v>
      </c>
      <c r="AS225" s="4">
        <v>317.39999999999998</v>
      </c>
      <c r="AT225" s="4">
        <v>0</v>
      </c>
      <c r="AU225" s="4">
        <v>12</v>
      </c>
      <c r="AV225" s="4">
        <v>10</v>
      </c>
      <c r="AW225" s="4" t="s">
        <v>406</v>
      </c>
      <c r="AX225" s="4">
        <v>1.1000000000000001</v>
      </c>
      <c r="AY225" s="4">
        <v>1.6</v>
      </c>
      <c r="AZ225" s="4">
        <v>2</v>
      </c>
      <c r="BA225" s="4">
        <v>11.154</v>
      </c>
      <c r="BB225" s="4">
        <v>13.25</v>
      </c>
      <c r="BC225" s="4">
        <v>1.19</v>
      </c>
      <c r="BD225" s="4">
        <v>14.760999999999999</v>
      </c>
      <c r="BE225" s="4">
        <v>1536.0170000000001</v>
      </c>
      <c r="BF225" s="4">
        <v>230.84700000000001</v>
      </c>
      <c r="BG225" s="4">
        <v>0.504</v>
      </c>
      <c r="BH225" s="4">
        <v>7.0000000000000001E-3</v>
      </c>
      <c r="BI225" s="4">
        <v>0.51100000000000001</v>
      </c>
      <c r="BJ225" s="4">
        <v>0.38500000000000001</v>
      </c>
      <c r="BK225" s="4">
        <v>5.0000000000000001E-3</v>
      </c>
      <c r="BL225" s="4">
        <v>0.39</v>
      </c>
      <c r="BM225" s="4">
        <v>216.21559999999999</v>
      </c>
      <c r="BQ225" s="4">
        <v>1210.377</v>
      </c>
      <c r="BR225" s="4">
        <v>9.8046999999999995E-2</v>
      </c>
      <c r="BS225" s="4">
        <v>-5</v>
      </c>
      <c r="BT225" s="4">
        <v>0.01</v>
      </c>
      <c r="BU225" s="4">
        <v>2.396023</v>
      </c>
      <c r="BV225" s="4">
        <v>0.20200000000000001</v>
      </c>
    </row>
    <row r="226" spans="1:74" x14ac:dyDescent="0.25">
      <c r="A226" s="2">
        <v>42804</v>
      </c>
      <c r="B226" s="3">
        <v>0.55099313657407401</v>
      </c>
      <c r="C226" s="4">
        <v>8.1370000000000005</v>
      </c>
      <c r="D226" s="4">
        <v>1.8979999999999999</v>
      </c>
      <c r="E226" s="4">
        <v>18980.472573999999</v>
      </c>
      <c r="F226" s="4">
        <v>36.200000000000003</v>
      </c>
      <c r="G226" s="4">
        <v>2.5</v>
      </c>
      <c r="H226" s="4">
        <v>30439.8</v>
      </c>
      <c r="J226" s="4">
        <v>8.5</v>
      </c>
      <c r="K226" s="4">
        <v>0.85970000000000002</v>
      </c>
      <c r="L226" s="4">
        <v>6.9955999999999996</v>
      </c>
      <c r="M226" s="4">
        <v>1.6316999999999999</v>
      </c>
      <c r="N226" s="4">
        <v>31.144400000000001</v>
      </c>
      <c r="O226" s="4">
        <v>2.1804999999999999</v>
      </c>
      <c r="P226" s="4">
        <v>33.299999999999997</v>
      </c>
      <c r="Q226" s="4">
        <v>23.763200000000001</v>
      </c>
      <c r="R226" s="4">
        <v>1.6637</v>
      </c>
      <c r="S226" s="4">
        <v>25.4</v>
      </c>
      <c r="T226" s="4">
        <v>30439.774600000001</v>
      </c>
      <c r="W226" s="4">
        <v>0</v>
      </c>
      <c r="X226" s="4">
        <v>7.3074000000000003</v>
      </c>
      <c r="Y226" s="4">
        <v>11.8</v>
      </c>
      <c r="Z226" s="4">
        <v>866</v>
      </c>
      <c r="AA226" s="4">
        <v>879</v>
      </c>
      <c r="AB226" s="4">
        <v>857</v>
      </c>
      <c r="AC226" s="4">
        <v>71</v>
      </c>
      <c r="AD226" s="4">
        <v>8.91</v>
      </c>
      <c r="AE226" s="4">
        <v>0.2</v>
      </c>
      <c r="AF226" s="4">
        <v>992</v>
      </c>
      <c r="AG226" s="4">
        <v>-10</v>
      </c>
      <c r="AH226" s="4">
        <v>10</v>
      </c>
      <c r="AI226" s="4">
        <v>25</v>
      </c>
      <c r="AJ226" s="4">
        <v>135</v>
      </c>
      <c r="AK226" s="4">
        <v>135</v>
      </c>
      <c r="AL226" s="4">
        <v>5.3</v>
      </c>
      <c r="AM226" s="4">
        <v>142</v>
      </c>
      <c r="AN226" s="4" t="s">
        <v>155</v>
      </c>
      <c r="AO226" s="4">
        <v>2</v>
      </c>
      <c r="AP226" s="5">
        <v>0.75929398148148142</v>
      </c>
      <c r="AQ226" s="4">
        <v>47.159354999999998</v>
      </c>
      <c r="AR226" s="4">
        <v>-88.489744999999999</v>
      </c>
      <c r="AS226" s="4">
        <v>317.39999999999998</v>
      </c>
      <c r="AT226" s="4">
        <v>0</v>
      </c>
      <c r="AU226" s="4">
        <v>12</v>
      </c>
      <c r="AV226" s="4">
        <v>10</v>
      </c>
      <c r="AW226" s="4" t="s">
        <v>406</v>
      </c>
      <c r="AX226" s="4">
        <v>1.1000000000000001</v>
      </c>
      <c r="AY226" s="4">
        <v>1.6</v>
      </c>
      <c r="AZ226" s="4">
        <v>2</v>
      </c>
      <c r="BA226" s="4">
        <v>11.154</v>
      </c>
      <c r="BB226" s="4">
        <v>12.09</v>
      </c>
      <c r="BC226" s="4">
        <v>1.08</v>
      </c>
      <c r="BD226" s="4">
        <v>16.32</v>
      </c>
      <c r="BE226" s="4">
        <v>1450.1890000000001</v>
      </c>
      <c r="BF226" s="4">
        <v>215.29300000000001</v>
      </c>
      <c r="BG226" s="4">
        <v>0.67600000000000005</v>
      </c>
      <c r="BH226" s="4">
        <v>4.7E-2</v>
      </c>
      <c r="BI226" s="4">
        <v>0.72299999999999998</v>
      </c>
      <c r="BJ226" s="4">
        <v>0.51600000000000001</v>
      </c>
      <c r="BK226" s="4">
        <v>3.5999999999999997E-2</v>
      </c>
      <c r="BL226" s="4">
        <v>0.55200000000000005</v>
      </c>
      <c r="BM226" s="4">
        <v>261.64980000000003</v>
      </c>
      <c r="BQ226" s="4">
        <v>1101.4469999999999</v>
      </c>
      <c r="BR226" s="4">
        <v>0.14315800000000001</v>
      </c>
      <c r="BS226" s="4">
        <v>-5</v>
      </c>
      <c r="BT226" s="4">
        <v>0.01</v>
      </c>
      <c r="BU226" s="4">
        <v>3.498424</v>
      </c>
      <c r="BV226" s="4">
        <v>0.20200000000000001</v>
      </c>
    </row>
    <row r="227" spans="1:74" x14ac:dyDescent="0.25">
      <c r="A227" s="2">
        <v>42804</v>
      </c>
      <c r="B227" s="3">
        <v>0.55100471064814815</v>
      </c>
      <c r="C227" s="4">
        <v>7.65</v>
      </c>
      <c r="D227" s="4">
        <v>1.0255000000000001</v>
      </c>
      <c r="E227" s="4">
        <v>10254.734177</v>
      </c>
      <c r="F227" s="4">
        <v>54.5</v>
      </c>
      <c r="G227" s="4">
        <v>2.6</v>
      </c>
      <c r="H227" s="4">
        <v>35174.5</v>
      </c>
      <c r="J227" s="4">
        <v>8.3000000000000007</v>
      </c>
      <c r="K227" s="4">
        <v>0.86880000000000002</v>
      </c>
      <c r="L227" s="4">
        <v>6.6464999999999996</v>
      </c>
      <c r="M227" s="4">
        <v>0.89090000000000003</v>
      </c>
      <c r="N227" s="4">
        <v>47.371499999999997</v>
      </c>
      <c r="O227" s="4">
        <v>2.2587999999999999</v>
      </c>
      <c r="P227" s="4">
        <v>49.6</v>
      </c>
      <c r="Q227" s="4">
        <v>36.144500000000001</v>
      </c>
      <c r="R227" s="4">
        <v>1.7235</v>
      </c>
      <c r="S227" s="4">
        <v>37.9</v>
      </c>
      <c r="T227" s="4">
        <v>35174.530700000003</v>
      </c>
      <c r="W227" s="4">
        <v>0</v>
      </c>
      <c r="X227" s="4">
        <v>7.2107000000000001</v>
      </c>
      <c r="Y227" s="4">
        <v>11.6</v>
      </c>
      <c r="Z227" s="4">
        <v>870</v>
      </c>
      <c r="AA227" s="4">
        <v>883</v>
      </c>
      <c r="AB227" s="4">
        <v>860</v>
      </c>
      <c r="AC227" s="4">
        <v>71</v>
      </c>
      <c r="AD227" s="4">
        <v>8.91</v>
      </c>
      <c r="AE227" s="4">
        <v>0.2</v>
      </c>
      <c r="AF227" s="4">
        <v>992</v>
      </c>
      <c r="AG227" s="4">
        <v>-10</v>
      </c>
      <c r="AH227" s="4">
        <v>10</v>
      </c>
      <c r="AI227" s="4">
        <v>25</v>
      </c>
      <c r="AJ227" s="4">
        <v>135</v>
      </c>
      <c r="AK227" s="4">
        <v>135</v>
      </c>
      <c r="AL227" s="4">
        <v>5.6</v>
      </c>
      <c r="AM227" s="4">
        <v>142</v>
      </c>
      <c r="AN227" s="4" t="s">
        <v>155</v>
      </c>
      <c r="AO227" s="4">
        <v>2</v>
      </c>
      <c r="AP227" s="5">
        <v>0.75930555555555557</v>
      </c>
      <c r="AQ227" s="4">
        <v>47.159354</v>
      </c>
      <c r="AR227" s="4">
        <v>-88.489744000000002</v>
      </c>
      <c r="AS227" s="4">
        <v>317.3</v>
      </c>
      <c r="AT227" s="4">
        <v>0.2</v>
      </c>
      <c r="AU227" s="4">
        <v>12</v>
      </c>
      <c r="AV227" s="4">
        <v>10</v>
      </c>
      <c r="AW227" s="4" t="s">
        <v>406</v>
      </c>
      <c r="AX227" s="4">
        <v>1.0696000000000001</v>
      </c>
      <c r="AY227" s="4">
        <v>1.6</v>
      </c>
      <c r="AZ227" s="4">
        <v>1.9696</v>
      </c>
      <c r="BA227" s="4">
        <v>11.154</v>
      </c>
      <c r="BB227" s="4">
        <v>12.95</v>
      </c>
      <c r="BC227" s="4">
        <v>1.1599999999999999</v>
      </c>
      <c r="BD227" s="4">
        <v>15.106</v>
      </c>
      <c r="BE227" s="4">
        <v>1454.951</v>
      </c>
      <c r="BF227" s="4">
        <v>124.125</v>
      </c>
      <c r="BG227" s="4">
        <v>1.0860000000000001</v>
      </c>
      <c r="BH227" s="4">
        <v>5.1999999999999998E-2</v>
      </c>
      <c r="BI227" s="4">
        <v>1.1379999999999999</v>
      </c>
      <c r="BJ227" s="4">
        <v>0.82899999999999996</v>
      </c>
      <c r="BK227" s="4">
        <v>0.04</v>
      </c>
      <c r="BL227" s="4">
        <v>0.86799999999999999</v>
      </c>
      <c r="BM227" s="4">
        <v>319.27319999999997</v>
      </c>
      <c r="BQ227" s="4">
        <v>1147.7190000000001</v>
      </c>
      <c r="BR227" s="4">
        <v>0.21010999999999999</v>
      </c>
      <c r="BS227" s="4">
        <v>-5</v>
      </c>
      <c r="BT227" s="4">
        <v>0.01</v>
      </c>
      <c r="BU227" s="4">
        <v>5.1345640000000001</v>
      </c>
      <c r="BV227" s="4">
        <v>0.20200000000000001</v>
      </c>
    </row>
    <row r="228" spans="1:74" x14ac:dyDescent="0.25">
      <c r="A228" s="2">
        <v>42804</v>
      </c>
      <c r="B228" s="3">
        <v>0.55101628472222219</v>
      </c>
      <c r="C228" s="4">
        <v>8.468</v>
      </c>
      <c r="D228" s="4">
        <v>1.6839</v>
      </c>
      <c r="E228" s="4">
        <v>16838.595041</v>
      </c>
      <c r="F228" s="4">
        <v>65.400000000000006</v>
      </c>
      <c r="G228" s="4">
        <v>2.6</v>
      </c>
      <c r="H228" s="4">
        <v>32286.3</v>
      </c>
      <c r="J228" s="4">
        <v>8.1999999999999993</v>
      </c>
      <c r="K228" s="4">
        <v>0.85680000000000001</v>
      </c>
      <c r="L228" s="4">
        <v>7.2553000000000001</v>
      </c>
      <c r="M228" s="4">
        <v>1.4427000000000001</v>
      </c>
      <c r="N228" s="4">
        <v>56.074399999999997</v>
      </c>
      <c r="O228" s="4">
        <v>2.2277</v>
      </c>
      <c r="P228" s="4">
        <v>58.3</v>
      </c>
      <c r="Q228" s="4">
        <v>42.784700000000001</v>
      </c>
      <c r="R228" s="4">
        <v>1.6997</v>
      </c>
      <c r="S228" s="4">
        <v>44.5</v>
      </c>
      <c r="T228" s="4">
        <v>32286.268899999999</v>
      </c>
      <c r="W228" s="4">
        <v>0</v>
      </c>
      <c r="X228" s="4">
        <v>7.0256999999999996</v>
      </c>
      <c r="Y228" s="4">
        <v>11.7</v>
      </c>
      <c r="Z228" s="4">
        <v>870</v>
      </c>
      <c r="AA228" s="4">
        <v>881</v>
      </c>
      <c r="AB228" s="4">
        <v>858</v>
      </c>
      <c r="AC228" s="4">
        <v>71</v>
      </c>
      <c r="AD228" s="4">
        <v>8.91</v>
      </c>
      <c r="AE228" s="4">
        <v>0.2</v>
      </c>
      <c r="AF228" s="4">
        <v>992</v>
      </c>
      <c r="AG228" s="4">
        <v>-10</v>
      </c>
      <c r="AH228" s="4">
        <v>10</v>
      </c>
      <c r="AI228" s="4">
        <v>25</v>
      </c>
      <c r="AJ228" s="4">
        <v>135</v>
      </c>
      <c r="AK228" s="4">
        <v>135</v>
      </c>
      <c r="AL228" s="4">
        <v>5.3</v>
      </c>
      <c r="AM228" s="4">
        <v>142</v>
      </c>
      <c r="AN228" s="4" t="s">
        <v>155</v>
      </c>
      <c r="AO228" s="4">
        <v>2</v>
      </c>
      <c r="AP228" s="5">
        <v>0.75931712962962961</v>
      </c>
      <c r="AQ228" s="4">
        <v>47.159348999999999</v>
      </c>
      <c r="AR228" s="4">
        <v>-88.489743000000004</v>
      </c>
      <c r="AS228" s="4">
        <v>317.10000000000002</v>
      </c>
      <c r="AT228" s="4">
        <v>1</v>
      </c>
      <c r="AU228" s="4">
        <v>12</v>
      </c>
      <c r="AV228" s="4">
        <v>10</v>
      </c>
      <c r="AW228" s="4" t="s">
        <v>406</v>
      </c>
      <c r="AX228" s="4">
        <v>1.0608</v>
      </c>
      <c r="AY228" s="4">
        <v>1.6304000000000001</v>
      </c>
      <c r="AZ228" s="4">
        <v>1.9608000000000001</v>
      </c>
      <c r="BA228" s="4">
        <v>11.154</v>
      </c>
      <c r="BB228" s="4">
        <v>11.84</v>
      </c>
      <c r="BC228" s="4">
        <v>1.06</v>
      </c>
      <c r="BD228" s="4">
        <v>16.713999999999999</v>
      </c>
      <c r="BE228" s="4">
        <v>1471.729</v>
      </c>
      <c r="BF228" s="4">
        <v>186.26499999999999</v>
      </c>
      <c r="BG228" s="4">
        <v>1.1910000000000001</v>
      </c>
      <c r="BH228" s="4">
        <v>4.7E-2</v>
      </c>
      <c r="BI228" s="4">
        <v>1.238</v>
      </c>
      <c r="BJ228" s="4">
        <v>0.90900000000000003</v>
      </c>
      <c r="BK228" s="4">
        <v>3.5999999999999997E-2</v>
      </c>
      <c r="BL228" s="4">
        <v>0.94499999999999995</v>
      </c>
      <c r="BM228" s="4">
        <v>271.55990000000003</v>
      </c>
      <c r="BQ228" s="4">
        <v>1036.239</v>
      </c>
      <c r="BR228" s="4">
        <v>0.20241300000000001</v>
      </c>
      <c r="BS228" s="4">
        <v>-5</v>
      </c>
      <c r="BT228" s="4">
        <v>0.01</v>
      </c>
      <c r="BU228" s="4">
        <v>4.9464680000000003</v>
      </c>
      <c r="BV228" s="4">
        <v>0.20200000000000001</v>
      </c>
    </row>
    <row r="229" spans="1:74" x14ac:dyDescent="0.25">
      <c r="A229" s="2">
        <v>42804</v>
      </c>
      <c r="B229" s="3">
        <v>0.55102785879629634</v>
      </c>
      <c r="C229" s="4">
        <v>10.701000000000001</v>
      </c>
      <c r="D229" s="4">
        <v>3.1825000000000001</v>
      </c>
      <c r="E229" s="4">
        <v>31825.150041000001</v>
      </c>
      <c r="F229" s="4">
        <v>77.7</v>
      </c>
      <c r="G229" s="4">
        <v>5.3</v>
      </c>
      <c r="H229" s="4">
        <v>30786.6</v>
      </c>
      <c r="J229" s="4">
        <v>8.1</v>
      </c>
      <c r="K229" s="4">
        <v>0.82099999999999995</v>
      </c>
      <c r="L229" s="4">
        <v>8.7853999999999992</v>
      </c>
      <c r="M229" s="4">
        <v>2.6128999999999998</v>
      </c>
      <c r="N229" s="4">
        <v>63.800699999999999</v>
      </c>
      <c r="O229" s="4">
        <v>4.3140000000000001</v>
      </c>
      <c r="P229" s="4">
        <v>68.099999999999994</v>
      </c>
      <c r="Q229" s="4">
        <v>48.679900000000004</v>
      </c>
      <c r="R229" s="4">
        <v>3.2915000000000001</v>
      </c>
      <c r="S229" s="4">
        <v>52</v>
      </c>
      <c r="T229" s="4">
        <v>30786.617699999999</v>
      </c>
      <c r="W229" s="4">
        <v>0</v>
      </c>
      <c r="X229" s="4">
        <v>6.6501999999999999</v>
      </c>
      <c r="Y229" s="4">
        <v>11.7</v>
      </c>
      <c r="Z229" s="4">
        <v>873</v>
      </c>
      <c r="AA229" s="4">
        <v>884</v>
      </c>
      <c r="AB229" s="4">
        <v>864</v>
      </c>
      <c r="AC229" s="4">
        <v>71</v>
      </c>
      <c r="AD229" s="4">
        <v>8.91</v>
      </c>
      <c r="AE229" s="4">
        <v>0.2</v>
      </c>
      <c r="AF229" s="4">
        <v>992</v>
      </c>
      <c r="AG229" s="4">
        <v>-10</v>
      </c>
      <c r="AH229" s="4">
        <v>10</v>
      </c>
      <c r="AI229" s="4">
        <v>25</v>
      </c>
      <c r="AJ229" s="4">
        <v>135</v>
      </c>
      <c r="AK229" s="4">
        <v>135.9</v>
      </c>
      <c r="AL229" s="4">
        <v>4.5999999999999996</v>
      </c>
      <c r="AM229" s="4">
        <v>142</v>
      </c>
      <c r="AN229" s="4" t="s">
        <v>155</v>
      </c>
      <c r="AO229" s="4">
        <v>2</v>
      </c>
      <c r="AP229" s="5">
        <v>0.75932870370370376</v>
      </c>
      <c r="AQ229" s="4">
        <v>47.159334999999999</v>
      </c>
      <c r="AR229" s="4">
        <v>-88.489733000000001</v>
      </c>
      <c r="AS229" s="4">
        <v>317.10000000000002</v>
      </c>
      <c r="AT229" s="4">
        <v>2.6</v>
      </c>
      <c r="AU229" s="4">
        <v>12</v>
      </c>
      <c r="AV229" s="4">
        <v>10</v>
      </c>
      <c r="AW229" s="4" t="s">
        <v>406</v>
      </c>
      <c r="AX229" s="4">
        <v>1.2607999999999999</v>
      </c>
      <c r="AY229" s="4">
        <v>1.7303999999999999</v>
      </c>
      <c r="AZ229" s="4">
        <v>2.1608000000000001</v>
      </c>
      <c r="BA229" s="4">
        <v>11.154</v>
      </c>
      <c r="BB229" s="4">
        <v>9.36</v>
      </c>
      <c r="BC229" s="4">
        <v>0.84</v>
      </c>
      <c r="BD229" s="4">
        <v>21.800999999999998</v>
      </c>
      <c r="BE229" s="4">
        <v>1467.279</v>
      </c>
      <c r="BF229" s="4">
        <v>277.74599999999998</v>
      </c>
      <c r="BG229" s="4">
        <v>1.1160000000000001</v>
      </c>
      <c r="BH229" s="4">
        <v>7.4999999999999997E-2</v>
      </c>
      <c r="BI229" s="4">
        <v>1.1910000000000001</v>
      </c>
      <c r="BJ229" s="4">
        <v>0.85099999999999998</v>
      </c>
      <c r="BK229" s="4">
        <v>5.8000000000000003E-2</v>
      </c>
      <c r="BL229" s="4">
        <v>0.90900000000000003</v>
      </c>
      <c r="BM229" s="4">
        <v>213.20179999999999</v>
      </c>
      <c r="BQ229" s="4">
        <v>807.57799999999997</v>
      </c>
      <c r="BR229" s="4">
        <v>0.26372899999999999</v>
      </c>
      <c r="BS229" s="4">
        <v>-5</v>
      </c>
      <c r="BT229" s="4">
        <v>9.1269999999999997E-3</v>
      </c>
      <c r="BU229" s="4">
        <v>6.4448780000000001</v>
      </c>
      <c r="BV229" s="4">
        <v>0.184365</v>
      </c>
    </row>
    <row r="230" spans="1:74" x14ac:dyDescent="0.25">
      <c r="A230" s="2">
        <v>42804</v>
      </c>
      <c r="B230" s="3">
        <v>0.55103943287037038</v>
      </c>
      <c r="C230" s="4">
        <v>10.974</v>
      </c>
      <c r="D230" s="4">
        <v>4.2184999999999997</v>
      </c>
      <c r="E230" s="4">
        <v>42185.333333000002</v>
      </c>
      <c r="F230" s="4">
        <v>95.5</v>
      </c>
      <c r="G230" s="4">
        <v>9.6999999999999993</v>
      </c>
      <c r="H230" s="4">
        <v>28183.3</v>
      </c>
      <c r="J230" s="4">
        <v>8.1</v>
      </c>
      <c r="K230" s="4">
        <v>0.81020000000000003</v>
      </c>
      <c r="L230" s="4">
        <v>8.8910999999999998</v>
      </c>
      <c r="M230" s="4">
        <v>3.4178999999999999</v>
      </c>
      <c r="N230" s="4">
        <v>77.381900000000002</v>
      </c>
      <c r="O230" s="4">
        <v>7.8590999999999998</v>
      </c>
      <c r="P230" s="4">
        <v>85.2</v>
      </c>
      <c r="Q230" s="4">
        <v>59.040700000000001</v>
      </c>
      <c r="R230" s="4">
        <v>5.9962999999999997</v>
      </c>
      <c r="S230" s="4">
        <v>65</v>
      </c>
      <c r="T230" s="4">
        <v>28183.302800000001</v>
      </c>
      <c r="W230" s="4">
        <v>0</v>
      </c>
      <c r="X230" s="4">
        <v>6.5628000000000002</v>
      </c>
      <c r="Y230" s="4">
        <v>11.9</v>
      </c>
      <c r="Z230" s="4">
        <v>886</v>
      </c>
      <c r="AA230" s="4">
        <v>900</v>
      </c>
      <c r="AB230" s="4">
        <v>878</v>
      </c>
      <c r="AC230" s="4">
        <v>71</v>
      </c>
      <c r="AD230" s="4">
        <v>8.9</v>
      </c>
      <c r="AE230" s="4">
        <v>0.2</v>
      </c>
      <c r="AF230" s="4">
        <v>993</v>
      </c>
      <c r="AG230" s="4">
        <v>-10</v>
      </c>
      <c r="AH230" s="4">
        <v>9.127872</v>
      </c>
      <c r="AI230" s="4">
        <v>25</v>
      </c>
      <c r="AJ230" s="4">
        <v>135</v>
      </c>
      <c r="AK230" s="4">
        <v>135.1</v>
      </c>
      <c r="AL230" s="4">
        <v>4.9000000000000004</v>
      </c>
      <c r="AM230" s="4">
        <v>142</v>
      </c>
      <c r="AN230" s="4" t="s">
        <v>155</v>
      </c>
      <c r="AO230" s="4">
        <v>2</v>
      </c>
      <c r="AP230" s="5">
        <v>0.75934027777777768</v>
      </c>
      <c r="AQ230" s="4">
        <v>47.159320000000001</v>
      </c>
      <c r="AR230" s="4">
        <v>-88.489710000000002</v>
      </c>
      <c r="AS230" s="4">
        <v>317</v>
      </c>
      <c r="AT230" s="4">
        <v>4.0999999999999996</v>
      </c>
      <c r="AU230" s="4">
        <v>12</v>
      </c>
      <c r="AV230" s="4">
        <v>10</v>
      </c>
      <c r="AW230" s="4" t="s">
        <v>406</v>
      </c>
      <c r="AX230" s="4">
        <v>1.3695999999999999</v>
      </c>
      <c r="AY230" s="4">
        <v>1.8</v>
      </c>
      <c r="AZ230" s="4">
        <v>2.2696000000000001</v>
      </c>
      <c r="BA230" s="4">
        <v>11.154</v>
      </c>
      <c r="BB230" s="4">
        <v>8.7799999999999994</v>
      </c>
      <c r="BC230" s="4">
        <v>0.79</v>
      </c>
      <c r="BD230" s="4">
        <v>23.423999999999999</v>
      </c>
      <c r="BE230" s="4">
        <v>1420.903</v>
      </c>
      <c r="BF230" s="4">
        <v>347.65600000000001</v>
      </c>
      <c r="BG230" s="4">
        <v>1.2949999999999999</v>
      </c>
      <c r="BH230" s="4">
        <v>0.13200000000000001</v>
      </c>
      <c r="BI230" s="4">
        <v>1.427</v>
      </c>
      <c r="BJ230" s="4">
        <v>0.98799999999999999</v>
      </c>
      <c r="BK230" s="4">
        <v>0.1</v>
      </c>
      <c r="BL230" s="4">
        <v>1.0880000000000001</v>
      </c>
      <c r="BM230" s="4">
        <v>186.75810000000001</v>
      </c>
      <c r="BQ230" s="4">
        <v>762.59699999999998</v>
      </c>
      <c r="BR230" s="4">
        <v>0.57737300000000003</v>
      </c>
      <c r="BS230" s="4">
        <v>-5</v>
      </c>
      <c r="BT230" s="4">
        <v>9.8720000000000006E-3</v>
      </c>
      <c r="BU230" s="4">
        <v>14.109544</v>
      </c>
      <c r="BV230" s="4">
        <v>0.19941700000000001</v>
      </c>
    </row>
    <row r="231" spans="1:74" x14ac:dyDescent="0.25">
      <c r="A231" s="2">
        <v>42804</v>
      </c>
      <c r="B231" s="3">
        <v>0.55105100694444442</v>
      </c>
      <c r="C231" s="4">
        <v>12.141</v>
      </c>
      <c r="D231" s="4">
        <v>3.8986999999999998</v>
      </c>
      <c r="E231" s="4">
        <v>38987.308642000004</v>
      </c>
      <c r="F231" s="4">
        <v>139.30000000000001</v>
      </c>
      <c r="G231" s="4">
        <v>14.3</v>
      </c>
      <c r="H231" s="4">
        <v>23843.7</v>
      </c>
      <c r="J231" s="4">
        <v>7.93</v>
      </c>
      <c r="K231" s="4">
        <v>0.80840000000000001</v>
      </c>
      <c r="L231" s="4">
        <v>9.8148999999999997</v>
      </c>
      <c r="M231" s="4">
        <v>3.1516999999999999</v>
      </c>
      <c r="N231" s="4">
        <v>112.5825</v>
      </c>
      <c r="O231" s="4">
        <v>11.5892</v>
      </c>
      <c r="P231" s="4">
        <v>124.2</v>
      </c>
      <c r="Q231" s="4">
        <v>85.897599999999997</v>
      </c>
      <c r="R231" s="4">
        <v>8.8422999999999998</v>
      </c>
      <c r="S231" s="4">
        <v>94.7</v>
      </c>
      <c r="T231" s="4">
        <v>23843.705000000002</v>
      </c>
      <c r="W231" s="4">
        <v>0</v>
      </c>
      <c r="X231" s="4">
        <v>6.4119000000000002</v>
      </c>
      <c r="Y231" s="4">
        <v>11.7</v>
      </c>
      <c r="Z231" s="4">
        <v>908</v>
      </c>
      <c r="AA231" s="4">
        <v>922</v>
      </c>
      <c r="AB231" s="4">
        <v>899</v>
      </c>
      <c r="AC231" s="4">
        <v>71</v>
      </c>
      <c r="AD231" s="4">
        <v>8.9</v>
      </c>
      <c r="AE231" s="4">
        <v>0.2</v>
      </c>
      <c r="AF231" s="4">
        <v>993</v>
      </c>
      <c r="AG231" s="4">
        <v>-10</v>
      </c>
      <c r="AH231" s="4">
        <v>9</v>
      </c>
      <c r="AI231" s="4">
        <v>25</v>
      </c>
      <c r="AJ231" s="4">
        <v>135</v>
      </c>
      <c r="AK231" s="4">
        <v>135.9</v>
      </c>
      <c r="AL231" s="4">
        <v>4.7</v>
      </c>
      <c r="AM231" s="4">
        <v>142</v>
      </c>
      <c r="AN231" s="4" t="s">
        <v>155</v>
      </c>
      <c r="AO231" s="4">
        <v>2</v>
      </c>
      <c r="AP231" s="5">
        <v>0.75935185185185183</v>
      </c>
      <c r="AQ231" s="4">
        <v>47.159303999999999</v>
      </c>
      <c r="AR231" s="4">
        <v>-88.489684999999994</v>
      </c>
      <c r="AS231" s="4">
        <v>316.89999999999998</v>
      </c>
      <c r="AT231" s="4">
        <v>4.9000000000000004</v>
      </c>
      <c r="AU231" s="4">
        <v>12</v>
      </c>
      <c r="AV231" s="4">
        <v>10</v>
      </c>
      <c r="AW231" s="4" t="s">
        <v>406</v>
      </c>
      <c r="AX231" s="4">
        <v>1.3</v>
      </c>
      <c r="AY231" s="4">
        <v>1.8</v>
      </c>
      <c r="AZ231" s="4">
        <v>2.2000000000000002</v>
      </c>
      <c r="BA231" s="4">
        <v>11.154</v>
      </c>
      <c r="BB231" s="4">
        <v>8.69</v>
      </c>
      <c r="BC231" s="4">
        <v>0.78</v>
      </c>
      <c r="BD231" s="4">
        <v>23.701000000000001</v>
      </c>
      <c r="BE231" s="4">
        <v>1545.6310000000001</v>
      </c>
      <c r="BF231" s="4">
        <v>315.89999999999998</v>
      </c>
      <c r="BG231" s="4">
        <v>1.857</v>
      </c>
      <c r="BH231" s="4">
        <v>0.191</v>
      </c>
      <c r="BI231" s="4">
        <v>2.048</v>
      </c>
      <c r="BJ231" s="4">
        <v>1.417</v>
      </c>
      <c r="BK231" s="4">
        <v>0.14599999999999999</v>
      </c>
      <c r="BL231" s="4">
        <v>1.5620000000000001</v>
      </c>
      <c r="BM231" s="4">
        <v>155.69450000000001</v>
      </c>
      <c r="BQ231" s="4">
        <v>734.18600000000004</v>
      </c>
      <c r="BR231" s="4">
        <v>0.85069300000000003</v>
      </c>
      <c r="BS231" s="4">
        <v>-5</v>
      </c>
      <c r="BT231" s="4">
        <v>0.01</v>
      </c>
      <c r="BU231" s="4">
        <v>20.788803000000001</v>
      </c>
      <c r="BV231" s="4">
        <v>0.20200000000000001</v>
      </c>
    </row>
    <row r="232" spans="1:74" x14ac:dyDescent="0.25">
      <c r="A232" s="2">
        <v>42804</v>
      </c>
      <c r="B232" s="3">
        <v>0.55106258101851846</v>
      </c>
      <c r="C232" s="4">
        <v>12.89</v>
      </c>
      <c r="D232" s="4">
        <v>2.5228999999999999</v>
      </c>
      <c r="E232" s="4">
        <v>25228.676975999999</v>
      </c>
      <c r="F232" s="4">
        <v>182.9</v>
      </c>
      <c r="G232" s="4">
        <v>19.600000000000001</v>
      </c>
      <c r="H232" s="4">
        <v>20247.900000000001</v>
      </c>
      <c r="J232" s="4">
        <v>7.46</v>
      </c>
      <c r="K232" s="4">
        <v>0.8206</v>
      </c>
      <c r="L232" s="4">
        <v>10.577999999999999</v>
      </c>
      <c r="M232" s="4">
        <v>2.0703999999999998</v>
      </c>
      <c r="N232" s="4">
        <v>150.11340000000001</v>
      </c>
      <c r="O232" s="4">
        <v>16.065200000000001</v>
      </c>
      <c r="P232" s="4">
        <v>166.2</v>
      </c>
      <c r="Q232" s="4">
        <v>114.53270000000001</v>
      </c>
      <c r="R232" s="4">
        <v>12.257400000000001</v>
      </c>
      <c r="S232" s="4">
        <v>126.8</v>
      </c>
      <c r="T232" s="4">
        <v>20247.9018</v>
      </c>
      <c r="W232" s="4">
        <v>0</v>
      </c>
      <c r="X232" s="4">
        <v>6.1254999999999997</v>
      </c>
      <c r="Y232" s="4">
        <v>11.9</v>
      </c>
      <c r="Z232" s="4">
        <v>916</v>
      </c>
      <c r="AA232" s="4">
        <v>931</v>
      </c>
      <c r="AB232" s="4">
        <v>906</v>
      </c>
      <c r="AC232" s="4">
        <v>71</v>
      </c>
      <c r="AD232" s="4">
        <v>8.9</v>
      </c>
      <c r="AE232" s="4">
        <v>0.2</v>
      </c>
      <c r="AF232" s="4">
        <v>993</v>
      </c>
      <c r="AG232" s="4">
        <v>-10</v>
      </c>
      <c r="AH232" s="4">
        <v>9</v>
      </c>
      <c r="AI232" s="4">
        <v>25</v>
      </c>
      <c r="AJ232" s="4">
        <v>135</v>
      </c>
      <c r="AK232" s="4">
        <v>135.1</v>
      </c>
      <c r="AL232" s="4">
        <v>4.5</v>
      </c>
      <c r="AM232" s="4">
        <v>142</v>
      </c>
      <c r="AN232" s="4" t="s">
        <v>155</v>
      </c>
      <c r="AO232" s="4">
        <v>2</v>
      </c>
      <c r="AP232" s="5">
        <v>0.75936342592592598</v>
      </c>
      <c r="AQ232" s="4">
        <v>47.159260000000003</v>
      </c>
      <c r="AR232" s="4">
        <v>-88.489610999999996</v>
      </c>
      <c r="AS232" s="4">
        <v>316.8</v>
      </c>
      <c r="AT232" s="4">
        <v>10.9</v>
      </c>
      <c r="AU232" s="4">
        <v>12</v>
      </c>
      <c r="AV232" s="4">
        <v>10</v>
      </c>
      <c r="AW232" s="4" t="s">
        <v>406</v>
      </c>
      <c r="AX232" s="4">
        <v>1.3608</v>
      </c>
      <c r="AY232" s="4">
        <v>1.8304</v>
      </c>
      <c r="AZ232" s="4">
        <v>2.2608000000000001</v>
      </c>
      <c r="BA232" s="4">
        <v>11.154</v>
      </c>
      <c r="BB232" s="4">
        <v>9.34</v>
      </c>
      <c r="BC232" s="4">
        <v>0.84</v>
      </c>
      <c r="BD232" s="4">
        <v>21.855</v>
      </c>
      <c r="BE232" s="4">
        <v>1742.991</v>
      </c>
      <c r="BF232" s="4">
        <v>217.12899999999999</v>
      </c>
      <c r="BG232" s="4">
        <v>2.59</v>
      </c>
      <c r="BH232" s="4">
        <v>0.27700000000000002</v>
      </c>
      <c r="BI232" s="4">
        <v>2.867</v>
      </c>
      <c r="BJ232" s="4">
        <v>1.976</v>
      </c>
      <c r="BK232" s="4">
        <v>0.21199999999999999</v>
      </c>
      <c r="BL232" s="4">
        <v>2.1880000000000002</v>
      </c>
      <c r="BM232" s="4">
        <v>138.34030000000001</v>
      </c>
      <c r="BQ232" s="4">
        <v>733.89300000000003</v>
      </c>
      <c r="BR232" s="4">
        <v>0.84035000000000004</v>
      </c>
      <c r="BS232" s="4">
        <v>-5</v>
      </c>
      <c r="BT232" s="4">
        <v>0.01</v>
      </c>
      <c r="BU232" s="4">
        <v>20.536052999999999</v>
      </c>
      <c r="BV232" s="4">
        <v>0.20200000000000001</v>
      </c>
    </row>
    <row r="233" spans="1:74" x14ac:dyDescent="0.25">
      <c r="A233" s="2">
        <v>42804</v>
      </c>
      <c r="B233" s="3">
        <v>0.55107415509259261</v>
      </c>
      <c r="C233" s="4">
        <v>12.785</v>
      </c>
      <c r="D233" s="4">
        <v>2.3803000000000001</v>
      </c>
      <c r="E233" s="4">
        <v>23802.560137</v>
      </c>
      <c r="F233" s="4">
        <v>236.6</v>
      </c>
      <c r="G233" s="4">
        <v>26.8</v>
      </c>
      <c r="H233" s="4">
        <v>18239.599999999999</v>
      </c>
      <c r="J233" s="4">
        <v>6.45</v>
      </c>
      <c r="K233" s="4">
        <v>0.82530000000000003</v>
      </c>
      <c r="L233" s="4">
        <v>10.5519</v>
      </c>
      <c r="M233" s="4">
        <v>1.9644999999999999</v>
      </c>
      <c r="N233" s="4">
        <v>195.27930000000001</v>
      </c>
      <c r="O233" s="4">
        <v>22.142399999999999</v>
      </c>
      <c r="P233" s="4">
        <v>217.4</v>
      </c>
      <c r="Q233" s="4">
        <v>148.9932</v>
      </c>
      <c r="R233" s="4">
        <v>16.894100000000002</v>
      </c>
      <c r="S233" s="4">
        <v>165.9</v>
      </c>
      <c r="T233" s="4">
        <v>18239.623</v>
      </c>
      <c r="W233" s="4">
        <v>0</v>
      </c>
      <c r="X233" s="4">
        <v>5.3221999999999996</v>
      </c>
      <c r="Y233" s="4">
        <v>11.8</v>
      </c>
      <c r="Z233" s="4">
        <v>917</v>
      </c>
      <c r="AA233" s="4">
        <v>931</v>
      </c>
      <c r="AB233" s="4">
        <v>905</v>
      </c>
      <c r="AC233" s="4">
        <v>71</v>
      </c>
      <c r="AD233" s="4">
        <v>8.9</v>
      </c>
      <c r="AE233" s="4">
        <v>0.2</v>
      </c>
      <c r="AF233" s="4">
        <v>993</v>
      </c>
      <c r="AG233" s="4">
        <v>-10</v>
      </c>
      <c r="AH233" s="4">
        <v>8.1270000000000007</v>
      </c>
      <c r="AI233" s="4">
        <v>25</v>
      </c>
      <c r="AJ233" s="4">
        <v>135</v>
      </c>
      <c r="AK233" s="4">
        <v>134.1</v>
      </c>
      <c r="AL233" s="4">
        <v>4.5</v>
      </c>
      <c r="AM233" s="4">
        <v>142.1</v>
      </c>
      <c r="AN233" s="4" t="s">
        <v>155</v>
      </c>
      <c r="AO233" s="4">
        <v>2</v>
      </c>
      <c r="AP233" s="5">
        <v>0.75937500000000002</v>
      </c>
      <c r="AQ233" s="4">
        <v>47.159191</v>
      </c>
      <c r="AR233" s="4">
        <v>-88.489495000000005</v>
      </c>
      <c r="AS233" s="4">
        <v>316.39999999999998</v>
      </c>
      <c r="AT233" s="4">
        <v>18.5</v>
      </c>
      <c r="AU233" s="4">
        <v>12</v>
      </c>
      <c r="AV233" s="4">
        <v>10</v>
      </c>
      <c r="AW233" s="4" t="s">
        <v>406</v>
      </c>
      <c r="AX233" s="4">
        <v>1.5</v>
      </c>
      <c r="AY233" s="4">
        <v>1.9303999999999999</v>
      </c>
      <c r="AZ233" s="4">
        <v>2.4304000000000001</v>
      </c>
      <c r="BA233" s="4">
        <v>11.154</v>
      </c>
      <c r="BB233" s="4">
        <v>9.61</v>
      </c>
      <c r="BC233" s="4">
        <v>0.86</v>
      </c>
      <c r="BD233" s="4">
        <v>21.164999999999999</v>
      </c>
      <c r="BE233" s="4">
        <v>1779.1590000000001</v>
      </c>
      <c r="BF233" s="4">
        <v>210.81800000000001</v>
      </c>
      <c r="BG233" s="4">
        <v>3.448</v>
      </c>
      <c r="BH233" s="4">
        <v>0.39100000000000001</v>
      </c>
      <c r="BI233" s="4">
        <v>3.839</v>
      </c>
      <c r="BJ233" s="4">
        <v>2.6309999999999998</v>
      </c>
      <c r="BK233" s="4">
        <v>0.29799999999999999</v>
      </c>
      <c r="BL233" s="4">
        <v>2.9289999999999998</v>
      </c>
      <c r="BM233" s="4">
        <v>127.51990000000001</v>
      </c>
      <c r="BQ233" s="4">
        <v>652.48900000000003</v>
      </c>
      <c r="BR233" s="4">
        <v>0.78423900000000002</v>
      </c>
      <c r="BS233" s="4">
        <v>-5</v>
      </c>
      <c r="BT233" s="4">
        <v>0.01</v>
      </c>
      <c r="BU233" s="4">
        <v>19.164840999999999</v>
      </c>
      <c r="BV233" s="4">
        <v>0.20200000000000001</v>
      </c>
    </row>
    <row r="234" spans="1:74" x14ac:dyDescent="0.25">
      <c r="A234" s="2">
        <v>42804</v>
      </c>
      <c r="B234" s="3">
        <v>0.55108572916666665</v>
      </c>
      <c r="C234" s="4">
        <v>12.509</v>
      </c>
      <c r="D234" s="4">
        <v>3.3109000000000002</v>
      </c>
      <c r="E234" s="4">
        <v>33109.12427</v>
      </c>
      <c r="F234" s="4">
        <v>272.8</v>
      </c>
      <c r="G234" s="4">
        <v>23.3</v>
      </c>
      <c r="H234" s="4">
        <v>17177.2</v>
      </c>
      <c r="J234" s="4">
        <v>5.28</v>
      </c>
      <c r="K234" s="4">
        <v>0.81889999999999996</v>
      </c>
      <c r="L234" s="4">
        <v>10.2437</v>
      </c>
      <c r="M234" s="4">
        <v>2.7113999999999998</v>
      </c>
      <c r="N234" s="4">
        <v>223.40219999999999</v>
      </c>
      <c r="O234" s="4">
        <v>19.0809</v>
      </c>
      <c r="P234" s="4">
        <v>242.5</v>
      </c>
      <c r="Q234" s="4">
        <v>170.51730000000001</v>
      </c>
      <c r="R234" s="4">
        <v>14.564</v>
      </c>
      <c r="S234" s="4">
        <v>185.1</v>
      </c>
      <c r="T234" s="4">
        <v>17177.190299999998</v>
      </c>
      <c r="W234" s="4">
        <v>0</v>
      </c>
      <c r="X234" s="4">
        <v>4.3262</v>
      </c>
      <c r="Y234" s="4">
        <v>11.7</v>
      </c>
      <c r="Z234" s="4">
        <v>909</v>
      </c>
      <c r="AA234" s="4">
        <v>923</v>
      </c>
      <c r="AB234" s="4">
        <v>897</v>
      </c>
      <c r="AC234" s="4">
        <v>71.900000000000006</v>
      </c>
      <c r="AD234" s="4">
        <v>9.01</v>
      </c>
      <c r="AE234" s="4">
        <v>0.21</v>
      </c>
      <c r="AF234" s="4">
        <v>993</v>
      </c>
      <c r="AG234" s="4">
        <v>-10</v>
      </c>
      <c r="AH234" s="4">
        <v>8.8729999999999993</v>
      </c>
      <c r="AI234" s="4">
        <v>25</v>
      </c>
      <c r="AJ234" s="4">
        <v>135</v>
      </c>
      <c r="AK234" s="4">
        <v>132.30000000000001</v>
      </c>
      <c r="AL234" s="4">
        <v>4.3</v>
      </c>
      <c r="AM234" s="4">
        <v>142.5</v>
      </c>
      <c r="AN234" s="4" t="s">
        <v>155</v>
      </c>
      <c r="AO234" s="4">
        <v>2</v>
      </c>
      <c r="AP234" s="5">
        <v>0.75938657407407406</v>
      </c>
      <c r="AQ234" s="4">
        <v>47.159122000000004</v>
      </c>
      <c r="AR234" s="4">
        <v>-88.489345</v>
      </c>
      <c r="AS234" s="4">
        <v>316.10000000000002</v>
      </c>
      <c r="AT234" s="4">
        <v>24.6</v>
      </c>
      <c r="AU234" s="4">
        <v>12</v>
      </c>
      <c r="AV234" s="4">
        <v>10</v>
      </c>
      <c r="AW234" s="4" t="s">
        <v>406</v>
      </c>
      <c r="AX234" s="4">
        <v>1.5</v>
      </c>
      <c r="AY234" s="4">
        <v>2</v>
      </c>
      <c r="AZ234" s="4">
        <v>2.5</v>
      </c>
      <c r="BA234" s="4">
        <v>11.154</v>
      </c>
      <c r="BB234" s="4">
        <v>9.25</v>
      </c>
      <c r="BC234" s="4">
        <v>0.83</v>
      </c>
      <c r="BD234" s="4">
        <v>22.111999999999998</v>
      </c>
      <c r="BE234" s="4">
        <v>1687.9359999999999</v>
      </c>
      <c r="BF234" s="4">
        <v>284.358</v>
      </c>
      <c r="BG234" s="4">
        <v>3.855</v>
      </c>
      <c r="BH234" s="4">
        <v>0.32900000000000001</v>
      </c>
      <c r="BI234" s="4">
        <v>4.1840000000000002</v>
      </c>
      <c r="BJ234" s="4">
        <v>2.9420000000000002</v>
      </c>
      <c r="BK234" s="4">
        <v>0.251</v>
      </c>
      <c r="BL234" s="4">
        <v>3.194</v>
      </c>
      <c r="BM234" s="4">
        <v>117.36190000000001</v>
      </c>
      <c r="BQ234" s="4">
        <v>518.32399999999996</v>
      </c>
      <c r="BR234" s="4">
        <v>0.76652399999999998</v>
      </c>
      <c r="BS234" s="4">
        <v>-5</v>
      </c>
      <c r="BT234" s="4">
        <v>0.01</v>
      </c>
      <c r="BU234" s="4">
        <v>18.731930999999999</v>
      </c>
      <c r="BV234" s="4">
        <v>0.20200000000000001</v>
      </c>
    </row>
    <row r="235" spans="1:74" x14ac:dyDescent="0.25">
      <c r="A235" s="2">
        <v>42804</v>
      </c>
      <c r="B235" s="3">
        <v>0.5510973032407408</v>
      </c>
      <c r="C235" s="4">
        <v>12.657999999999999</v>
      </c>
      <c r="D235" s="4">
        <v>2.9661</v>
      </c>
      <c r="E235" s="4">
        <v>29661.130856</v>
      </c>
      <c r="F235" s="4">
        <v>387.4</v>
      </c>
      <c r="G235" s="4">
        <v>23.2</v>
      </c>
      <c r="H235" s="4">
        <v>17806.2</v>
      </c>
      <c r="J235" s="4">
        <v>3.9</v>
      </c>
      <c r="K235" s="4">
        <v>0.8206</v>
      </c>
      <c r="L235" s="4">
        <v>10.3866</v>
      </c>
      <c r="M235" s="4">
        <v>2.4339</v>
      </c>
      <c r="N235" s="4">
        <v>317.91340000000002</v>
      </c>
      <c r="O235" s="4">
        <v>19.037299999999998</v>
      </c>
      <c r="P235" s="4">
        <v>337</v>
      </c>
      <c r="Q235" s="4">
        <v>242.66929999999999</v>
      </c>
      <c r="R235" s="4">
        <v>14.531499999999999</v>
      </c>
      <c r="S235" s="4">
        <v>257.2</v>
      </c>
      <c r="T235" s="4">
        <v>17806.1659</v>
      </c>
      <c r="W235" s="4">
        <v>0</v>
      </c>
      <c r="X235" s="4">
        <v>3.1968000000000001</v>
      </c>
      <c r="Y235" s="4">
        <v>11.6</v>
      </c>
      <c r="Z235" s="4">
        <v>906</v>
      </c>
      <c r="AA235" s="4">
        <v>920</v>
      </c>
      <c r="AB235" s="4">
        <v>894</v>
      </c>
      <c r="AC235" s="4">
        <v>72</v>
      </c>
      <c r="AD235" s="4">
        <v>9.0299999999999994</v>
      </c>
      <c r="AE235" s="4">
        <v>0.21</v>
      </c>
      <c r="AF235" s="4">
        <v>993</v>
      </c>
      <c r="AG235" s="4">
        <v>-10</v>
      </c>
      <c r="AH235" s="4">
        <v>9</v>
      </c>
      <c r="AI235" s="4">
        <v>25</v>
      </c>
      <c r="AJ235" s="4">
        <v>135</v>
      </c>
      <c r="AK235" s="4">
        <v>131.1</v>
      </c>
      <c r="AL235" s="4">
        <v>4.2</v>
      </c>
      <c r="AM235" s="4">
        <v>142.9</v>
      </c>
      <c r="AN235" s="4" t="s">
        <v>155</v>
      </c>
      <c r="AO235" s="4">
        <v>2</v>
      </c>
      <c r="AP235" s="5">
        <v>0.7593981481481481</v>
      </c>
      <c r="AQ235" s="4">
        <v>47.159053999999998</v>
      </c>
      <c r="AR235" s="4">
        <v>-88.489170999999999</v>
      </c>
      <c r="AS235" s="4">
        <v>315.89999999999998</v>
      </c>
      <c r="AT235" s="4">
        <v>29.4</v>
      </c>
      <c r="AU235" s="4">
        <v>12</v>
      </c>
      <c r="AV235" s="4">
        <v>10</v>
      </c>
      <c r="AW235" s="4" t="s">
        <v>406</v>
      </c>
      <c r="AX235" s="4">
        <v>1.6823999999999999</v>
      </c>
      <c r="AY235" s="4">
        <v>1.696</v>
      </c>
      <c r="AZ235" s="4">
        <v>2.6215999999999999</v>
      </c>
      <c r="BA235" s="4">
        <v>11.154</v>
      </c>
      <c r="BB235" s="4">
        <v>9.34</v>
      </c>
      <c r="BC235" s="4">
        <v>0.84</v>
      </c>
      <c r="BD235" s="4">
        <v>21.866</v>
      </c>
      <c r="BE235" s="4">
        <v>1719.912</v>
      </c>
      <c r="BF235" s="4">
        <v>256.51600000000002</v>
      </c>
      <c r="BG235" s="4">
        <v>5.5129999999999999</v>
      </c>
      <c r="BH235" s="4">
        <v>0.33</v>
      </c>
      <c r="BI235" s="4">
        <v>5.843</v>
      </c>
      <c r="BJ235" s="4">
        <v>4.2080000000000002</v>
      </c>
      <c r="BK235" s="4">
        <v>0.252</v>
      </c>
      <c r="BL235" s="4">
        <v>4.46</v>
      </c>
      <c r="BM235" s="4">
        <v>122.2589</v>
      </c>
      <c r="BQ235" s="4">
        <v>384.899</v>
      </c>
      <c r="BR235" s="4">
        <v>0.76238099999999998</v>
      </c>
      <c r="BS235" s="4">
        <v>-5</v>
      </c>
      <c r="BT235" s="4">
        <v>0.01</v>
      </c>
      <c r="BU235" s="4">
        <v>18.630686000000001</v>
      </c>
      <c r="BV235" s="4">
        <v>0.20200000000000001</v>
      </c>
    </row>
    <row r="236" spans="1:74" x14ac:dyDescent="0.25">
      <c r="A236" s="2">
        <v>42804</v>
      </c>
      <c r="B236" s="3">
        <v>0.55110887731481484</v>
      </c>
      <c r="C236" s="4">
        <v>13.286</v>
      </c>
      <c r="D236" s="4">
        <v>2.0579999999999998</v>
      </c>
      <c r="E236" s="4">
        <v>20580.472973</v>
      </c>
      <c r="F236" s="4">
        <v>563.9</v>
      </c>
      <c r="G236" s="4">
        <v>19.5</v>
      </c>
      <c r="H236" s="4">
        <v>18751.7</v>
      </c>
      <c r="J236" s="4">
        <v>2.65</v>
      </c>
      <c r="K236" s="4">
        <v>0.82369999999999999</v>
      </c>
      <c r="L236" s="4">
        <v>10.944699999999999</v>
      </c>
      <c r="M236" s="4">
        <v>1.6953</v>
      </c>
      <c r="N236" s="4">
        <v>464.50369999999998</v>
      </c>
      <c r="O236" s="4">
        <v>16.063099999999999</v>
      </c>
      <c r="P236" s="4">
        <v>480.6</v>
      </c>
      <c r="Q236" s="4">
        <v>354.5643</v>
      </c>
      <c r="R236" s="4">
        <v>12.261200000000001</v>
      </c>
      <c r="S236" s="4">
        <v>366.8</v>
      </c>
      <c r="T236" s="4">
        <v>18751.6793</v>
      </c>
      <c r="W236" s="4">
        <v>0</v>
      </c>
      <c r="X236" s="4">
        <v>2.1852999999999998</v>
      </c>
      <c r="Y236" s="4">
        <v>11.7</v>
      </c>
      <c r="Z236" s="4">
        <v>916</v>
      </c>
      <c r="AA236" s="4">
        <v>933</v>
      </c>
      <c r="AB236" s="4">
        <v>906</v>
      </c>
      <c r="AC236" s="4">
        <v>72</v>
      </c>
      <c r="AD236" s="4">
        <v>9.0299999999999994</v>
      </c>
      <c r="AE236" s="4">
        <v>0.21</v>
      </c>
      <c r="AF236" s="4">
        <v>993</v>
      </c>
      <c r="AG236" s="4">
        <v>-10</v>
      </c>
      <c r="AH236" s="4">
        <v>9</v>
      </c>
      <c r="AI236" s="4">
        <v>25</v>
      </c>
      <c r="AJ236" s="4">
        <v>135</v>
      </c>
      <c r="AK236" s="4">
        <v>131.9</v>
      </c>
      <c r="AL236" s="4">
        <v>4.5</v>
      </c>
      <c r="AM236" s="4">
        <v>142.80000000000001</v>
      </c>
      <c r="AN236" s="4" t="s">
        <v>155</v>
      </c>
      <c r="AO236" s="4">
        <v>2</v>
      </c>
      <c r="AP236" s="5">
        <v>0.75940972222222225</v>
      </c>
      <c r="AQ236" s="4">
        <v>47.158987000000003</v>
      </c>
      <c r="AR236" s="4">
        <v>-88.488988000000006</v>
      </c>
      <c r="AS236" s="4">
        <v>315.5</v>
      </c>
      <c r="AT236" s="4">
        <v>32.4</v>
      </c>
      <c r="AU236" s="4">
        <v>12</v>
      </c>
      <c r="AV236" s="4">
        <v>10</v>
      </c>
      <c r="AW236" s="4" t="s">
        <v>406</v>
      </c>
      <c r="AX236" s="4">
        <v>2.1</v>
      </c>
      <c r="AY236" s="4">
        <v>1.0608</v>
      </c>
      <c r="AZ236" s="4">
        <v>2.9304000000000001</v>
      </c>
      <c r="BA236" s="4">
        <v>11.154</v>
      </c>
      <c r="BB236" s="4">
        <v>9.51</v>
      </c>
      <c r="BC236" s="4">
        <v>0.85</v>
      </c>
      <c r="BD236" s="4">
        <v>21.396000000000001</v>
      </c>
      <c r="BE236" s="4">
        <v>1823.106</v>
      </c>
      <c r="BF236" s="4">
        <v>179.73599999999999</v>
      </c>
      <c r="BG236" s="4">
        <v>8.1029999999999998</v>
      </c>
      <c r="BH236" s="4">
        <v>0.28000000000000003</v>
      </c>
      <c r="BI236" s="4">
        <v>8.3829999999999991</v>
      </c>
      <c r="BJ236" s="4">
        <v>6.1849999999999996</v>
      </c>
      <c r="BK236" s="4">
        <v>0.214</v>
      </c>
      <c r="BL236" s="4">
        <v>6.399</v>
      </c>
      <c r="BM236" s="4">
        <v>129.51679999999999</v>
      </c>
      <c r="BQ236" s="4">
        <v>264.678</v>
      </c>
      <c r="BR236" s="4">
        <v>0.81525300000000001</v>
      </c>
      <c r="BS236" s="4">
        <v>-5</v>
      </c>
      <c r="BT236" s="4">
        <v>0.01</v>
      </c>
      <c r="BU236" s="4">
        <v>19.922746</v>
      </c>
      <c r="BV236" s="4">
        <v>0.20200000000000001</v>
      </c>
    </row>
    <row r="237" spans="1:74" x14ac:dyDescent="0.25">
      <c r="A237" s="2">
        <v>42804</v>
      </c>
      <c r="B237" s="3">
        <v>0.55112045138888888</v>
      </c>
      <c r="C237" s="4">
        <v>13.436999999999999</v>
      </c>
      <c r="D237" s="4">
        <v>1.4748000000000001</v>
      </c>
      <c r="E237" s="4">
        <v>14747.93361</v>
      </c>
      <c r="F237" s="4">
        <v>669.3</v>
      </c>
      <c r="G237" s="4">
        <v>19.399999999999999</v>
      </c>
      <c r="H237" s="4">
        <v>17876.099999999999</v>
      </c>
      <c r="J237" s="4">
        <v>1.71</v>
      </c>
      <c r="K237" s="4">
        <v>0.8296</v>
      </c>
      <c r="L237" s="4">
        <v>11.146599999999999</v>
      </c>
      <c r="M237" s="4">
        <v>1.2235</v>
      </c>
      <c r="N237" s="4">
        <v>555.21630000000005</v>
      </c>
      <c r="O237" s="4">
        <v>16.093699999999998</v>
      </c>
      <c r="P237" s="4">
        <v>571.29999999999995</v>
      </c>
      <c r="Q237" s="4">
        <v>423.80689999999998</v>
      </c>
      <c r="R237" s="4">
        <v>12.284700000000001</v>
      </c>
      <c r="S237" s="4">
        <v>436.1</v>
      </c>
      <c r="T237" s="4">
        <v>17876.099999999999</v>
      </c>
      <c r="W237" s="4">
        <v>0</v>
      </c>
      <c r="X237" s="4">
        <v>1.4211</v>
      </c>
      <c r="Y237" s="4">
        <v>11.6</v>
      </c>
      <c r="Z237" s="4">
        <v>931</v>
      </c>
      <c r="AA237" s="4">
        <v>946</v>
      </c>
      <c r="AB237" s="4">
        <v>920</v>
      </c>
      <c r="AC237" s="4">
        <v>72</v>
      </c>
      <c r="AD237" s="4">
        <v>9.0299999999999994</v>
      </c>
      <c r="AE237" s="4">
        <v>0.21</v>
      </c>
      <c r="AF237" s="4">
        <v>993</v>
      </c>
      <c r="AG237" s="4">
        <v>-10</v>
      </c>
      <c r="AH237" s="4">
        <v>8.1270000000000007</v>
      </c>
      <c r="AI237" s="4">
        <v>25</v>
      </c>
      <c r="AJ237" s="4">
        <v>135</v>
      </c>
      <c r="AK237" s="4">
        <v>131.1</v>
      </c>
      <c r="AL237" s="4">
        <v>4.7</v>
      </c>
      <c r="AM237" s="4">
        <v>142.4</v>
      </c>
      <c r="AN237" s="4" t="s">
        <v>155</v>
      </c>
      <c r="AO237" s="4">
        <v>2</v>
      </c>
      <c r="AP237" s="5">
        <v>0.7594212962962964</v>
      </c>
      <c r="AQ237" s="4">
        <v>47.158934000000002</v>
      </c>
      <c r="AR237" s="4">
        <v>-88.488789999999995</v>
      </c>
      <c r="AS237" s="4">
        <v>315.39999999999998</v>
      </c>
      <c r="AT237" s="4">
        <v>34.6</v>
      </c>
      <c r="AU237" s="4">
        <v>12</v>
      </c>
      <c r="AV237" s="4">
        <v>10</v>
      </c>
      <c r="AW237" s="4" t="s">
        <v>406</v>
      </c>
      <c r="AX237" s="4">
        <v>1.8264</v>
      </c>
      <c r="AY237" s="4">
        <v>1.2303999999999999</v>
      </c>
      <c r="AZ237" s="4">
        <v>2.8176000000000001</v>
      </c>
      <c r="BA237" s="4">
        <v>11.154</v>
      </c>
      <c r="BB237" s="4">
        <v>9.86</v>
      </c>
      <c r="BC237" s="4">
        <v>0.88</v>
      </c>
      <c r="BD237" s="4">
        <v>20.544</v>
      </c>
      <c r="BE237" s="4">
        <v>1903.771</v>
      </c>
      <c r="BF237" s="4">
        <v>132.995</v>
      </c>
      <c r="BG237" s="4">
        <v>9.93</v>
      </c>
      <c r="BH237" s="4">
        <v>0.28799999999999998</v>
      </c>
      <c r="BI237" s="4">
        <v>10.218</v>
      </c>
      <c r="BJ237" s="4">
        <v>7.58</v>
      </c>
      <c r="BK237" s="4">
        <v>0.22</v>
      </c>
      <c r="BL237" s="4">
        <v>7.8</v>
      </c>
      <c r="BM237" s="4">
        <v>126.5962</v>
      </c>
      <c r="BQ237" s="4">
        <v>176.47900000000001</v>
      </c>
      <c r="BR237" s="4">
        <v>0.86752300000000004</v>
      </c>
      <c r="BS237" s="4">
        <v>-5</v>
      </c>
      <c r="BT237" s="4">
        <v>0.01</v>
      </c>
      <c r="BU237" s="4">
        <v>21.200092999999999</v>
      </c>
      <c r="BV237" s="4">
        <v>0.20200000000000001</v>
      </c>
    </row>
    <row r="238" spans="1:74" x14ac:dyDescent="0.25">
      <c r="A238" s="2">
        <v>42804</v>
      </c>
      <c r="B238" s="3">
        <v>0.55113202546296292</v>
      </c>
      <c r="C238" s="4">
        <v>13.525</v>
      </c>
      <c r="D238" s="4">
        <v>1.4384999999999999</v>
      </c>
      <c r="E238" s="4">
        <v>14384.678748</v>
      </c>
      <c r="F238" s="4">
        <v>824.2</v>
      </c>
      <c r="G238" s="4">
        <v>18.100000000000001</v>
      </c>
      <c r="H238" s="4">
        <v>16603.8</v>
      </c>
      <c r="J238" s="4">
        <v>1.19</v>
      </c>
      <c r="K238" s="4">
        <v>0.83050000000000002</v>
      </c>
      <c r="L238" s="4">
        <v>11.232699999999999</v>
      </c>
      <c r="M238" s="4">
        <v>1.1947000000000001</v>
      </c>
      <c r="N238" s="4">
        <v>684.51279999999997</v>
      </c>
      <c r="O238" s="4">
        <v>15.0664</v>
      </c>
      <c r="P238" s="4">
        <v>699.6</v>
      </c>
      <c r="Q238" s="4">
        <v>522.50139999999999</v>
      </c>
      <c r="R238" s="4">
        <v>11.500400000000001</v>
      </c>
      <c r="S238" s="4">
        <v>534</v>
      </c>
      <c r="T238" s="4">
        <v>16603.844400000002</v>
      </c>
      <c r="W238" s="4">
        <v>0</v>
      </c>
      <c r="X238" s="4">
        <v>0.9849</v>
      </c>
      <c r="Y238" s="4">
        <v>11.7</v>
      </c>
      <c r="Z238" s="4">
        <v>939</v>
      </c>
      <c r="AA238" s="4">
        <v>955</v>
      </c>
      <c r="AB238" s="4">
        <v>928</v>
      </c>
      <c r="AC238" s="4">
        <v>72</v>
      </c>
      <c r="AD238" s="4">
        <v>9.0299999999999994</v>
      </c>
      <c r="AE238" s="4">
        <v>0.21</v>
      </c>
      <c r="AF238" s="4">
        <v>993</v>
      </c>
      <c r="AG238" s="4">
        <v>-10</v>
      </c>
      <c r="AH238" s="4">
        <v>8</v>
      </c>
      <c r="AI238" s="4">
        <v>25</v>
      </c>
      <c r="AJ238" s="4">
        <v>135</v>
      </c>
      <c r="AK238" s="4">
        <v>131</v>
      </c>
      <c r="AL238" s="4">
        <v>4.4000000000000004</v>
      </c>
      <c r="AM238" s="4">
        <v>142</v>
      </c>
      <c r="AN238" s="4" t="s">
        <v>155</v>
      </c>
      <c r="AO238" s="4">
        <v>2</v>
      </c>
      <c r="AP238" s="5">
        <v>0.75943287037037033</v>
      </c>
      <c r="AQ238" s="4">
        <v>47.158901999999998</v>
      </c>
      <c r="AR238" s="4">
        <v>-88.488580999999996</v>
      </c>
      <c r="AS238" s="4">
        <v>315.3</v>
      </c>
      <c r="AT238" s="4">
        <v>36.4</v>
      </c>
      <c r="AU238" s="4">
        <v>12</v>
      </c>
      <c r="AV238" s="4">
        <v>10</v>
      </c>
      <c r="AW238" s="4" t="s">
        <v>406</v>
      </c>
      <c r="AX238" s="4">
        <v>1.2</v>
      </c>
      <c r="AY238" s="4">
        <v>1.3304</v>
      </c>
      <c r="AZ238" s="4">
        <v>2.4</v>
      </c>
      <c r="BA238" s="4">
        <v>11.154</v>
      </c>
      <c r="BB238" s="4">
        <v>9.92</v>
      </c>
      <c r="BC238" s="4">
        <v>0.89</v>
      </c>
      <c r="BD238" s="4">
        <v>20.408000000000001</v>
      </c>
      <c r="BE238" s="4">
        <v>1928.0219999999999</v>
      </c>
      <c r="BF238" s="4">
        <v>130.512</v>
      </c>
      <c r="BG238" s="4">
        <v>12.304</v>
      </c>
      <c r="BH238" s="4">
        <v>0.27100000000000002</v>
      </c>
      <c r="BI238" s="4">
        <v>12.574999999999999</v>
      </c>
      <c r="BJ238" s="4">
        <v>9.3919999999999995</v>
      </c>
      <c r="BK238" s="4">
        <v>0.20699999999999999</v>
      </c>
      <c r="BL238" s="4">
        <v>9.5990000000000002</v>
      </c>
      <c r="BM238" s="4">
        <v>118.1721</v>
      </c>
      <c r="BQ238" s="4">
        <v>122.92400000000001</v>
      </c>
      <c r="BR238" s="4">
        <v>0.90979299999999996</v>
      </c>
      <c r="BS238" s="4">
        <v>-5</v>
      </c>
      <c r="BT238" s="4">
        <v>0.01</v>
      </c>
      <c r="BU238" s="4">
        <v>22.233066000000001</v>
      </c>
      <c r="BV238" s="4">
        <v>0.20200000000000001</v>
      </c>
    </row>
    <row r="239" spans="1:74" x14ac:dyDescent="0.25">
      <c r="A239" s="2">
        <v>42804</v>
      </c>
      <c r="B239" s="3">
        <v>0.55114359953703707</v>
      </c>
      <c r="C239" s="4">
        <v>13.561</v>
      </c>
      <c r="D239" s="4">
        <v>1.3907</v>
      </c>
      <c r="E239" s="4">
        <v>13906.919275</v>
      </c>
      <c r="F239" s="4">
        <v>949.6</v>
      </c>
      <c r="G239" s="4">
        <v>16</v>
      </c>
      <c r="H239" s="4">
        <v>16370.6</v>
      </c>
      <c r="J239" s="4">
        <v>0.9</v>
      </c>
      <c r="K239" s="4">
        <v>0.83089999999999997</v>
      </c>
      <c r="L239" s="4">
        <v>11.267899999999999</v>
      </c>
      <c r="M239" s="4">
        <v>1.1555</v>
      </c>
      <c r="N239" s="4">
        <v>789.02200000000005</v>
      </c>
      <c r="O239" s="4">
        <v>13.2705</v>
      </c>
      <c r="P239" s="4">
        <v>802.3</v>
      </c>
      <c r="Q239" s="4">
        <v>602.27520000000004</v>
      </c>
      <c r="R239" s="4">
        <v>10.1296</v>
      </c>
      <c r="S239" s="4">
        <v>612.4</v>
      </c>
      <c r="T239" s="4">
        <v>16370.6067</v>
      </c>
      <c r="W239" s="4">
        <v>0</v>
      </c>
      <c r="X239" s="4">
        <v>0.74780000000000002</v>
      </c>
      <c r="Y239" s="4">
        <v>11.7</v>
      </c>
      <c r="Z239" s="4">
        <v>953</v>
      </c>
      <c r="AA239" s="4">
        <v>971</v>
      </c>
      <c r="AB239" s="4">
        <v>943</v>
      </c>
      <c r="AC239" s="4">
        <v>72</v>
      </c>
      <c r="AD239" s="4">
        <v>9.0299999999999994</v>
      </c>
      <c r="AE239" s="4">
        <v>0.21</v>
      </c>
      <c r="AF239" s="4">
        <v>993</v>
      </c>
      <c r="AG239" s="4">
        <v>-10</v>
      </c>
      <c r="AH239" s="4">
        <v>8</v>
      </c>
      <c r="AI239" s="4">
        <v>25</v>
      </c>
      <c r="AJ239" s="4">
        <v>135</v>
      </c>
      <c r="AK239" s="4">
        <v>131.9</v>
      </c>
      <c r="AL239" s="4">
        <v>4.2</v>
      </c>
      <c r="AM239" s="4">
        <v>142</v>
      </c>
      <c r="AN239" s="4" t="s">
        <v>155</v>
      </c>
      <c r="AO239" s="4">
        <v>2</v>
      </c>
      <c r="AP239" s="5">
        <v>0.75944444444444448</v>
      </c>
      <c r="AQ239" s="4">
        <v>47.158889000000002</v>
      </c>
      <c r="AR239" s="4">
        <v>-88.488350999999994</v>
      </c>
      <c r="AS239" s="4">
        <v>315.2</v>
      </c>
      <c r="AT239" s="4">
        <v>38.6</v>
      </c>
      <c r="AU239" s="4">
        <v>12</v>
      </c>
      <c r="AV239" s="4">
        <v>10</v>
      </c>
      <c r="AW239" s="4" t="s">
        <v>414</v>
      </c>
      <c r="AX239" s="4">
        <v>1.2303999999999999</v>
      </c>
      <c r="AY239" s="4">
        <v>1.4608000000000001</v>
      </c>
      <c r="AZ239" s="4">
        <v>2.4607999999999999</v>
      </c>
      <c r="BA239" s="4">
        <v>11.154</v>
      </c>
      <c r="BB239" s="4">
        <v>9.9499999999999993</v>
      </c>
      <c r="BC239" s="4">
        <v>0.89</v>
      </c>
      <c r="BD239" s="4">
        <v>20.353000000000002</v>
      </c>
      <c r="BE239" s="4">
        <v>1937.828</v>
      </c>
      <c r="BF239" s="4">
        <v>126.48</v>
      </c>
      <c r="BG239" s="4">
        <v>14.21</v>
      </c>
      <c r="BH239" s="4">
        <v>0.23899999999999999</v>
      </c>
      <c r="BI239" s="4">
        <v>14.449</v>
      </c>
      <c r="BJ239" s="4">
        <v>10.847</v>
      </c>
      <c r="BK239" s="4">
        <v>0.182</v>
      </c>
      <c r="BL239" s="4">
        <v>11.029</v>
      </c>
      <c r="BM239" s="4">
        <v>116.739</v>
      </c>
      <c r="BQ239" s="4">
        <v>93.51</v>
      </c>
      <c r="BR239" s="4">
        <v>0.96825300000000003</v>
      </c>
      <c r="BS239" s="4">
        <v>-5</v>
      </c>
      <c r="BT239" s="4">
        <v>0.01</v>
      </c>
      <c r="BU239" s="4">
        <v>23.661683</v>
      </c>
      <c r="BV239" s="4">
        <v>0.20200000000000001</v>
      </c>
    </row>
    <row r="240" spans="1:74" x14ac:dyDescent="0.25">
      <c r="A240" s="2">
        <v>42804</v>
      </c>
      <c r="B240" s="3">
        <v>0.5511551736111111</v>
      </c>
      <c r="C240" s="4">
        <v>12.667999999999999</v>
      </c>
      <c r="D240" s="4">
        <v>3.1598999999999999</v>
      </c>
      <c r="E240" s="4">
        <v>31598.769497000001</v>
      </c>
      <c r="F240" s="4">
        <v>991.6</v>
      </c>
      <c r="G240" s="4">
        <v>18.600000000000001</v>
      </c>
      <c r="H240" s="4">
        <v>16271.3</v>
      </c>
      <c r="J240" s="4">
        <v>0.7</v>
      </c>
      <c r="K240" s="4">
        <v>0.82020000000000004</v>
      </c>
      <c r="L240" s="4">
        <v>10.390599999999999</v>
      </c>
      <c r="M240" s="4">
        <v>2.5916999999999999</v>
      </c>
      <c r="N240" s="4">
        <v>813.322</v>
      </c>
      <c r="O240" s="4">
        <v>15.292899999999999</v>
      </c>
      <c r="P240" s="4">
        <v>828.6</v>
      </c>
      <c r="Q240" s="4">
        <v>620.82380000000001</v>
      </c>
      <c r="R240" s="4">
        <v>11.673400000000001</v>
      </c>
      <c r="S240" s="4">
        <v>632.5</v>
      </c>
      <c r="T240" s="4">
        <v>16271.2556</v>
      </c>
      <c r="W240" s="4">
        <v>0</v>
      </c>
      <c r="X240" s="4">
        <v>0.57410000000000005</v>
      </c>
      <c r="Y240" s="4">
        <v>11.6</v>
      </c>
      <c r="Z240" s="4">
        <v>937</v>
      </c>
      <c r="AA240" s="4">
        <v>956</v>
      </c>
      <c r="AB240" s="4">
        <v>923</v>
      </c>
      <c r="AC240" s="4">
        <v>72</v>
      </c>
      <c r="AD240" s="4">
        <v>9.0299999999999994</v>
      </c>
      <c r="AE240" s="4">
        <v>0.21</v>
      </c>
      <c r="AF240" s="4">
        <v>993</v>
      </c>
      <c r="AG240" s="4">
        <v>-10</v>
      </c>
      <c r="AH240" s="4">
        <v>8</v>
      </c>
      <c r="AI240" s="4">
        <v>25</v>
      </c>
      <c r="AJ240" s="4">
        <v>135</v>
      </c>
      <c r="AK240" s="4">
        <v>132.9</v>
      </c>
      <c r="AL240" s="4">
        <v>4.5</v>
      </c>
      <c r="AM240" s="4">
        <v>142</v>
      </c>
      <c r="AN240" s="4" t="s">
        <v>155</v>
      </c>
      <c r="AO240" s="4">
        <v>2</v>
      </c>
      <c r="AP240" s="5">
        <v>0.75945601851851852</v>
      </c>
      <c r="AQ240" s="4">
        <v>47.158897000000003</v>
      </c>
      <c r="AR240" s="4">
        <v>-88.488099000000005</v>
      </c>
      <c r="AS240" s="4">
        <v>314.89999999999998</v>
      </c>
      <c r="AT240" s="4">
        <v>40.4</v>
      </c>
      <c r="AU240" s="4">
        <v>12</v>
      </c>
      <c r="AV240" s="4">
        <v>11</v>
      </c>
      <c r="AW240" s="4" t="s">
        <v>415</v>
      </c>
      <c r="AX240" s="4">
        <v>1.3</v>
      </c>
      <c r="AY240" s="4">
        <v>1.6</v>
      </c>
      <c r="AZ240" s="4">
        <v>2.6</v>
      </c>
      <c r="BA240" s="4">
        <v>11.154</v>
      </c>
      <c r="BB240" s="4">
        <v>9.31</v>
      </c>
      <c r="BC240" s="4">
        <v>0.84</v>
      </c>
      <c r="BD240" s="4">
        <v>21.922000000000001</v>
      </c>
      <c r="BE240" s="4">
        <v>1719.587</v>
      </c>
      <c r="BF240" s="4">
        <v>272.99200000000002</v>
      </c>
      <c r="BG240" s="4">
        <v>14.096</v>
      </c>
      <c r="BH240" s="4">
        <v>0.26500000000000001</v>
      </c>
      <c r="BI240" s="4">
        <v>14.361000000000001</v>
      </c>
      <c r="BJ240" s="4">
        <v>10.759</v>
      </c>
      <c r="BK240" s="4">
        <v>0.20200000000000001</v>
      </c>
      <c r="BL240" s="4">
        <v>10.962</v>
      </c>
      <c r="BM240" s="4">
        <v>111.6562</v>
      </c>
      <c r="BQ240" s="4">
        <v>69.087000000000003</v>
      </c>
      <c r="BR240" s="4">
        <v>0.839812</v>
      </c>
      <c r="BS240" s="4">
        <v>-5</v>
      </c>
      <c r="BT240" s="4">
        <v>0.01</v>
      </c>
      <c r="BU240" s="4">
        <v>20.522905999999999</v>
      </c>
      <c r="BV240" s="4">
        <v>0.20200000000000001</v>
      </c>
    </row>
    <row r="241" spans="1:74" x14ac:dyDescent="0.25">
      <c r="A241" s="2">
        <v>42804</v>
      </c>
      <c r="B241" s="3">
        <v>0.55116674768518525</v>
      </c>
      <c r="C241" s="4">
        <v>10.757999999999999</v>
      </c>
      <c r="D241" s="4">
        <v>4.3037000000000001</v>
      </c>
      <c r="E241" s="4">
        <v>43036.894610000003</v>
      </c>
      <c r="F241" s="4">
        <v>1083.7</v>
      </c>
      <c r="G241" s="4">
        <v>23</v>
      </c>
      <c r="H241" s="4">
        <v>16628.099999999999</v>
      </c>
      <c r="J241" s="4">
        <v>0.6</v>
      </c>
      <c r="K241" s="4">
        <v>0.82430000000000003</v>
      </c>
      <c r="L241" s="4">
        <v>8.8682999999999996</v>
      </c>
      <c r="M241" s="4">
        <v>3.5476999999999999</v>
      </c>
      <c r="N241" s="4">
        <v>893.33519999999999</v>
      </c>
      <c r="O241" s="4">
        <v>18.982700000000001</v>
      </c>
      <c r="P241" s="4">
        <v>912.3</v>
      </c>
      <c r="Q241" s="4">
        <v>681.89949999999999</v>
      </c>
      <c r="R241" s="4">
        <v>14.4899</v>
      </c>
      <c r="S241" s="4">
        <v>696.4</v>
      </c>
      <c r="T241" s="4">
        <v>16628.063300000002</v>
      </c>
      <c r="W241" s="4">
        <v>0</v>
      </c>
      <c r="X241" s="4">
        <v>0.49459999999999998</v>
      </c>
      <c r="Y241" s="4">
        <v>11.7</v>
      </c>
      <c r="Z241" s="4">
        <v>897</v>
      </c>
      <c r="AA241" s="4">
        <v>914</v>
      </c>
      <c r="AB241" s="4">
        <v>888</v>
      </c>
      <c r="AC241" s="4">
        <v>72</v>
      </c>
      <c r="AD241" s="4">
        <v>9.0299999999999994</v>
      </c>
      <c r="AE241" s="4">
        <v>0.21</v>
      </c>
      <c r="AF241" s="4">
        <v>993</v>
      </c>
      <c r="AG241" s="4">
        <v>-10</v>
      </c>
      <c r="AH241" s="4">
        <v>8</v>
      </c>
      <c r="AI241" s="4">
        <v>25</v>
      </c>
      <c r="AJ241" s="4">
        <v>135</v>
      </c>
      <c r="AK241" s="4">
        <v>133.9</v>
      </c>
      <c r="AL241" s="4">
        <v>4.8</v>
      </c>
      <c r="AM241" s="4">
        <v>142</v>
      </c>
      <c r="AN241" s="4" t="s">
        <v>155</v>
      </c>
      <c r="AO241" s="4">
        <v>2</v>
      </c>
      <c r="AP241" s="5">
        <v>0.75946759259259267</v>
      </c>
      <c r="AQ241" s="4">
        <v>47.158909000000001</v>
      </c>
      <c r="AR241" s="4">
        <v>-88.487834000000007</v>
      </c>
      <c r="AS241" s="4">
        <v>314.7</v>
      </c>
      <c r="AT241" s="4">
        <v>42.5</v>
      </c>
      <c r="AU241" s="4">
        <v>12</v>
      </c>
      <c r="AV241" s="4">
        <v>10</v>
      </c>
      <c r="AW241" s="4" t="s">
        <v>414</v>
      </c>
      <c r="AX241" s="4">
        <v>1.3</v>
      </c>
      <c r="AY241" s="4">
        <v>1.6</v>
      </c>
      <c r="AZ241" s="4">
        <v>2.6</v>
      </c>
      <c r="BA241" s="4">
        <v>11.154</v>
      </c>
      <c r="BB241" s="4">
        <v>9.5500000000000007</v>
      </c>
      <c r="BC241" s="4">
        <v>0.86</v>
      </c>
      <c r="BD241" s="4">
        <v>21.309000000000001</v>
      </c>
      <c r="BE241" s="4">
        <v>1523.106</v>
      </c>
      <c r="BF241" s="4">
        <v>387.80700000000002</v>
      </c>
      <c r="BG241" s="4">
        <v>16.067</v>
      </c>
      <c r="BH241" s="4">
        <v>0.34100000000000003</v>
      </c>
      <c r="BI241" s="4">
        <v>16.408999999999999</v>
      </c>
      <c r="BJ241" s="4">
        <v>12.263999999999999</v>
      </c>
      <c r="BK241" s="4">
        <v>0.26100000000000001</v>
      </c>
      <c r="BL241" s="4">
        <v>12.525</v>
      </c>
      <c r="BM241" s="4">
        <v>118.4153</v>
      </c>
      <c r="BQ241" s="4">
        <v>61.765999999999998</v>
      </c>
      <c r="BR241" s="4">
        <v>0.57992500000000002</v>
      </c>
      <c r="BS241" s="4">
        <v>-5</v>
      </c>
      <c r="BT241" s="4">
        <v>0.01</v>
      </c>
      <c r="BU241" s="4">
        <v>14.171918</v>
      </c>
      <c r="BV241" s="4">
        <v>0.20200000000000001</v>
      </c>
    </row>
    <row r="242" spans="1:74" x14ac:dyDescent="0.25">
      <c r="A242" s="2">
        <v>42804</v>
      </c>
      <c r="B242" s="3">
        <v>0.55117832175925929</v>
      </c>
      <c r="C242" s="4">
        <v>8.9469999999999992</v>
      </c>
      <c r="D242" s="4">
        <v>4.7539999999999996</v>
      </c>
      <c r="E242" s="4">
        <v>47539.695946</v>
      </c>
      <c r="F242" s="4">
        <v>1157.0999999999999</v>
      </c>
      <c r="G242" s="4">
        <v>17.100000000000001</v>
      </c>
      <c r="H242" s="4">
        <v>21846</v>
      </c>
      <c r="J242" s="4">
        <v>0.5</v>
      </c>
      <c r="K242" s="4">
        <v>0.82969999999999999</v>
      </c>
      <c r="L242" s="4">
        <v>7.4237000000000002</v>
      </c>
      <c r="M242" s="4">
        <v>3.9445000000000001</v>
      </c>
      <c r="N242" s="4">
        <v>960.0951</v>
      </c>
      <c r="O242" s="4">
        <v>14.151199999999999</v>
      </c>
      <c r="P242" s="4">
        <v>974.2</v>
      </c>
      <c r="Q242" s="4">
        <v>732.85850000000005</v>
      </c>
      <c r="R242" s="4">
        <v>10.8019</v>
      </c>
      <c r="S242" s="4">
        <v>743.7</v>
      </c>
      <c r="T242" s="4">
        <v>21845.9735</v>
      </c>
      <c r="W242" s="4">
        <v>0</v>
      </c>
      <c r="X242" s="4">
        <v>0.41489999999999999</v>
      </c>
      <c r="Y242" s="4">
        <v>11.6</v>
      </c>
      <c r="Z242" s="4">
        <v>874</v>
      </c>
      <c r="AA242" s="4">
        <v>886</v>
      </c>
      <c r="AB242" s="4">
        <v>866</v>
      </c>
      <c r="AC242" s="4">
        <v>72</v>
      </c>
      <c r="AD242" s="4">
        <v>9.0299999999999994</v>
      </c>
      <c r="AE242" s="4">
        <v>0.21</v>
      </c>
      <c r="AF242" s="4">
        <v>993</v>
      </c>
      <c r="AG242" s="4">
        <v>-10</v>
      </c>
      <c r="AH242" s="4">
        <v>8</v>
      </c>
      <c r="AI242" s="4">
        <v>25</v>
      </c>
      <c r="AJ242" s="4">
        <v>135</v>
      </c>
      <c r="AK242" s="4">
        <v>134.9</v>
      </c>
      <c r="AL242" s="4">
        <v>5.0999999999999996</v>
      </c>
      <c r="AM242" s="4">
        <v>142</v>
      </c>
      <c r="AN242" s="4" t="s">
        <v>155</v>
      </c>
      <c r="AO242" s="4">
        <v>2</v>
      </c>
      <c r="AP242" s="5">
        <v>0.75947916666666659</v>
      </c>
      <c r="AQ242" s="4">
        <v>47.158911000000003</v>
      </c>
      <c r="AR242" s="4">
        <v>-88.487559000000005</v>
      </c>
      <c r="AS242" s="4">
        <v>314.7</v>
      </c>
      <c r="AT242" s="4">
        <v>44.4</v>
      </c>
      <c r="AU242" s="4">
        <v>12</v>
      </c>
      <c r="AV242" s="4">
        <v>11</v>
      </c>
      <c r="AW242" s="4" t="s">
        <v>415</v>
      </c>
      <c r="AX242" s="4">
        <v>1.3</v>
      </c>
      <c r="AY242" s="4">
        <v>1.6</v>
      </c>
      <c r="AZ242" s="4">
        <v>2.6</v>
      </c>
      <c r="BA242" s="4">
        <v>11.154</v>
      </c>
      <c r="BB242" s="4">
        <v>9.86</v>
      </c>
      <c r="BC242" s="4">
        <v>0.88</v>
      </c>
      <c r="BD242" s="4">
        <v>20.521000000000001</v>
      </c>
      <c r="BE242" s="4">
        <v>1324.62</v>
      </c>
      <c r="BF242" s="4">
        <v>447.96300000000002</v>
      </c>
      <c r="BG242" s="4">
        <v>17.940000000000001</v>
      </c>
      <c r="BH242" s="4">
        <v>0.26400000000000001</v>
      </c>
      <c r="BI242" s="4">
        <v>18.204000000000001</v>
      </c>
      <c r="BJ242" s="4">
        <v>13.694000000000001</v>
      </c>
      <c r="BK242" s="4">
        <v>0.20200000000000001</v>
      </c>
      <c r="BL242" s="4">
        <v>13.896000000000001</v>
      </c>
      <c r="BM242" s="4">
        <v>161.62909999999999</v>
      </c>
      <c r="BQ242" s="4">
        <v>53.823999999999998</v>
      </c>
      <c r="BR242" s="4">
        <v>0.316274</v>
      </c>
      <c r="BS242" s="4">
        <v>-5</v>
      </c>
      <c r="BT242" s="4">
        <v>0.01</v>
      </c>
      <c r="BU242" s="4">
        <v>7.7289459999999996</v>
      </c>
      <c r="BV242" s="4">
        <v>0.20200000000000001</v>
      </c>
    </row>
    <row r="243" spans="1:74" x14ac:dyDescent="0.25">
      <c r="A243" s="2">
        <v>42804</v>
      </c>
      <c r="B243" s="3">
        <v>0.55118989583333333</v>
      </c>
      <c r="C243" s="4">
        <v>9.9939999999999998</v>
      </c>
      <c r="D243" s="4">
        <v>5.2427999999999999</v>
      </c>
      <c r="E243" s="4">
        <v>52427.740344999998</v>
      </c>
      <c r="F243" s="4">
        <v>1027.5</v>
      </c>
      <c r="G243" s="4">
        <v>18.5</v>
      </c>
      <c r="H243" s="4">
        <v>41167.800000000003</v>
      </c>
      <c r="J243" s="4">
        <v>0.5</v>
      </c>
      <c r="K243" s="4">
        <v>0.79220000000000002</v>
      </c>
      <c r="L243" s="4">
        <v>7.9172000000000002</v>
      </c>
      <c r="M243" s="4">
        <v>4.1532999999999998</v>
      </c>
      <c r="N243" s="4">
        <v>813.9624</v>
      </c>
      <c r="O243" s="4">
        <v>14.6556</v>
      </c>
      <c r="P243" s="4">
        <v>828.6</v>
      </c>
      <c r="Q243" s="4">
        <v>621.31269999999995</v>
      </c>
      <c r="R243" s="4">
        <v>11.1869</v>
      </c>
      <c r="S243" s="4">
        <v>632.5</v>
      </c>
      <c r="T243" s="4">
        <v>41167.832199999997</v>
      </c>
      <c r="W243" s="4">
        <v>0</v>
      </c>
      <c r="X243" s="4">
        <v>0.39610000000000001</v>
      </c>
      <c r="Y243" s="4">
        <v>11.6</v>
      </c>
      <c r="Z243" s="4">
        <v>863</v>
      </c>
      <c r="AA243" s="4">
        <v>877</v>
      </c>
      <c r="AB243" s="4">
        <v>856</v>
      </c>
      <c r="AC243" s="4">
        <v>72</v>
      </c>
      <c r="AD243" s="4">
        <v>9.0299999999999994</v>
      </c>
      <c r="AE243" s="4">
        <v>0.21</v>
      </c>
      <c r="AF243" s="4">
        <v>993</v>
      </c>
      <c r="AG243" s="4">
        <v>-10</v>
      </c>
      <c r="AH243" s="4">
        <v>8</v>
      </c>
      <c r="AI243" s="4">
        <v>25</v>
      </c>
      <c r="AJ243" s="4">
        <v>135</v>
      </c>
      <c r="AK243" s="4">
        <v>135.9</v>
      </c>
      <c r="AL243" s="4">
        <v>5</v>
      </c>
      <c r="AM243" s="4">
        <v>142</v>
      </c>
      <c r="AN243" s="4" t="s">
        <v>155</v>
      </c>
      <c r="AO243" s="4">
        <v>2</v>
      </c>
      <c r="AP243" s="5">
        <v>0.75949074074074074</v>
      </c>
      <c r="AQ243" s="4">
        <v>47.158912000000001</v>
      </c>
      <c r="AR243" s="4">
        <v>-88.487298999999993</v>
      </c>
      <c r="AS243" s="4">
        <v>314.5</v>
      </c>
      <c r="AT243" s="4">
        <v>44.1</v>
      </c>
      <c r="AU243" s="4">
        <v>12</v>
      </c>
      <c r="AV243" s="4">
        <v>10</v>
      </c>
      <c r="AW243" s="4" t="s">
        <v>414</v>
      </c>
      <c r="AX243" s="4">
        <v>1.3</v>
      </c>
      <c r="AY243" s="4">
        <v>1.4176</v>
      </c>
      <c r="AZ243" s="4">
        <v>2.448</v>
      </c>
      <c r="BA243" s="4">
        <v>11.154</v>
      </c>
      <c r="BB243" s="4">
        <v>7.95</v>
      </c>
      <c r="BC243" s="4">
        <v>0.71</v>
      </c>
      <c r="BD243" s="4">
        <v>26.231000000000002</v>
      </c>
      <c r="BE243" s="4">
        <v>1182.2049999999999</v>
      </c>
      <c r="BF243" s="4">
        <v>394.72199999999998</v>
      </c>
      <c r="BG243" s="4">
        <v>12.728</v>
      </c>
      <c r="BH243" s="4">
        <v>0.22900000000000001</v>
      </c>
      <c r="BI243" s="4">
        <v>12.957000000000001</v>
      </c>
      <c r="BJ243" s="4">
        <v>9.7159999999999993</v>
      </c>
      <c r="BK243" s="4">
        <v>0.17499999999999999</v>
      </c>
      <c r="BL243" s="4">
        <v>9.89</v>
      </c>
      <c r="BM243" s="4">
        <v>254.89150000000001</v>
      </c>
      <c r="BQ243" s="4">
        <v>43.005000000000003</v>
      </c>
      <c r="BR243" s="4">
        <v>0.22189</v>
      </c>
      <c r="BS243" s="4">
        <v>-5</v>
      </c>
      <c r="BT243" s="4">
        <v>0.01</v>
      </c>
      <c r="BU243" s="4">
        <v>5.4224370000000004</v>
      </c>
      <c r="BV243" s="4">
        <v>0.20200000000000001</v>
      </c>
    </row>
    <row r="244" spans="1:74" x14ac:dyDescent="0.25">
      <c r="A244" s="2">
        <v>42804</v>
      </c>
      <c r="B244" s="3">
        <v>0.55120146990740737</v>
      </c>
      <c r="C244" s="4">
        <v>9.5679999999999996</v>
      </c>
      <c r="D244" s="4">
        <v>6.7468000000000004</v>
      </c>
      <c r="E244" s="4">
        <v>67468.421954999998</v>
      </c>
      <c r="F244" s="4">
        <v>836.9</v>
      </c>
      <c r="G244" s="4">
        <v>12.8</v>
      </c>
      <c r="H244" s="4">
        <v>42801.1</v>
      </c>
      <c r="J244" s="4">
        <v>0.61</v>
      </c>
      <c r="K244" s="4">
        <v>0.77659999999999996</v>
      </c>
      <c r="L244" s="4">
        <v>7.4302999999999999</v>
      </c>
      <c r="M244" s="4">
        <v>5.2393999999999998</v>
      </c>
      <c r="N244" s="4">
        <v>649.88620000000003</v>
      </c>
      <c r="O244" s="4">
        <v>9.9469999999999992</v>
      </c>
      <c r="P244" s="4">
        <v>659.8</v>
      </c>
      <c r="Q244" s="4">
        <v>496.07029999999997</v>
      </c>
      <c r="R244" s="4">
        <v>7.5926999999999998</v>
      </c>
      <c r="S244" s="4">
        <v>503.7</v>
      </c>
      <c r="T244" s="4">
        <v>42801.069799999997</v>
      </c>
      <c r="W244" s="4">
        <v>0</v>
      </c>
      <c r="X244" s="4">
        <v>0.4748</v>
      </c>
      <c r="Y244" s="4">
        <v>11.9</v>
      </c>
      <c r="Z244" s="4">
        <v>872</v>
      </c>
      <c r="AA244" s="4">
        <v>887</v>
      </c>
      <c r="AB244" s="4">
        <v>864</v>
      </c>
      <c r="AC244" s="4">
        <v>72</v>
      </c>
      <c r="AD244" s="4">
        <v>9.0299999999999994</v>
      </c>
      <c r="AE244" s="4">
        <v>0.21</v>
      </c>
      <c r="AF244" s="4">
        <v>993</v>
      </c>
      <c r="AG244" s="4">
        <v>-10</v>
      </c>
      <c r="AH244" s="4">
        <v>8</v>
      </c>
      <c r="AI244" s="4">
        <v>25</v>
      </c>
      <c r="AJ244" s="4">
        <v>135</v>
      </c>
      <c r="AK244" s="4">
        <v>135.1</v>
      </c>
      <c r="AL244" s="4">
        <v>5.3</v>
      </c>
      <c r="AM244" s="4">
        <v>142</v>
      </c>
      <c r="AN244" s="4" t="s">
        <v>155</v>
      </c>
      <c r="AO244" s="4">
        <v>2</v>
      </c>
      <c r="AP244" s="5">
        <v>0.75950231481481489</v>
      </c>
      <c r="AQ244" s="4">
        <v>47.158912999999998</v>
      </c>
      <c r="AR244" s="4">
        <v>-88.487082999999998</v>
      </c>
      <c r="AS244" s="4">
        <v>314.3</v>
      </c>
      <c r="AT244" s="4">
        <v>40.4</v>
      </c>
      <c r="AU244" s="4">
        <v>12</v>
      </c>
      <c r="AV244" s="4">
        <v>11</v>
      </c>
      <c r="AW244" s="4" t="s">
        <v>415</v>
      </c>
      <c r="AX244" s="4">
        <v>1.3304</v>
      </c>
      <c r="AY244" s="4">
        <v>1</v>
      </c>
      <c r="AZ244" s="4">
        <v>2.0392000000000001</v>
      </c>
      <c r="BA244" s="4">
        <v>11.154</v>
      </c>
      <c r="BB244" s="4">
        <v>7.34</v>
      </c>
      <c r="BC244" s="4">
        <v>0.66</v>
      </c>
      <c r="BD244" s="4">
        <v>28.771000000000001</v>
      </c>
      <c r="BE244" s="4">
        <v>1059.4590000000001</v>
      </c>
      <c r="BF244" s="4">
        <v>475.483</v>
      </c>
      <c r="BG244" s="4">
        <v>9.7040000000000006</v>
      </c>
      <c r="BH244" s="4">
        <v>0.14899999999999999</v>
      </c>
      <c r="BI244" s="4">
        <v>9.8529999999999998</v>
      </c>
      <c r="BJ244" s="4">
        <v>7.407</v>
      </c>
      <c r="BK244" s="4">
        <v>0.113</v>
      </c>
      <c r="BL244" s="4">
        <v>7.5209999999999999</v>
      </c>
      <c r="BM244" s="4">
        <v>253.05119999999999</v>
      </c>
      <c r="BQ244" s="4">
        <v>49.223999999999997</v>
      </c>
      <c r="BR244" s="4">
        <v>0.39720299999999997</v>
      </c>
      <c r="BS244" s="4">
        <v>-5</v>
      </c>
      <c r="BT244" s="4">
        <v>9.1269999999999997E-3</v>
      </c>
      <c r="BU244" s="4">
        <v>9.7066479999999995</v>
      </c>
      <c r="BV244" s="4">
        <v>0.184365</v>
      </c>
    </row>
    <row r="245" spans="1:74" x14ac:dyDescent="0.25">
      <c r="A245" s="2">
        <v>42804</v>
      </c>
      <c r="B245" s="3">
        <v>0.55121304398148141</v>
      </c>
      <c r="C245" s="4">
        <v>9.2729999999999997</v>
      </c>
      <c r="D245" s="4">
        <v>8.5479000000000003</v>
      </c>
      <c r="E245" s="4">
        <v>85478.713550999993</v>
      </c>
      <c r="F245" s="4">
        <v>732.5</v>
      </c>
      <c r="G245" s="4">
        <v>12.6</v>
      </c>
      <c r="H245" s="4">
        <v>36672.1</v>
      </c>
      <c r="J245" s="4">
        <v>0.97</v>
      </c>
      <c r="K245" s="4">
        <v>0.76490000000000002</v>
      </c>
      <c r="L245" s="4">
        <v>7.0926999999999998</v>
      </c>
      <c r="M245" s="4">
        <v>6.5381999999999998</v>
      </c>
      <c r="N245" s="4">
        <v>560.25609999999995</v>
      </c>
      <c r="O245" s="4">
        <v>9.6020000000000003</v>
      </c>
      <c r="P245" s="4">
        <v>569.9</v>
      </c>
      <c r="Q245" s="4">
        <v>427.65390000000002</v>
      </c>
      <c r="R245" s="4">
        <v>7.3293999999999997</v>
      </c>
      <c r="S245" s="4">
        <v>435</v>
      </c>
      <c r="T245" s="4">
        <v>36672.083100000003</v>
      </c>
      <c r="W245" s="4">
        <v>0</v>
      </c>
      <c r="X245" s="4">
        <v>0.7399</v>
      </c>
      <c r="Y245" s="4">
        <v>11.7</v>
      </c>
      <c r="Z245" s="4">
        <v>885</v>
      </c>
      <c r="AA245" s="4">
        <v>899</v>
      </c>
      <c r="AB245" s="4">
        <v>875</v>
      </c>
      <c r="AC245" s="4">
        <v>72</v>
      </c>
      <c r="AD245" s="4">
        <v>9.0299999999999994</v>
      </c>
      <c r="AE245" s="4">
        <v>0.21</v>
      </c>
      <c r="AF245" s="4">
        <v>993</v>
      </c>
      <c r="AG245" s="4">
        <v>-10</v>
      </c>
      <c r="AH245" s="4">
        <v>8.8729999999999993</v>
      </c>
      <c r="AI245" s="4">
        <v>25</v>
      </c>
      <c r="AJ245" s="4">
        <v>135</v>
      </c>
      <c r="AK245" s="4">
        <v>135</v>
      </c>
      <c r="AL245" s="4">
        <v>5</v>
      </c>
      <c r="AM245" s="4">
        <v>142</v>
      </c>
      <c r="AN245" s="4" t="s">
        <v>155</v>
      </c>
      <c r="AO245" s="4">
        <v>2</v>
      </c>
      <c r="AP245" s="5">
        <v>0.75951388888888882</v>
      </c>
      <c r="AQ245" s="4">
        <v>47.158904999999997</v>
      </c>
      <c r="AR245" s="4">
        <v>-88.486909999999995</v>
      </c>
      <c r="AS245" s="4">
        <v>314.10000000000002</v>
      </c>
      <c r="AT245" s="4">
        <v>34.799999999999997</v>
      </c>
      <c r="AU245" s="4">
        <v>12</v>
      </c>
      <c r="AV245" s="4">
        <v>9</v>
      </c>
      <c r="AW245" s="4" t="s">
        <v>416</v>
      </c>
      <c r="AX245" s="4">
        <v>1.4303999999999999</v>
      </c>
      <c r="AY245" s="4">
        <v>1.0608</v>
      </c>
      <c r="AZ245" s="4">
        <v>1.9608000000000001</v>
      </c>
      <c r="BA245" s="4">
        <v>11.154</v>
      </c>
      <c r="BB245" s="4">
        <v>6.94</v>
      </c>
      <c r="BC245" s="4">
        <v>0.62</v>
      </c>
      <c r="BD245" s="4">
        <v>30.738</v>
      </c>
      <c r="BE245" s="4">
        <v>990.90200000000004</v>
      </c>
      <c r="BF245" s="4">
        <v>581.36500000000001</v>
      </c>
      <c r="BG245" s="4">
        <v>8.1969999999999992</v>
      </c>
      <c r="BH245" s="4">
        <v>0.14000000000000001</v>
      </c>
      <c r="BI245" s="4">
        <v>8.3369999999999997</v>
      </c>
      <c r="BJ245" s="4">
        <v>6.2569999999999997</v>
      </c>
      <c r="BK245" s="4">
        <v>0.107</v>
      </c>
      <c r="BL245" s="4">
        <v>6.3639999999999999</v>
      </c>
      <c r="BM245" s="4">
        <v>212.43680000000001</v>
      </c>
      <c r="BQ245" s="4">
        <v>75.162999999999997</v>
      </c>
      <c r="BR245" s="4">
        <v>0.58725099999999997</v>
      </c>
      <c r="BS245" s="4">
        <v>-5</v>
      </c>
      <c r="BT245" s="4">
        <v>9.8729999999999998E-3</v>
      </c>
      <c r="BU245" s="4">
        <v>14.350946</v>
      </c>
      <c r="BV245" s="4">
        <v>0.199435</v>
      </c>
    </row>
    <row r="246" spans="1:74" x14ac:dyDescent="0.25">
      <c r="A246" s="2">
        <v>42804</v>
      </c>
      <c r="B246" s="3">
        <v>0.55122461805555556</v>
      </c>
      <c r="C246" s="4">
        <v>9.1199999999999992</v>
      </c>
      <c r="D246" s="4">
        <v>8.4899000000000004</v>
      </c>
      <c r="E246" s="4">
        <v>84898.687290999995</v>
      </c>
      <c r="F246" s="4">
        <v>673.1</v>
      </c>
      <c r="G246" s="4">
        <v>16.7</v>
      </c>
      <c r="H246" s="4">
        <v>32511.1</v>
      </c>
      <c r="J246" s="4">
        <v>1.1100000000000001</v>
      </c>
      <c r="K246" s="4">
        <v>0.77180000000000004</v>
      </c>
      <c r="L246" s="4">
        <v>7.0385</v>
      </c>
      <c r="M246" s="4">
        <v>6.5521000000000003</v>
      </c>
      <c r="N246" s="4">
        <v>519.46659999999997</v>
      </c>
      <c r="O246" s="4">
        <v>12.888299999999999</v>
      </c>
      <c r="P246" s="4">
        <v>532.4</v>
      </c>
      <c r="Q246" s="4">
        <v>396.51859999999999</v>
      </c>
      <c r="R246" s="4">
        <v>9.8378999999999994</v>
      </c>
      <c r="S246" s="4">
        <v>406.4</v>
      </c>
      <c r="T246" s="4">
        <v>32511.1018</v>
      </c>
      <c r="W246" s="4">
        <v>0</v>
      </c>
      <c r="X246" s="4">
        <v>0.85909999999999997</v>
      </c>
      <c r="Y246" s="4">
        <v>11.7</v>
      </c>
      <c r="Z246" s="4">
        <v>894</v>
      </c>
      <c r="AA246" s="4">
        <v>909</v>
      </c>
      <c r="AB246" s="4">
        <v>883</v>
      </c>
      <c r="AC246" s="4">
        <v>72</v>
      </c>
      <c r="AD246" s="4">
        <v>9.0299999999999994</v>
      </c>
      <c r="AE246" s="4">
        <v>0.21</v>
      </c>
      <c r="AF246" s="4">
        <v>993</v>
      </c>
      <c r="AG246" s="4">
        <v>-10</v>
      </c>
      <c r="AH246" s="4">
        <v>9</v>
      </c>
      <c r="AI246" s="4">
        <v>25</v>
      </c>
      <c r="AJ246" s="4">
        <v>135</v>
      </c>
      <c r="AK246" s="4">
        <v>134.1</v>
      </c>
      <c r="AL246" s="4">
        <v>4.7</v>
      </c>
      <c r="AM246" s="4">
        <v>142</v>
      </c>
      <c r="AN246" s="4" t="s">
        <v>155</v>
      </c>
      <c r="AO246" s="4">
        <v>2</v>
      </c>
      <c r="AP246" s="5">
        <v>0.75952546296296297</v>
      </c>
      <c r="AQ246" s="4">
        <v>47.158895000000001</v>
      </c>
      <c r="AR246" s="4">
        <v>-88.486746999999994</v>
      </c>
      <c r="AS246" s="4">
        <v>313.8</v>
      </c>
      <c r="AT246" s="4">
        <v>31.1</v>
      </c>
      <c r="AU246" s="4">
        <v>12</v>
      </c>
      <c r="AV246" s="4">
        <v>9</v>
      </c>
      <c r="AW246" s="4" t="s">
        <v>416</v>
      </c>
      <c r="AX246" s="4">
        <v>1.5</v>
      </c>
      <c r="AY246" s="4">
        <v>1.2607999999999999</v>
      </c>
      <c r="AZ246" s="4">
        <v>2.1303999999999998</v>
      </c>
      <c r="BA246" s="4">
        <v>11.154</v>
      </c>
      <c r="BB246" s="4">
        <v>7.17</v>
      </c>
      <c r="BC246" s="4">
        <v>0.64</v>
      </c>
      <c r="BD246" s="4">
        <v>29.574999999999999</v>
      </c>
      <c r="BE246" s="4">
        <v>1010.034</v>
      </c>
      <c r="BF246" s="4">
        <v>598.428</v>
      </c>
      <c r="BG246" s="4">
        <v>7.806</v>
      </c>
      <c r="BH246" s="4">
        <v>0.19400000000000001</v>
      </c>
      <c r="BI246" s="4">
        <v>8</v>
      </c>
      <c r="BJ246" s="4">
        <v>5.9589999999999996</v>
      </c>
      <c r="BK246" s="4">
        <v>0.14799999999999999</v>
      </c>
      <c r="BL246" s="4">
        <v>6.1070000000000002</v>
      </c>
      <c r="BM246" s="4">
        <v>193.44829999999999</v>
      </c>
      <c r="BQ246" s="4">
        <v>89.644000000000005</v>
      </c>
      <c r="BR246" s="4">
        <v>0.749668</v>
      </c>
      <c r="BS246" s="4">
        <v>-5</v>
      </c>
      <c r="BT246" s="4">
        <v>9.1280000000000007E-3</v>
      </c>
      <c r="BU246" s="4">
        <v>18.32002</v>
      </c>
      <c r="BV246" s="4">
        <v>0.18438299999999999</v>
      </c>
    </row>
    <row r="247" spans="1:74" x14ac:dyDescent="0.25">
      <c r="A247" s="2">
        <v>42804</v>
      </c>
      <c r="B247" s="3">
        <v>0.5512361921296296</v>
      </c>
      <c r="C247" s="4">
        <v>8.8670000000000009</v>
      </c>
      <c r="D247" s="4">
        <v>8.9902999999999995</v>
      </c>
      <c r="E247" s="4">
        <v>89903.484236000004</v>
      </c>
      <c r="F247" s="4">
        <v>492.8</v>
      </c>
      <c r="G247" s="4">
        <v>16.8</v>
      </c>
      <c r="H247" s="4">
        <v>29505.200000000001</v>
      </c>
      <c r="J247" s="4">
        <v>1.27</v>
      </c>
      <c r="K247" s="4">
        <v>0.77129999999999999</v>
      </c>
      <c r="L247" s="4">
        <v>6.8395000000000001</v>
      </c>
      <c r="M247" s="4">
        <v>6.9344000000000001</v>
      </c>
      <c r="N247" s="4">
        <v>380.11279999999999</v>
      </c>
      <c r="O247" s="4">
        <v>12.9582</v>
      </c>
      <c r="P247" s="4">
        <v>393.1</v>
      </c>
      <c r="Q247" s="4">
        <v>290.1472</v>
      </c>
      <c r="R247" s="4">
        <v>9.8911999999999995</v>
      </c>
      <c r="S247" s="4">
        <v>300</v>
      </c>
      <c r="T247" s="4">
        <v>29505.248899999999</v>
      </c>
      <c r="W247" s="4">
        <v>0</v>
      </c>
      <c r="X247" s="4">
        <v>0.97770000000000001</v>
      </c>
      <c r="Y247" s="4">
        <v>11.6</v>
      </c>
      <c r="Z247" s="4">
        <v>896</v>
      </c>
      <c r="AA247" s="4">
        <v>908</v>
      </c>
      <c r="AB247" s="4">
        <v>886</v>
      </c>
      <c r="AC247" s="4">
        <v>72</v>
      </c>
      <c r="AD247" s="4">
        <v>9.0299999999999994</v>
      </c>
      <c r="AE247" s="4">
        <v>0.21</v>
      </c>
      <c r="AF247" s="4">
        <v>993</v>
      </c>
      <c r="AG247" s="4">
        <v>-10</v>
      </c>
      <c r="AH247" s="4">
        <v>8.1271269999999998</v>
      </c>
      <c r="AI247" s="4">
        <v>25</v>
      </c>
      <c r="AJ247" s="4">
        <v>135</v>
      </c>
      <c r="AK247" s="4">
        <v>134</v>
      </c>
      <c r="AL247" s="4">
        <v>4.3</v>
      </c>
      <c r="AM247" s="4">
        <v>142</v>
      </c>
      <c r="AN247" s="4" t="s">
        <v>155</v>
      </c>
      <c r="AO247" s="4">
        <v>1</v>
      </c>
      <c r="AP247" s="5">
        <v>0.75953703703703701</v>
      </c>
      <c r="AQ247" s="4">
        <v>47.158878000000001</v>
      </c>
      <c r="AR247" s="4">
        <v>-88.486564000000001</v>
      </c>
      <c r="AS247" s="4">
        <v>313.39999999999998</v>
      </c>
      <c r="AT247" s="4">
        <v>31.1</v>
      </c>
      <c r="AU247" s="4">
        <v>12</v>
      </c>
      <c r="AV247" s="4">
        <v>8</v>
      </c>
      <c r="AW247" s="4" t="s">
        <v>417</v>
      </c>
      <c r="AX247" s="4">
        <v>1.5</v>
      </c>
      <c r="AY247" s="4">
        <v>1.2784</v>
      </c>
      <c r="AZ247" s="4">
        <v>2.1696</v>
      </c>
      <c r="BA247" s="4">
        <v>11.154</v>
      </c>
      <c r="BB247" s="4">
        <v>7.16</v>
      </c>
      <c r="BC247" s="4">
        <v>0.64</v>
      </c>
      <c r="BD247" s="4">
        <v>29.648</v>
      </c>
      <c r="BE247" s="4">
        <v>988.36500000000001</v>
      </c>
      <c r="BF247" s="4">
        <v>637.798</v>
      </c>
      <c r="BG247" s="4">
        <v>5.7519999999999998</v>
      </c>
      <c r="BH247" s="4">
        <v>0.19600000000000001</v>
      </c>
      <c r="BI247" s="4">
        <v>5.9480000000000004</v>
      </c>
      <c r="BJ247" s="4">
        <v>4.391</v>
      </c>
      <c r="BK247" s="4">
        <v>0.15</v>
      </c>
      <c r="BL247" s="4">
        <v>4.5410000000000004</v>
      </c>
      <c r="BM247" s="4">
        <v>176.79599999999999</v>
      </c>
      <c r="BQ247" s="4">
        <v>102.72799999999999</v>
      </c>
      <c r="BR247" s="4">
        <v>0.747305</v>
      </c>
      <c r="BS247" s="4">
        <v>-5</v>
      </c>
      <c r="BT247" s="4">
        <v>9.8729999999999998E-3</v>
      </c>
      <c r="BU247" s="4">
        <v>18.262273</v>
      </c>
      <c r="BV247" s="4">
        <v>0.199432</v>
      </c>
    </row>
    <row r="248" spans="1:74" x14ac:dyDescent="0.25">
      <c r="A248" s="2">
        <v>42804</v>
      </c>
      <c r="B248" s="3">
        <v>0.55124776620370375</v>
      </c>
      <c r="C248" s="4">
        <v>8.5169999999999995</v>
      </c>
      <c r="D248" s="4">
        <v>9.6531000000000002</v>
      </c>
      <c r="E248" s="4">
        <v>96531.233108</v>
      </c>
      <c r="F248" s="4">
        <v>291.39999999999998</v>
      </c>
      <c r="G248" s="4">
        <v>16.899999999999999</v>
      </c>
      <c r="H248" s="4">
        <v>27328.6</v>
      </c>
      <c r="J248" s="4">
        <v>1.3</v>
      </c>
      <c r="K248" s="4">
        <v>0.76880000000000004</v>
      </c>
      <c r="L248" s="4">
        <v>6.548</v>
      </c>
      <c r="M248" s="4">
        <v>7.4211999999999998</v>
      </c>
      <c r="N248" s="4">
        <v>224.02529999999999</v>
      </c>
      <c r="O248" s="4">
        <v>13.020300000000001</v>
      </c>
      <c r="P248" s="4">
        <v>237</v>
      </c>
      <c r="Q248" s="4">
        <v>171.07</v>
      </c>
      <c r="R248" s="4">
        <v>9.9425000000000008</v>
      </c>
      <c r="S248" s="4">
        <v>181</v>
      </c>
      <c r="T248" s="4">
        <v>27328.647099999998</v>
      </c>
      <c r="W248" s="4">
        <v>0</v>
      </c>
      <c r="X248" s="4">
        <v>0.99939999999999996</v>
      </c>
      <c r="Y248" s="4">
        <v>11.6</v>
      </c>
      <c r="Z248" s="4">
        <v>892</v>
      </c>
      <c r="AA248" s="4">
        <v>905</v>
      </c>
      <c r="AB248" s="4">
        <v>884</v>
      </c>
      <c r="AC248" s="4">
        <v>72.900000000000006</v>
      </c>
      <c r="AD248" s="4">
        <v>9.14</v>
      </c>
      <c r="AE248" s="4">
        <v>0.21</v>
      </c>
      <c r="AF248" s="4">
        <v>993</v>
      </c>
      <c r="AG248" s="4">
        <v>-10</v>
      </c>
      <c r="AH248" s="4">
        <v>8</v>
      </c>
      <c r="AI248" s="4">
        <v>25</v>
      </c>
      <c r="AJ248" s="4">
        <v>135</v>
      </c>
      <c r="AK248" s="4">
        <v>134</v>
      </c>
      <c r="AL248" s="4">
        <v>4.5</v>
      </c>
      <c r="AM248" s="4">
        <v>142</v>
      </c>
      <c r="AN248" s="4" t="s">
        <v>155</v>
      </c>
      <c r="AO248" s="4">
        <v>1</v>
      </c>
      <c r="AP248" s="5">
        <v>0.75954861111111116</v>
      </c>
      <c r="AQ248" s="4">
        <v>47.158850999999999</v>
      </c>
      <c r="AR248" s="4">
        <v>-88.486371000000005</v>
      </c>
      <c r="AS248" s="4">
        <v>312.89999999999998</v>
      </c>
      <c r="AT248" s="4">
        <v>32.200000000000003</v>
      </c>
      <c r="AU248" s="4">
        <v>12</v>
      </c>
      <c r="AV248" s="4">
        <v>9</v>
      </c>
      <c r="AW248" s="4" t="s">
        <v>418</v>
      </c>
      <c r="AX248" s="4">
        <v>1.5</v>
      </c>
      <c r="AY248" s="4">
        <v>1</v>
      </c>
      <c r="AZ248" s="4">
        <v>2.1</v>
      </c>
      <c r="BA248" s="4">
        <v>11.154</v>
      </c>
      <c r="BB248" s="4">
        <v>7.07</v>
      </c>
      <c r="BC248" s="4">
        <v>0.63</v>
      </c>
      <c r="BD248" s="4">
        <v>30.074999999999999</v>
      </c>
      <c r="BE248" s="4">
        <v>947.51300000000003</v>
      </c>
      <c r="BF248" s="4">
        <v>683.48</v>
      </c>
      <c r="BG248" s="4">
        <v>3.395</v>
      </c>
      <c r="BH248" s="4">
        <v>0.19700000000000001</v>
      </c>
      <c r="BI248" s="4">
        <v>3.5920000000000001</v>
      </c>
      <c r="BJ248" s="4">
        <v>2.5920000000000001</v>
      </c>
      <c r="BK248" s="4">
        <v>0.151</v>
      </c>
      <c r="BL248" s="4">
        <v>2.7429999999999999</v>
      </c>
      <c r="BM248" s="4">
        <v>163.97219999999999</v>
      </c>
      <c r="BQ248" s="4">
        <v>105.15300000000001</v>
      </c>
      <c r="BR248" s="4">
        <v>0.62789099999999998</v>
      </c>
      <c r="BS248" s="4">
        <v>-5</v>
      </c>
      <c r="BT248" s="4">
        <v>0.01</v>
      </c>
      <c r="BU248" s="4">
        <v>15.344086000000001</v>
      </c>
      <c r="BV248" s="4">
        <v>0.20200000000000001</v>
      </c>
    </row>
    <row r="249" spans="1:74" x14ac:dyDescent="0.25">
      <c r="A249" s="2">
        <v>42804</v>
      </c>
      <c r="B249" s="3">
        <v>0.55125934027777779</v>
      </c>
      <c r="C249" s="4">
        <v>9.0329999999999995</v>
      </c>
      <c r="D249" s="4">
        <v>9.3940000000000001</v>
      </c>
      <c r="E249" s="4">
        <v>93939.704433999999</v>
      </c>
      <c r="F249" s="4">
        <v>225</v>
      </c>
      <c r="G249" s="4">
        <v>17</v>
      </c>
      <c r="H249" s="4">
        <v>25426.1</v>
      </c>
      <c r="J249" s="4">
        <v>1.3</v>
      </c>
      <c r="K249" s="4">
        <v>0.76990000000000003</v>
      </c>
      <c r="L249" s="4">
        <v>6.9550000000000001</v>
      </c>
      <c r="M249" s="4">
        <v>7.2325999999999997</v>
      </c>
      <c r="N249" s="4">
        <v>173.2243</v>
      </c>
      <c r="O249" s="4">
        <v>13.061</v>
      </c>
      <c r="P249" s="4">
        <v>186.3</v>
      </c>
      <c r="Q249" s="4">
        <v>132.285</v>
      </c>
      <c r="R249" s="4">
        <v>9.9741999999999997</v>
      </c>
      <c r="S249" s="4">
        <v>142.30000000000001</v>
      </c>
      <c r="T249" s="4">
        <v>25426.100999999999</v>
      </c>
      <c r="W249" s="4">
        <v>0</v>
      </c>
      <c r="X249" s="4">
        <v>1.0008999999999999</v>
      </c>
      <c r="Y249" s="4">
        <v>11.7</v>
      </c>
      <c r="Z249" s="4">
        <v>888</v>
      </c>
      <c r="AA249" s="4">
        <v>901</v>
      </c>
      <c r="AB249" s="4">
        <v>878</v>
      </c>
      <c r="AC249" s="4">
        <v>73</v>
      </c>
      <c r="AD249" s="4">
        <v>9.15</v>
      </c>
      <c r="AE249" s="4">
        <v>0.21</v>
      </c>
      <c r="AF249" s="4">
        <v>993</v>
      </c>
      <c r="AG249" s="4">
        <v>-10</v>
      </c>
      <c r="AH249" s="4">
        <v>8.8729999999999993</v>
      </c>
      <c r="AI249" s="4">
        <v>25</v>
      </c>
      <c r="AJ249" s="4">
        <v>135</v>
      </c>
      <c r="AK249" s="4">
        <v>134.9</v>
      </c>
      <c r="AL249" s="4">
        <v>4.2</v>
      </c>
      <c r="AM249" s="4">
        <v>142</v>
      </c>
      <c r="AN249" s="4" t="s">
        <v>155</v>
      </c>
      <c r="AO249" s="4">
        <v>1</v>
      </c>
      <c r="AP249" s="5">
        <v>0.75956018518518509</v>
      </c>
      <c r="AQ249" s="4">
        <v>47.158814</v>
      </c>
      <c r="AR249" s="4">
        <v>-88.486176999999998</v>
      </c>
      <c r="AS249" s="4">
        <v>312.3</v>
      </c>
      <c r="AT249" s="4">
        <v>33.1</v>
      </c>
      <c r="AU249" s="4">
        <v>12</v>
      </c>
      <c r="AV249" s="4">
        <v>9</v>
      </c>
      <c r="AW249" s="4" t="s">
        <v>418</v>
      </c>
      <c r="AX249" s="4">
        <v>1.4088000000000001</v>
      </c>
      <c r="AY249" s="4">
        <v>1.0304</v>
      </c>
      <c r="AZ249" s="4">
        <v>2.1</v>
      </c>
      <c r="BA249" s="4">
        <v>11.154</v>
      </c>
      <c r="BB249" s="4">
        <v>7.11</v>
      </c>
      <c r="BC249" s="4">
        <v>0.64</v>
      </c>
      <c r="BD249" s="4">
        <v>29.882999999999999</v>
      </c>
      <c r="BE249" s="4">
        <v>1004.711</v>
      </c>
      <c r="BF249" s="4">
        <v>664.99</v>
      </c>
      <c r="BG249" s="4">
        <v>2.621</v>
      </c>
      <c r="BH249" s="4">
        <v>0.19800000000000001</v>
      </c>
      <c r="BI249" s="4">
        <v>2.8180000000000001</v>
      </c>
      <c r="BJ249" s="4">
        <v>2.0009999999999999</v>
      </c>
      <c r="BK249" s="4">
        <v>0.151</v>
      </c>
      <c r="BL249" s="4">
        <v>2.1520000000000001</v>
      </c>
      <c r="BM249" s="4">
        <v>152.29929999999999</v>
      </c>
      <c r="BQ249" s="4">
        <v>105.131</v>
      </c>
      <c r="BR249" s="4">
        <v>0.61012699999999997</v>
      </c>
      <c r="BS249" s="4">
        <v>-5</v>
      </c>
      <c r="BT249" s="4">
        <v>0.01</v>
      </c>
      <c r="BU249" s="4">
        <v>14.909978000000001</v>
      </c>
      <c r="BV249" s="4">
        <v>0.20200000000000001</v>
      </c>
    </row>
    <row r="250" spans="1:74" x14ac:dyDescent="0.25">
      <c r="A250" s="2">
        <v>42804</v>
      </c>
      <c r="B250" s="3">
        <v>0.55127091435185183</v>
      </c>
      <c r="C250" s="4">
        <v>10.294</v>
      </c>
      <c r="D250" s="4">
        <v>7.2998000000000003</v>
      </c>
      <c r="E250" s="4">
        <v>72997.870215999996</v>
      </c>
      <c r="F250" s="4">
        <v>194.4</v>
      </c>
      <c r="G250" s="4">
        <v>16.899999999999999</v>
      </c>
      <c r="H250" s="4">
        <v>23745.4</v>
      </c>
      <c r="J250" s="4">
        <v>1.0900000000000001</v>
      </c>
      <c r="K250" s="4">
        <v>0.78610000000000002</v>
      </c>
      <c r="L250" s="4">
        <v>8.0929000000000002</v>
      </c>
      <c r="M250" s="4">
        <v>5.7386999999999997</v>
      </c>
      <c r="N250" s="4">
        <v>152.83410000000001</v>
      </c>
      <c r="O250" s="4">
        <v>13.2859</v>
      </c>
      <c r="P250" s="4">
        <v>166.1</v>
      </c>
      <c r="Q250" s="4">
        <v>116.7137</v>
      </c>
      <c r="R250" s="4">
        <v>10.145899999999999</v>
      </c>
      <c r="S250" s="4">
        <v>126.9</v>
      </c>
      <c r="T250" s="4">
        <v>23745.444100000001</v>
      </c>
      <c r="W250" s="4">
        <v>0</v>
      </c>
      <c r="X250" s="4">
        <v>0.85609999999999997</v>
      </c>
      <c r="Y250" s="4">
        <v>11.6</v>
      </c>
      <c r="Z250" s="4">
        <v>881</v>
      </c>
      <c r="AA250" s="4">
        <v>893</v>
      </c>
      <c r="AB250" s="4">
        <v>871</v>
      </c>
      <c r="AC250" s="4">
        <v>73</v>
      </c>
      <c r="AD250" s="4">
        <v>9.15</v>
      </c>
      <c r="AE250" s="4">
        <v>0.21</v>
      </c>
      <c r="AF250" s="4">
        <v>993</v>
      </c>
      <c r="AG250" s="4">
        <v>-10</v>
      </c>
      <c r="AH250" s="4">
        <v>8.1270000000000007</v>
      </c>
      <c r="AI250" s="4">
        <v>25</v>
      </c>
      <c r="AJ250" s="4">
        <v>135</v>
      </c>
      <c r="AK250" s="4">
        <v>134.1</v>
      </c>
      <c r="AL250" s="4">
        <v>4.3</v>
      </c>
      <c r="AM250" s="4">
        <v>142</v>
      </c>
      <c r="AN250" s="4" t="s">
        <v>155</v>
      </c>
      <c r="AO250" s="4">
        <v>1</v>
      </c>
      <c r="AP250" s="5">
        <v>0.75957175925925924</v>
      </c>
      <c r="AQ250" s="4">
        <v>47.158769999999997</v>
      </c>
      <c r="AR250" s="4">
        <v>-88.485989000000004</v>
      </c>
      <c r="AS250" s="4">
        <v>312.5</v>
      </c>
      <c r="AT250" s="4">
        <v>33.4</v>
      </c>
      <c r="AU250" s="4">
        <v>12</v>
      </c>
      <c r="AV250" s="4">
        <v>10</v>
      </c>
      <c r="AW250" s="4" t="s">
        <v>414</v>
      </c>
      <c r="AX250" s="4">
        <v>1.2</v>
      </c>
      <c r="AY250" s="4">
        <v>1.1304000000000001</v>
      </c>
      <c r="AZ250" s="4">
        <v>2.1303999999999998</v>
      </c>
      <c r="BA250" s="4">
        <v>11.154</v>
      </c>
      <c r="BB250" s="4">
        <v>7.71</v>
      </c>
      <c r="BC250" s="4">
        <v>0.69</v>
      </c>
      <c r="BD250" s="4">
        <v>27.202999999999999</v>
      </c>
      <c r="BE250" s="4">
        <v>1207.0029999999999</v>
      </c>
      <c r="BF250" s="4">
        <v>544.75</v>
      </c>
      <c r="BG250" s="4">
        <v>2.387</v>
      </c>
      <c r="BH250" s="4">
        <v>0.20799999999999999</v>
      </c>
      <c r="BI250" s="4">
        <v>2.5950000000000002</v>
      </c>
      <c r="BJ250" s="4">
        <v>1.823</v>
      </c>
      <c r="BK250" s="4">
        <v>0.158</v>
      </c>
      <c r="BL250" s="4">
        <v>1.9810000000000001</v>
      </c>
      <c r="BM250" s="4">
        <v>146.8466</v>
      </c>
      <c r="BQ250" s="4">
        <v>92.843999999999994</v>
      </c>
      <c r="BR250" s="4">
        <v>0.55063600000000001</v>
      </c>
      <c r="BS250" s="4">
        <v>-5</v>
      </c>
      <c r="BT250" s="4">
        <v>9.1269999999999997E-3</v>
      </c>
      <c r="BU250" s="4">
        <v>13.456167000000001</v>
      </c>
      <c r="BV250" s="4">
        <v>0.184365</v>
      </c>
    </row>
    <row r="251" spans="1:74" x14ac:dyDescent="0.25">
      <c r="A251" s="2">
        <v>42804</v>
      </c>
      <c r="B251" s="3">
        <v>0.55128248842592587</v>
      </c>
      <c r="C251" s="4">
        <v>11.145</v>
      </c>
      <c r="D251" s="4">
        <v>4.9945000000000004</v>
      </c>
      <c r="E251" s="4">
        <v>49944.625624</v>
      </c>
      <c r="F251" s="4">
        <v>171</v>
      </c>
      <c r="G251" s="4">
        <v>16.899999999999999</v>
      </c>
      <c r="H251" s="4">
        <v>21826.1</v>
      </c>
      <c r="J251" s="4">
        <v>0.84</v>
      </c>
      <c r="K251" s="4">
        <v>0.80730000000000002</v>
      </c>
      <c r="L251" s="4">
        <v>8.9972999999999992</v>
      </c>
      <c r="M251" s="4">
        <v>4.032</v>
      </c>
      <c r="N251" s="4">
        <v>138.017</v>
      </c>
      <c r="O251" s="4">
        <v>13.6432</v>
      </c>
      <c r="P251" s="4">
        <v>151.69999999999999</v>
      </c>
      <c r="Q251" s="4">
        <v>105.3985</v>
      </c>
      <c r="R251" s="4">
        <v>10.418799999999999</v>
      </c>
      <c r="S251" s="4">
        <v>115.8</v>
      </c>
      <c r="T251" s="4">
        <v>21826.067999999999</v>
      </c>
      <c r="W251" s="4">
        <v>0</v>
      </c>
      <c r="X251" s="4">
        <v>0.67700000000000005</v>
      </c>
      <c r="Y251" s="4">
        <v>11.6</v>
      </c>
      <c r="Z251" s="4">
        <v>871</v>
      </c>
      <c r="AA251" s="4">
        <v>882</v>
      </c>
      <c r="AB251" s="4">
        <v>860</v>
      </c>
      <c r="AC251" s="4">
        <v>73</v>
      </c>
      <c r="AD251" s="4">
        <v>9.15</v>
      </c>
      <c r="AE251" s="4">
        <v>0.21</v>
      </c>
      <c r="AF251" s="4">
        <v>993</v>
      </c>
      <c r="AG251" s="4">
        <v>-10</v>
      </c>
      <c r="AH251" s="4">
        <v>8.8729999999999993</v>
      </c>
      <c r="AI251" s="4">
        <v>25</v>
      </c>
      <c r="AJ251" s="4">
        <v>135</v>
      </c>
      <c r="AK251" s="4">
        <v>133.1</v>
      </c>
      <c r="AL251" s="4">
        <v>4.7</v>
      </c>
      <c r="AM251" s="4">
        <v>142</v>
      </c>
      <c r="AN251" s="4" t="s">
        <v>155</v>
      </c>
      <c r="AO251" s="4">
        <v>1</v>
      </c>
      <c r="AP251" s="5">
        <v>0.75958333333333339</v>
      </c>
      <c r="AQ251" s="4">
        <v>47.158706000000002</v>
      </c>
      <c r="AR251" s="4">
        <v>-88.485812999999993</v>
      </c>
      <c r="AS251" s="4">
        <v>312.89999999999998</v>
      </c>
      <c r="AT251" s="4">
        <v>33.299999999999997</v>
      </c>
      <c r="AU251" s="4">
        <v>12</v>
      </c>
      <c r="AV251" s="4">
        <v>10</v>
      </c>
      <c r="AW251" s="4" t="s">
        <v>414</v>
      </c>
      <c r="AX251" s="4">
        <v>1.2</v>
      </c>
      <c r="AY251" s="4">
        <v>1.2303999999999999</v>
      </c>
      <c r="AZ251" s="4">
        <v>2.2303999999999999</v>
      </c>
      <c r="BA251" s="4">
        <v>11.154</v>
      </c>
      <c r="BB251" s="4">
        <v>8.64</v>
      </c>
      <c r="BC251" s="4">
        <v>0.77</v>
      </c>
      <c r="BD251" s="4">
        <v>23.870999999999999</v>
      </c>
      <c r="BE251" s="4">
        <v>1429.857</v>
      </c>
      <c r="BF251" s="4">
        <v>407.82499999999999</v>
      </c>
      <c r="BG251" s="4">
        <v>2.2970000000000002</v>
      </c>
      <c r="BH251" s="4">
        <v>0.22700000000000001</v>
      </c>
      <c r="BI251" s="4">
        <v>2.524</v>
      </c>
      <c r="BJ251" s="4">
        <v>1.754</v>
      </c>
      <c r="BK251" s="4">
        <v>0.17299999999999999</v>
      </c>
      <c r="BL251" s="4">
        <v>1.927</v>
      </c>
      <c r="BM251" s="4">
        <v>143.82419999999999</v>
      </c>
      <c r="BQ251" s="4">
        <v>78.224999999999994</v>
      </c>
      <c r="BR251" s="4">
        <v>0.35605100000000001</v>
      </c>
      <c r="BS251" s="4">
        <v>-5</v>
      </c>
      <c r="BT251" s="4">
        <v>9.8729999999999998E-3</v>
      </c>
      <c r="BU251" s="4">
        <v>8.7009969999999992</v>
      </c>
      <c r="BV251" s="4">
        <v>0.199435</v>
      </c>
    </row>
    <row r="252" spans="1:74" x14ac:dyDescent="0.25">
      <c r="A252" s="2">
        <v>42804</v>
      </c>
      <c r="B252" s="3">
        <v>0.55129406250000001</v>
      </c>
      <c r="C252" s="4">
        <v>11.413</v>
      </c>
      <c r="D252" s="4">
        <v>5.0269000000000004</v>
      </c>
      <c r="E252" s="4">
        <v>50269.289427999996</v>
      </c>
      <c r="F252" s="4">
        <v>169.5</v>
      </c>
      <c r="G252" s="4">
        <v>16.899999999999999</v>
      </c>
      <c r="H252" s="4">
        <v>19157.400000000001</v>
      </c>
      <c r="J252" s="4">
        <v>0.6</v>
      </c>
      <c r="K252" s="4">
        <v>0.80759999999999998</v>
      </c>
      <c r="L252" s="4">
        <v>9.2171000000000003</v>
      </c>
      <c r="M252" s="4">
        <v>4.0598000000000001</v>
      </c>
      <c r="N252" s="4">
        <v>136.8614</v>
      </c>
      <c r="O252" s="4">
        <v>13.6487</v>
      </c>
      <c r="P252" s="4">
        <v>150.5</v>
      </c>
      <c r="Q252" s="4">
        <v>104.51600000000001</v>
      </c>
      <c r="R252" s="4">
        <v>10.423</v>
      </c>
      <c r="S252" s="4">
        <v>114.9</v>
      </c>
      <c r="T252" s="4">
        <v>19157.367399999999</v>
      </c>
      <c r="W252" s="4">
        <v>0</v>
      </c>
      <c r="X252" s="4">
        <v>0.48459999999999998</v>
      </c>
      <c r="Y252" s="4">
        <v>11.6</v>
      </c>
      <c r="Z252" s="4">
        <v>869</v>
      </c>
      <c r="AA252" s="4">
        <v>880</v>
      </c>
      <c r="AB252" s="4">
        <v>860</v>
      </c>
      <c r="AC252" s="4">
        <v>73</v>
      </c>
      <c r="AD252" s="4">
        <v>9.15</v>
      </c>
      <c r="AE252" s="4">
        <v>0.21</v>
      </c>
      <c r="AF252" s="4">
        <v>993</v>
      </c>
      <c r="AG252" s="4">
        <v>-10</v>
      </c>
      <c r="AH252" s="4">
        <v>9</v>
      </c>
      <c r="AI252" s="4">
        <v>25</v>
      </c>
      <c r="AJ252" s="4">
        <v>135</v>
      </c>
      <c r="AK252" s="4">
        <v>133</v>
      </c>
      <c r="AL252" s="4">
        <v>4.5999999999999996</v>
      </c>
      <c r="AM252" s="4">
        <v>142</v>
      </c>
      <c r="AN252" s="4" t="s">
        <v>155</v>
      </c>
      <c r="AO252" s="4">
        <v>1</v>
      </c>
      <c r="AP252" s="5">
        <v>0.75959490740740743</v>
      </c>
      <c r="AQ252" s="4">
        <v>47.158653999999999</v>
      </c>
      <c r="AR252" s="4">
        <v>-88.485641000000001</v>
      </c>
      <c r="AS252" s="4">
        <v>313</v>
      </c>
      <c r="AT252" s="4">
        <v>32.6</v>
      </c>
      <c r="AU252" s="4">
        <v>12</v>
      </c>
      <c r="AV252" s="4">
        <v>10</v>
      </c>
      <c r="AW252" s="4" t="s">
        <v>414</v>
      </c>
      <c r="AX252" s="4">
        <v>1.2</v>
      </c>
      <c r="AY252" s="4">
        <v>1.3304</v>
      </c>
      <c r="AZ252" s="4">
        <v>2.2999999999999998</v>
      </c>
      <c r="BA252" s="4">
        <v>11.154</v>
      </c>
      <c r="BB252" s="4">
        <v>8.66</v>
      </c>
      <c r="BC252" s="4">
        <v>0.78</v>
      </c>
      <c r="BD252" s="4">
        <v>23.821000000000002</v>
      </c>
      <c r="BE252" s="4">
        <v>1466.646</v>
      </c>
      <c r="BF252" s="4">
        <v>411.16199999999998</v>
      </c>
      <c r="BG252" s="4">
        <v>2.2810000000000001</v>
      </c>
      <c r="BH252" s="4">
        <v>0.22700000000000001</v>
      </c>
      <c r="BI252" s="4">
        <v>2.508</v>
      </c>
      <c r="BJ252" s="4">
        <v>1.742</v>
      </c>
      <c r="BK252" s="4">
        <v>0.17399999999999999</v>
      </c>
      <c r="BL252" s="4">
        <v>1.915</v>
      </c>
      <c r="BM252" s="4">
        <v>126.3986</v>
      </c>
      <c r="BQ252" s="4">
        <v>56.064</v>
      </c>
      <c r="BR252" s="4">
        <v>0.31852399999999997</v>
      </c>
      <c r="BS252" s="4">
        <v>-5</v>
      </c>
      <c r="BT252" s="4">
        <v>0.01</v>
      </c>
      <c r="BU252" s="4">
        <v>7.7839309999999999</v>
      </c>
      <c r="BV252" s="4">
        <v>0.20200000000000001</v>
      </c>
    </row>
    <row r="253" spans="1:74" x14ac:dyDescent="0.25">
      <c r="A253" s="2">
        <v>42804</v>
      </c>
      <c r="B253" s="3">
        <v>0.55130563657407405</v>
      </c>
      <c r="C253" s="4">
        <v>11.372</v>
      </c>
      <c r="D253" s="4">
        <v>5.3441999999999998</v>
      </c>
      <c r="E253" s="4">
        <v>53442.277227999999</v>
      </c>
      <c r="F253" s="4">
        <v>172.3</v>
      </c>
      <c r="G253" s="4">
        <v>16.8</v>
      </c>
      <c r="H253" s="4">
        <v>17097.099999999999</v>
      </c>
      <c r="J253" s="4">
        <v>0.44</v>
      </c>
      <c r="K253" s="4">
        <v>0.80679999999999996</v>
      </c>
      <c r="L253" s="4">
        <v>9.1753</v>
      </c>
      <c r="M253" s="4">
        <v>4.3117999999999999</v>
      </c>
      <c r="N253" s="4">
        <v>139.00729999999999</v>
      </c>
      <c r="O253" s="4">
        <v>13.554600000000001</v>
      </c>
      <c r="P253" s="4">
        <v>152.6</v>
      </c>
      <c r="Q253" s="4">
        <v>106.15470000000001</v>
      </c>
      <c r="R253" s="4">
        <v>10.351100000000001</v>
      </c>
      <c r="S253" s="4">
        <v>116.5</v>
      </c>
      <c r="T253" s="4">
        <v>17097.120699999999</v>
      </c>
      <c r="W253" s="4">
        <v>0</v>
      </c>
      <c r="X253" s="4">
        <v>0.35299999999999998</v>
      </c>
      <c r="Y253" s="4">
        <v>11.6</v>
      </c>
      <c r="Z253" s="4">
        <v>869</v>
      </c>
      <c r="AA253" s="4">
        <v>881</v>
      </c>
      <c r="AB253" s="4">
        <v>862</v>
      </c>
      <c r="AC253" s="4">
        <v>73</v>
      </c>
      <c r="AD253" s="4">
        <v>9.15</v>
      </c>
      <c r="AE253" s="4">
        <v>0.21</v>
      </c>
      <c r="AF253" s="4">
        <v>993</v>
      </c>
      <c r="AG253" s="4">
        <v>-10</v>
      </c>
      <c r="AH253" s="4">
        <v>9</v>
      </c>
      <c r="AI253" s="4">
        <v>25</v>
      </c>
      <c r="AJ253" s="4">
        <v>135</v>
      </c>
      <c r="AK253" s="4">
        <v>133.9</v>
      </c>
      <c r="AL253" s="4">
        <v>4.7</v>
      </c>
      <c r="AM253" s="4">
        <v>142</v>
      </c>
      <c r="AN253" s="4" t="s">
        <v>155</v>
      </c>
      <c r="AO253" s="4">
        <v>1</v>
      </c>
      <c r="AP253" s="5">
        <v>0.75960648148148147</v>
      </c>
      <c r="AQ253" s="4">
        <v>47.158614</v>
      </c>
      <c r="AR253" s="4">
        <v>-88.485477000000003</v>
      </c>
      <c r="AS253" s="4">
        <v>312.89999999999998</v>
      </c>
      <c r="AT253" s="4">
        <v>31</v>
      </c>
      <c r="AU253" s="4">
        <v>12</v>
      </c>
      <c r="AV253" s="4">
        <v>10</v>
      </c>
      <c r="AW253" s="4" t="s">
        <v>414</v>
      </c>
      <c r="AX253" s="4">
        <v>1.2</v>
      </c>
      <c r="AY253" s="4">
        <v>1.4303999999999999</v>
      </c>
      <c r="AZ253" s="4">
        <v>2.2999999999999998</v>
      </c>
      <c r="BA253" s="4">
        <v>11.154</v>
      </c>
      <c r="BB253" s="4">
        <v>8.6199999999999992</v>
      </c>
      <c r="BC253" s="4">
        <v>0.77</v>
      </c>
      <c r="BD253" s="4">
        <v>23.943000000000001</v>
      </c>
      <c r="BE253" s="4">
        <v>1459.5830000000001</v>
      </c>
      <c r="BF253" s="4">
        <v>436.565</v>
      </c>
      <c r="BG253" s="4">
        <v>2.3159999999999998</v>
      </c>
      <c r="BH253" s="4">
        <v>0.22600000000000001</v>
      </c>
      <c r="BI253" s="4">
        <v>2.5419999999999998</v>
      </c>
      <c r="BJ253" s="4">
        <v>1.768</v>
      </c>
      <c r="BK253" s="4">
        <v>0.17199999999999999</v>
      </c>
      <c r="BL253" s="4">
        <v>1.9410000000000001</v>
      </c>
      <c r="BM253" s="4">
        <v>112.7741</v>
      </c>
      <c r="BQ253" s="4">
        <v>40.831000000000003</v>
      </c>
      <c r="BR253" s="4">
        <v>0.34406300000000001</v>
      </c>
      <c r="BS253" s="4">
        <v>-5</v>
      </c>
      <c r="BT253" s="4">
        <v>0.01</v>
      </c>
      <c r="BU253" s="4">
        <v>8.4080399999999997</v>
      </c>
      <c r="BV253" s="4">
        <v>0.20200000000000001</v>
      </c>
    </row>
    <row r="254" spans="1:74" x14ac:dyDescent="0.25">
      <c r="A254" s="2">
        <v>42804</v>
      </c>
      <c r="B254" s="3">
        <v>0.5513172106481482</v>
      </c>
      <c r="C254" s="4">
        <v>11.67</v>
      </c>
      <c r="D254" s="4">
        <v>4.9581999999999997</v>
      </c>
      <c r="E254" s="4">
        <v>49581.762768000001</v>
      </c>
      <c r="F254" s="4">
        <v>179.6</v>
      </c>
      <c r="G254" s="4">
        <v>13</v>
      </c>
      <c r="H254" s="4">
        <v>15730.4</v>
      </c>
      <c r="J254" s="4">
        <v>0.38</v>
      </c>
      <c r="K254" s="4">
        <v>0.81010000000000004</v>
      </c>
      <c r="L254" s="4">
        <v>9.4532000000000007</v>
      </c>
      <c r="M254" s="4">
        <v>4.0164</v>
      </c>
      <c r="N254" s="4">
        <v>145.44929999999999</v>
      </c>
      <c r="O254" s="4">
        <v>10.5097</v>
      </c>
      <c r="P254" s="4">
        <v>156</v>
      </c>
      <c r="Q254" s="4">
        <v>111.07429999999999</v>
      </c>
      <c r="R254" s="4">
        <v>8.0259</v>
      </c>
      <c r="S254" s="4">
        <v>119.1</v>
      </c>
      <c r="T254" s="4">
        <v>15730.421200000001</v>
      </c>
      <c r="W254" s="4">
        <v>0</v>
      </c>
      <c r="X254" s="4">
        <v>0.30809999999999998</v>
      </c>
      <c r="Y254" s="4">
        <v>11.6</v>
      </c>
      <c r="Z254" s="4">
        <v>867</v>
      </c>
      <c r="AA254" s="4">
        <v>881</v>
      </c>
      <c r="AB254" s="4">
        <v>862</v>
      </c>
      <c r="AC254" s="4">
        <v>73</v>
      </c>
      <c r="AD254" s="4">
        <v>9.15</v>
      </c>
      <c r="AE254" s="4">
        <v>0.21</v>
      </c>
      <c r="AF254" s="4">
        <v>993</v>
      </c>
      <c r="AG254" s="4">
        <v>-10</v>
      </c>
      <c r="AH254" s="4">
        <v>9</v>
      </c>
      <c r="AI254" s="4">
        <v>25</v>
      </c>
      <c r="AJ254" s="4">
        <v>135</v>
      </c>
      <c r="AK254" s="4">
        <v>134</v>
      </c>
      <c r="AL254" s="4">
        <v>4.7</v>
      </c>
      <c r="AM254" s="4">
        <v>142</v>
      </c>
      <c r="AN254" s="4" t="s">
        <v>155</v>
      </c>
      <c r="AO254" s="4">
        <v>1</v>
      </c>
      <c r="AP254" s="5">
        <v>0.7596180555555555</v>
      </c>
      <c r="AQ254" s="4">
        <v>47.158585000000002</v>
      </c>
      <c r="AR254" s="4">
        <v>-88.485327999999996</v>
      </c>
      <c r="AS254" s="4">
        <v>312.8</v>
      </c>
      <c r="AT254" s="4">
        <v>28.6</v>
      </c>
      <c r="AU254" s="4">
        <v>12</v>
      </c>
      <c r="AV254" s="4">
        <v>10</v>
      </c>
      <c r="AW254" s="4" t="s">
        <v>414</v>
      </c>
      <c r="AX254" s="4">
        <v>1.2</v>
      </c>
      <c r="AY254" s="4">
        <v>1.5</v>
      </c>
      <c r="AZ254" s="4">
        <v>2.2999999999999998</v>
      </c>
      <c r="BA254" s="4">
        <v>11.154</v>
      </c>
      <c r="BB254" s="4">
        <v>8.7799999999999994</v>
      </c>
      <c r="BC254" s="4">
        <v>0.79</v>
      </c>
      <c r="BD254" s="4">
        <v>23.446999999999999</v>
      </c>
      <c r="BE254" s="4">
        <v>1519.248</v>
      </c>
      <c r="BF254" s="4">
        <v>410.83600000000001</v>
      </c>
      <c r="BG254" s="4">
        <v>2.448</v>
      </c>
      <c r="BH254" s="4">
        <v>0.17699999999999999</v>
      </c>
      <c r="BI254" s="4">
        <v>2.625</v>
      </c>
      <c r="BJ254" s="4">
        <v>1.869</v>
      </c>
      <c r="BK254" s="4">
        <v>0.13500000000000001</v>
      </c>
      <c r="BL254" s="4">
        <v>2.004</v>
      </c>
      <c r="BM254" s="4">
        <v>104.82599999999999</v>
      </c>
      <c r="BQ254" s="4">
        <v>36</v>
      </c>
      <c r="BR254" s="4">
        <v>0.33927000000000002</v>
      </c>
      <c r="BS254" s="4">
        <v>-5</v>
      </c>
      <c r="BT254" s="4">
        <v>0.01</v>
      </c>
      <c r="BU254" s="4">
        <v>8.2909109999999995</v>
      </c>
      <c r="BV254" s="4">
        <v>0.20200000000000001</v>
      </c>
    </row>
    <row r="255" spans="1:74" x14ac:dyDescent="0.25">
      <c r="A255" s="2">
        <v>42804</v>
      </c>
      <c r="B255" s="3">
        <v>0.55132878472222224</v>
      </c>
      <c r="C255" s="4">
        <v>12.178000000000001</v>
      </c>
      <c r="D255" s="4">
        <v>4.0437000000000003</v>
      </c>
      <c r="E255" s="4">
        <v>40437.360406</v>
      </c>
      <c r="F255" s="4">
        <v>190.8</v>
      </c>
      <c r="G255" s="4">
        <v>6.1</v>
      </c>
      <c r="H255" s="4">
        <v>14535.9</v>
      </c>
      <c r="J255" s="4">
        <v>0.3</v>
      </c>
      <c r="K255" s="4">
        <v>0.81689999999999996</v>
      </c>
      <c r="L255" s="4">
        <v>9.9481000000000002</v>
      </c>
      <c r="M255" s="4">
        <v>3.3031999999999999</v>
      </c>
      <c r="N255" s="4">
        <v>155.8279</v>
      </c>
      <c r="O255" s="4">
        <v>4.9828000000000001</v>
      </c>
      <c r="P255" s="4">
        <v>160.80000000000001</v>
      </c>
      <c r="Q255" s="4">
        <v>119</v>
      </c>
      <c r="R255" s="4">
        <v>3.8052000000000001</v>
      </c>
      <c r="S255" s="4">
        <v>122.8</v>
      </c>
      <c r="T255" s="4">
        <v>14535.900799999999</v>
      </c>
      <c r="W255" s="4">
        <v>0</v>
      </c>
      <c r="X255" s="4">
        <v>0.24510000000000001</v>
      </c>
      <c r="Y255" s="4">
        <v>11.5</v>
      </c>
      <c r="Z255" s="4">
        <v>866</v>
      </c>
      <c r="AA255" s="4">
        <v>879</v>
      </c>
      <c r="AB255" s="4">
        <v>861</v>
      </c>
      <c r="AC255" s="4">
        <v>73</v>
      </c>
      <c r="AD255" s="4">
        <v>9.15</v>
      </c>
      <c r="AE255" s="4">
        <v>0.21</v>
      </c>
      <c r="AF255" s="4">
        <v>993</v>
      </c>
      <c r="AG255" s="4">
        <v>-10</v>
      </c>
      <c r="AH255" s="4">
        <v>8.1270000000000007</v>
      </c>
      <c r="AI255" s="4">
        <v>25</v>
      </c>
      <c r="AJ255" s="4">
        <v>135</v>
      </c>
      <c r="AK255" s="4">
        <v>134.9</v>
      </c>
      <c r="AL255" s="4">
        <v>4.4000000000000004</v>
      </c>
      <c r="AM255" s="4">
        <v>142</v>
      </c>
      <c r="AN255" s="4" t="s">
        <v>155</v>
      </c>
      <c r="AO255" s="4">
        <v>1</v>
      </c>
      <c r="AP255" s="5">
        <v>0.75962962962962965</v>
      </c>
      <c r="AQ255" s="4">
        <v>47.158560999999999</v>
      </c>
      <c r="AR255" s="4">
        <v>-88.48518</v>
      </c>
      <c r="AS255" s="4">
        <v>312.89999999999998</v>
      </c>
      <c r="AT255" s="4">
        <v>27.2</v>
      </c>
      <c r="AU255" s="4">
        <v>12</v>
      </c>
      <c r="AV255" s="4">
        <v>10</v>
      </c>
      <c r="AW255" s="4" t="s">
        <v>414</v>
      </c>
      <c r="AX255" s="4">
        <v>1.2</v>
      </c>
      <c r="AY255" s="4">
        <v>1.5304</v>
      </c>
      <c r="AZ255" s="4">
        <v>2.3304</v>
      </c>
      <c r="BA255" s="4">
        <v>11.154</v>
      </c>
      <c r="BB255" s="4">
        <v>9.1300000000000008</v>
      </c>
      <c r="BC255" s="4">
        <v>0.82</v>
      </c>
      <c r="BD255" s="4">
        <v>22.42</v>
      </c>
      <c r="BE255" s="4">
        <v>1635.6289999999999</v>
      </c>
      <c r="BF255" s="4">
        <v>345.66300000000001</v>
      </c>
      <c r="BG255" s="4">
        <v>2.6829999999999998</v>
      </c>
      <c r="BH255" s="4">
        <v>8.5999999999999993E-2</v>
      </c>
      <c r="BI255" s="4">
        <v>2.7690000000000001</v>
      </c>
      <c r="BJ255" s="4">
        <v>2.0489999999999999</v>
      </c>
      <c r="BK255" s="4">
        <v>6.6000000000000003E-2</v>
      </c>
      <c r="BL255" s="4">
        <v>2.1139999999999999</v>
      </c>
      <c r="BM255" s="4">
        <v>99.097899999999996</v>
      </c>
      <c r="BQ255" s="4">
        <v>29.295999999999999</v>
      </c>
      <c r="BR255" s="4">
        <v>0.25419199999999997</v>
      </c>
      <c r="BS255" s="4">
        <v>-5</v>
      </c>
      <c r="BT255" s="4">
        <v>0.01</v>
      </c>
      <c r="BU255" s="4">
        <v>6.2118169999999999</v>
      </c>
      <c r="BV255" s="4">
        <v>0.20200000000000001</v>
      </c>
    </row>
    <row r="256" spans="1:74" x14ac:dyDescent="0.25">
      <c r="A256" s="2">
        <v>42804</v>
      </c>
      <c r="B256" s="3">
        <v>0.55134035879629628</v>
      </c>
      <c r="C256" s="4">
        <v>12.276999999999999</v>
      </c>
      <c r="D256" s="4">
        <v>3.6558999999999999</v>
      </c>
      <c r="E256" s="4">
        <v>36558.733332999996</v>
      </c>
      <c r="F256" s="4">
        <v>199.6</v>
      </c>
      <c r="G256" s="4">
        <v>9.6999999999999993</v>
      </c>
      <c r="H256" s="4">
        <v>13507.9</v>
      </c>
      <c r="J256" s="4">
        <v>0.2</v>
      </c>
      <c r="K256" s="4">
        <v>0.82140000000000002</v>
      </c>
      <c r="L256" s="4">
        <v>10.0839</v>
      </c>
      <c r="M256" s="4">
        <v>3.0028999999999999</v>
      </c>
      <c r="N256" s="4">
        <v>163.98400000000001</v>
      </c>
      <c r="O256" s="4">
        <v>7.9965000000000002</v>
      </c>
      <c r="P256" s="4">
        <v>172</v>
      </c>
      <c r="Q256" s="4">
        <v>125.2285</v>
      </c>
      <c r="R256" s="4">
        <v>6.1066000000000003</v>
      </c>
      <c r="S256" s="4">
        <v>131.30000000000001</v>
      </c>
      <c r="T256" s="4">
        <v>13507.8878</v>
      </c>
      <c r="W256" s="4">
        <v>0</v>
      </c>
      <c r="X256" s="4">
        <v>0.1643</v>
      </c>
      <c r="Y256" s="4">
        <v>11.6</v>
      </c>
      <c r="Z256" s="4">
        <v>865</v>
      </c>
      <c r="AA256" s="4">
        <v>880</v>
      </c>
      <c r="AB256" s="4">
        <v>860</v>
      </c>
      <c r="AC256" s="4">
        <v>73</v>
      </c>
      <c r="AD256" s="4">
        <v>9.15</v>
      </c>
      <c r="AE256" s="4">
        <v>0.21</v>
      </c>
      <c r="AF256" s="4">
        <v>993</v>
      </c>
      <c r="AG256" s="4">
        <v>-10</v>
      </c>
      <c r="AH256" s="4">
        <v>8</v>
      </c>
      <c r="AI256" s="4">
        <v>25</v>
      </c>
      <c r="AJ256" s="4">
        <v>135</v>
      </c>
      <c r="AK256" s="4">
        <v>134.1</v>
      </c>
      <c r="AL256" s="4">
        <v>4.5</v>
      </c>
      <c r="AM256" s="4">
        <v>142</v>
      </c>
      <c r="AN256" s="4" t="s">
        <v>155</v>
      </c>
      <c r="AO256" s="4">
        <v>1</v>
      </c>
      <c r="AP256" s="5">
        <v>0.7596412037037038</v>
      </c>
      <c r="AQ256" s="4">
        <v>47.158540000000002</v>
      </c>
      <c r="AR256" s="4">
        <v>-88.485027000000002</v>
      </c>
      <c r="AS256" s="4">
        <v>312.8</v>
      </c>
      <c r="AT256" s="4">
        <v>26.7</v>
      </c>
      <c r="AU256" s="4">
        <v>12</v>
      </c>
      <c r="AV256" s="4">
        <v>10</v>
      </c>
      <c r="AW256" s="4" t="s">
        <v>414</v>
      </c>
      <c r="AX256" s="4">
        <v>1.2303999999999999</v>
      </c>
      <c r="AY256" s="4">
        <v>1.4176</v>
      </c>
      <c r="AZ256" s="4">
        <v>2.4</v>
      </c>
      <c r="BA256" s="4">
        <v>11.154</v>
      </c>
      <c r="BB256" s="4">
        <v>9.3800000000000008</v>
      </c>
      <c r="BC256" s="4">
        <v>0.84</v>
      </c>
      <c r="BD256" s="4">
        <v>21.745999999999999</v>
      </c>
      <c r="BE256" s="4">
        <v>1688.741</v>
      </c>
      <c r="BF256" s="4">
        <v>320.07499999999999</v>
      </c>
      <c r="BG256" s="4">
        <v>2.8759999999999999</v>
      </c>
      <c r="BH256" s="4">
        <v>0.14000000000000001</v>
      </c>
      <c r="BI256" s="4">
        <v>3.016</v>
      </c>
      <c r="BJ256" s="4">
        <v>2.1960000000000002</v>
      </c>
      <c r="BK256" s="4">
        <v>0.107</v>
      </c>
      <c r="BL256" s="4">
        <v>2.3029999999999999</v>
      </c>
      <c r="BM256" s="4">
        <v>93.799599999999998</v>
      </c>
      <c r="BQ256" s="4">
        <v>20.004000000000001</v>
      </c>
      <c r="BR256" s="4">
        <v>0.24898400000000001</v>
      </c>
      <c r="BS256" s="4">
        <v>-5</v>
      </c>
      <c r="BT256" s="4">
        <v>0.01</v>
      </c>
      <c r="BU256" s="4">
        <v>6.0845469999999997</v>
      </c>
      <c r="BV256" s="4">
        <v>0.20200000000000001</v>
      </c>
    </row>
    <row r="257" spans="1:74" x14ac:dyDescent="0.25">
      <c r="A257" s="2">
        <v>42804</v>
      </c>
      <c r="B257" s="3">
        <v>0.55135193287037032</v>
      </c>
      <c r="C257" s="4">
        <v>12.367000000000001</v>
      </c>
      <c r="D257" s="4">
        <v>3.6541999999999999</v>
      </c>
      <c r="E257" s="4">
        <v>36542.066666999999</v>
      </c>
      <c r="F257" s="4">
        <v>217.6</v>
      </c>
      <c r="G257" s="4">
        <v>9.9</v>
      </c>
      <c r="H257" s="4">
        <v>12633</v>
      </c>
      <c r="J257" s="4">
        <v>0.2</v>
      </c>
      <c r="K257" s="4">
        <v>0.8216</v>
      </c>
      <c r="L257" s="4">
        <v>10.1599</v>
      </c>
      <c r="M257" s="4">
        <v>3.0021</v>
      </c>
      <c r="N257" s="4">
        <v>178.79329999999999</v>
      </c>
      <c r="O257" s="4">
        <v>8.1334</v>
      </c>
      <c r="P257" s="4">
        <v>186.9</v>
      </c>
      <c r="Q257" s="4">
        <v>136.5916</v>
      </c>
      <c r="R257" s="4">
        <v>6.2135999999999996</v>
      </c>
      <c r="S257" s="4">
        <v>142.80000000000001</v>
      </c>
      <c r="T257" s="4">
        <v>12633.0311</v>
      </c>
      <c r="W257" s="4">
        <v>0</v>
      </c>
      <c r="X257" s="4">
        <v>0.1643</v>
      </c>
      <c r="Y257" s="4">
        <v>11.6</v>
      </c>
      <c r="Z257" s="4">
        <v>863</v>
      </c>
      <c r="AA257" s="4">
        <v>877</v>
      </c>
      <c r="AB257" s="4">
        <v>856</v>
      </c>
      <c r="AC257" s="4">
        <v>73.900000000000006</v>
      </c>
      <c r="AD257" s="4">
        <v>9.26</v>
      </c>
      <c r="AE257" s="4">
        <v>0.21</v>
      </c>
      <c r="AF257" s="4">
        <v>993</v>
      </c>
      <c r="AG257" s="4">
        <v>-10</v>
      </c>
      <c r="AH257" s="4">
        <v>8.8729999999999993</v>
      </c>
      <c r="AI257" s="4">
        <v>25</v>
      </c>
      <c r="AJ257" s="4">
        <v>135</v>
      </c>
      <c r="AK257" s="4">
        <v>134</v>
      </c>
      <c r="AL257" s="4">
        <v>4.4000000000000004</v>
      </c>
      <c r="AM257" s="4">
        <v>142</v>
      </c>
      <c r="AN257" s="4" t="s">
        <v>155</v>
      </c>
      <c r="AO257" s="4">
        <v>1</v>
      </c>
      <c r="AP257" s="5">
        <v>0.75965277777777773</v>
      </c>
      <c r="AQ257" s="4">
        <v>47.158529000000001</v>
      </c>
      <c r="AR257" s="4">
        <v>-88.484880000000004</v>
      </c>
      <c r="AS257" s="4">
        <v>312.60000000000002</v>
      </c>
      <c r="AT257" s="4">
        <v>25.7</v>
      </c>
      <c r="AU257" s="4">
        <v>12</v>
      </c>
      <c r="AV257" s="4">
        <v>10</v>
      </c>
      <c r="AW257" s="4" t="s">
        <v>414</v>
      </c>
      <c r="AX257" s="4">
        <v>1.3304</v>
      </c>
      <c r="AY257" s="4">
        <v>1.0608</v>
      </c>
      <c r="AZ257" s="4">
        <v>2.4304000000000001</v>
      </c>
      <c r="BA257" s="4">
        <v>11.154</v>
      </c>
      <c r="BB257" s="4">
        <v>9.39</v>
      </c>
      <c r="BC257" s="4">
        <v>0.84</v>
      </c>
      <c r="BD257" s="4">
        <v>21.72</v>
      </c>
      <c r="BE257" s="4">
        <v>1702.914</v>
      </c>
      <c r="BF257" s="4">
        <v>320.26799999999997</v>
      </c>
      <c r="BG257" s="4">
        <v>3.1379999999999999</v>
      </c>
      <c r="BH257" s="4">
        <v>0.14299999999999999</v>
      </c>
      <c r="BI257" s="4">
        <v>3.2810000000000001</v>
      </c>
      <c r="BJ257" s="4">
        <v>2.3980000000000001</v>
      </c>
      <c r="BK257" s="4">
        <v>0.109</v>
      </c>
      <c r="BL257" s="4">
        <v>2.5070000000000001</v>
      </c>
      <c r="BM257" s="4">
        <v>87.799000000000007</v>
      </c>
      <c r="BQ257" s="4">
        <v>20.024999999999999</v>
      </c>
      <c r="BR257" s="4">
        <v>0.23254</v>
      </c>
      <c r="BS257" s="4">
        <v>-5</v>
      </c>
      <c r="BT257" s="4">
        <v>0.01</v>
      </c>
      <c r="BU257" s="4">
        <v>5.682696</v>
      </c>
      <c r="BV257" s="4">
        <v>0.20200000000000001</v>
      </c>
    </row>
    <row r="258" spans="1:74" x14ac:dyDescent="0.25">
      <c r="A258" s="2">
        <v>42804</v>
      </c>
      <c r="B258" s="3">
        <v>0.55136350694444447</v>
      </c>
      <c r="C258" s="4">
        <v>12.43</v>
      </c>
      <c r="D258" s="4">
        <v>3.5539000000000001</v>
      </c>
      <c r="E258" s="4">
        <v>35539.065887999997</v>
      </c>
      <c r="F258" s="4">
        <v>232.9</v>
      </c>
      <c r="G258" s="4">
        <v>9.9</v>
      </c>
      <c r="H258" s="4">
        <v>11992.9</v>
      </c>
      <c r="J258" s="4">
        <v>0.2</v>
      </c>
      <c r="K258" s="4">
        <v>0.82279999999999998</v>
      </c>
      <c r="L258" s="4">
        <v>10.2279</v>
      </c>
      <c r="M258" s="4">
        <v>2.9243000000000001</v>
      </c>
      <c r="N258" s="4">
        <v>191.63990000000001</v>
      </c>
      <c r="O258" s="4">
        <v>8.1461000000000006</v>
      </c>
      <c r="P258" s="4">
        <v>199.8</v>
      </c>
      <c r="Q258" s="4">
        <v>146.4143</v>
      </c>
      <c r="R258" s="4">
        <v>6.2237</v>
      </c>
      <c r="S258" s="4">
        <v>152.6</v>
      </c>
      <c r="T258" s="4">
        <v>11992.9077</v>
      </c>
      <c r="W258" s="4">
        <v>0</v>
      </c>
      <c r="X258" s="4">
        <v>0.1646</v>
      </c>
      <c r="Y258" s="4">
        <v>11.6</v>
      </c>
      <c r="Z258" s="4">
        <v>862</v>
      </c>
      <c r="AA258" s="4">
        <v>878</v>
      </c>
      <c r="AB258" s="4">
        <v>857</v>
      </c>
      <c r="AC258" s="4">
        <v>74</v>
      </c>
      <c r="AD258" s="4">
        <v>9.2799999999999994</v>
      </c>
      <c r="AE258" s="4">
        <v>0.21</v>
      </c>
      <c r="AF258" s="4">
        <v>993</v>
      </c>
      <c r="AG258" s="4">
        <v>-10</v>
      </c>
      <c r="AH258" s="4">
        <v>9</v>
      </c>
      <c r="AI258" s="4">
        <v>25</v>
      </c>
      <c r="AJ258" s="4">
        <v>135</v>
      </c>
      <c r="AK258" s="4">
        <v>134</v>
      </c>
      <c r="AL258" s="4">
        <v>4.5999999999999996</v>
      </c>
      <c r="AM258" s="4">
        <v>142</v>
      </c>
      <c r="AN258" s="4" t="s">
        <v>155</v>
      </c>
      <c r="AO258" s="4">
        <v>1</v>
      </c>
      <c r="AP258" s="5">
        <v>0.75966435185185188</v>
      </c>
      <c r="AQ258" s="4">
        <v>47.158531000000004</v>
      </c>
      <c r="AR258" s="4">
        <v>-88.484741</v>
      </c>
      <c r="AS258" s="4">
        <v>312.3</v>
      </c>
      <c r="AT258" s="4">
        <v>24.7</v>
      </c>
      <c r="AU258" s="4">
        <v>12</v>
      </c>
      <c r="AV258" s="4">
        <v>10</v>
      </c>
      <c r="AW258" s="4" t="s">
        <v>414</v>
      </c>
      <c r="AX258" s="4">
        <v>1.4</v>
      </c>
      <c r="AY258" s="4">
        <v>1.2607999999999999</v>
      </c>
      <c r="AZ258" s="4">
        <v>2.5304000000000002</v>
      </c>
      <c r="BA258" s="4">
        <v>11.154</v>
      </c>
      <c r="BB258" s="4">
        <v>9.4600000000000009</v>
      </c>
      <c r="BC258" s="4">
        <v>0.85</v>
      </c>
      <c r="BD258" s="4">
        <v>21.53</v>
      </c>
      <c r="BE258" s="4">
        <v>1723.162</v>
      </c>
      <c r="BF258" s="4">
        <v>313.57299999999998</v>
      </c>
      <c r="BG258" s="4">
        <v>3.3809999999999998</v>
      </c>
      <c r="BH258" s="4">
        <v>0.14399999999999999</v>
      </c>
      <c r="BI258" s="4">
        <v>3.5249999999999999</v>
      </c>
      <c r="BJ258" s="4">
        <v>2.5830000000000002</v>
      </c>
      <c r="BK258" s="4">
        <v>0.11</v>
      </c>
      <c r="BL258" s="4">
        <v>2.6930000000000001</v>
      </c>
      <c r="BM258" s="4">
        <v>83.78</v>
      </c>
      <c r="BQ258" s="4">
        <v>20.16</v>
      </c>
      <c r="BR258" s="4">
        <v>0.229127</v>
      </c>
      <c r="BS258" s="4">
        <v>-5</v>
      </c>
      <c r="BT258" s="4">
        <v>0.01</v>
      </c>
      <c r="BU258" s="4">
        <v>5.599291</v>
      </c>
      <c r="BV258" s="4">
        <v>0.20200000000000001</v>
      </c>
    </row>
    <row r="259" spans="1:74" x14ac:dyDescent="0.25">
      <c r="A259" s="2">
        <v>42804</v>
      </c>
      <c r="B259" s="3">
        <v>0.55137508101851851</v>
      </c>
      <c r="C259" s="4">
        <v>12.426</v>
      </c>
      <c r="D259" s="4">
        <v>3.4451999999999998</v>
      </c>
      <c r="E259" s="4">
        <v>34451.639870999999</v>
      </c>
      <c r="F259" s="4">
        <v>248</v>
      </c>
      <c r="G259" s="4">
        <v>17</v>
      </c>
      <c r="H259" s="4">
        <v>11410.8</v>
      </c>
      <c r="J259" s="4">
        <v>0.2</v>
      </c>
      <c r="K259" s="4">
        <v>0.82469999999999999</v>
      </c>
      <c r="L259" s="4">
        <v>10.247299999999999</v>
      </c>
      <c r="M259" s="4">
        <v>2.8412000000000002</v>
      </c>
      <c r="N259" s="4">
        <v>204.51240000000001</v>
      </c>
      <c r="O259" s="4">
        <v>14.049200000000001</v>
      </c>
      <c r="P259" s="4">
        <v>218.6</v>
      </c>
      <c r="Q259" s="4">
        <v>156.249</v>
      </c>
      <c r="R259" s="4">
        <v>10.733700000000001</v>
      </c>
      <c r="S259" s="4">
        <v>167</v>
      </c>
      <c r="T259" s="4">
        <v>11410.811299999999</v>
      </c>
      <c r="W259" s="4">
        <v>0</v>
      </c>
      <c r="X259" s="4">
        <v>0.16489999999999999</v>
      </c>
      <c r="Y259" s="4">
        <v>11.6</v>
      </c>
      <c r="Z259" s="4">
        <v>863</v>
      </c>
      <c r="AA259" s="4">
        <v>875</v>
      </c>
      <c r="AB259" s="4">
        <v>853</v>
      </c>
      <c r="AC259" s="4">
        <v>74</v>
      </c>
      <c r="AD259" s="4">
        <v>9.2799999999999994</v>
      </c>
      <c r="AE259" s="4">
        <v>0.21</v>
      </c>
      <c r="AF259" s="4">
        <v>993</v>
      </c>
      <c r="AG259" s="4">
        <v>-10</v>
      </c>
      <c r="AH259" s="4">
        <v>8.1270000000000007</v>
      </c>
      <c r="AI259" s="4">
        <v>25</v>
      </c>
      <c r="AJ259" s="4">
        <v>135</v>
      </c>
      <c r="AK259" s="4">
        <v>134</v>
      </c>
      <c r="AL259" s="4">
        <v>4.5</v>
      </c>
      <c r="AM259" s="4">
        <v>142</v>
      </c>
      <c r="AN259" s="4" t="s">
        <v>155</v>
      </c>
      <c r="AO259" s="4">
        <v>1</v>
      </c>
      <c r="AP259" s="5">
        <v>0.75967592592592592</v>
      </c>
      <c r="AQ259" s="4">
        <v>47.158541999999997</v>
      </c>
      <c r="AR259" s="4">
        <v>-88.484605999999999</v>
      </c>
      <c r="AS259" s="4">
        <v>312.10000000000002</v>
      </c>
      <c r="AT259" s="4">
        <v>23.7</v>
      </c>
      <c r="AU259" s="4">
        <v>12</v>
      </c>
      <c r="AV259" s="4">
        <v>10</v>
      </c>
      <c r="AW259" s="4" t="s">
        <v>414</v>
      </c>
      <c r="AX259" s="4">
        <v>1.4608000000000001</v>
      </c>
      <c r="AY259" s="4">
        <v>1.4912000000000001</v>
      </c>
      <c r="AZ259" s="4">
        <v>2.6911999999999998</v>
      </c>
      <c r="BA259" s="4">
        <v>11.154</v>
      </c>
      <c r="BB259" s="4">
        <v>9.57</v>
      </c>
      <c r="BC259" s="4">
        <v>0.86</v>
      </c>
      <c r="BD259" s="4">
        <v>21.259</v>
      </c>
      <c r="BE259" s="4">
        <v>1741.2670000000001</v>
      </c>
      <c r="BF259" s="4">
        <v>307.27699999999999</v>
      </c>
      <c r="BG259" s="4">
        <v>3.6389999999999998</v>
      </c>
      <c r="BH259" s="4">
        <v>0.25</v>
      </c>
      <c r="BI259" s="4">
        <v>3.8889999999999998</v>
      </c>
      <c r="BJ259" s="4">
        <v>2.78</v>
      </c>
      <c r="BK259" s="4">
        <v>0.191</v>
      </c>
      <c r="BL259" s="4">
        <v>2.9710000000000001</v>
      </c>
      <c r="BM259" s="4">
        <v>80.399100000000004</v>
      </c>
      <c r="BQ259" s="4">
        <v>20.378</v>
      </c>
      <c r="BR259" s="4">
        <v>0.208921</v>
      </c>
      <c r="BS259" s="4">
        <v>-5</v>
      </c>
      <c r="BT259" s="4">
        <v>0.01</v>
      </c>
      <c r="BU259" s="4">
        <v>5.1055070000000002</v>
      </c>
      <c r="BV259" s="4">
        <v>0.20200000000000001</v>
      </c>
    </row>
    <row r="260" spans="1:74" x14ac:dyDescent="0.25">
      <c r="A260" s="2">
        <v>42804</v>
      </c>
      <c r="B260" s="3">
        <v>0.55138665509259266</v>
      </c>
      <c r="C260" s="4">
        <v>12.409000000000001</v>
      </c>
      <c r="D260" s="4">
        <v>3.4037999999999999</v>
      </c>
      <c r="E260" s="4">
        <v>34037.940426000001</v>
      </c>
      <c r="F260" s="4">
        <v>265.2</v>
      </c>
      <c r="G260" s="4">
        <v>17.100000000000001</v>
      </c>
      <c r="H260" s="4">
        <v>10870.1</v>
      </c>
      <c r="J260" s="4">
        <v>0.2</v>
      </c>
      <c r="K260" s="4">
        <v>0.82579999999999998</v>
      </c>
      <c r="L260" s="4">
        <v>10.2477</v>
      </c>
      <c r="M260" s="4">
        <v>2.8109000000000002</v>
      </c>
      <c r="N260" s="4">
        <v>219.03370000000001</v>
      </c>
      <c r="O260" s="4">
        <v>14.121499999999999</v>
      </c>
      <c r="P260" s="4">
        <v>233.2</v>
      </c>
      <c r="Q260" s="4">
        <v>167.3434</v>
      </c>
      <c r="R260" s="4">
        <v>10.789</v>
      </c>
      <c r="S260" s="4">
        <v>178.1</v>
      </c>
      <c r="T260" s="4">
        <v>10870.073899999999</v>
      </c>
      <c r="W260" s="4">
        <v>0</v>
      </c>
      <c r="X260" s="4">
        <v>0.16520000000000001</v>
      </c>
      <c r="Y260" s="4">
        <v>11.5</v>
      </c>
      <c r="Z260" s="4">
        <v>866</v>
      </c>
      <c r="AA260" s="4">
        <v>878</v>
      </c>
      <c r="AB260" s="4">
        <v>854</v>
      </c>
      <c r="AC260" s="4">
        <v>74</v>
      </c>
      <c r="AD260" s="4">
        <v>9.2799999999999994</v>
      </c>
      <c r="AE260" s="4">
        <v>0.21</v>
      </c>
      <c r="AF260" s="4">
        <v>993</v>
      </c>
      <c r="AG260" s="4">
        <v>-10</v>
      </c>
      <c r="AH260" s="4">
        <v>8</v>
      </c>
      <c r="AI260" s="4">
        <v>25</v>
      </c>
      <c r="AJ260" s="4">
        <v>135</v>
      </c>
      <c r="AK260" s="4">
        <v>134.9</v>
      </c>
      <c r="AL260" s="4">
        <v>4.3</v>
      </c>
      <c r="AM260" s="4">
        <v>142</v>
      </c>
      <c r="AN260" s="4" t="s">
        <v>155</v>
      </c>
      <c r="AO260" s="4">
        <v>1</v>
      </c>
      <c r="AP260" s="5">
        <v>0.75968750000000007</v>
      </c>
      <c r="AQ260" s="4">
        <v>47.158566</v>
      </c>
      <c r="AR260" s="4">
        <v>-88.484481000000002</v>
      </c>
      <c r="AS260" s="4">
        <v>311.8</v>
      </c>
      <c r="AT260" s="4">
        <v>22.6</v>
      </c>
      <c r="AU260" s="4">
        <v>12</v>
      </c>
      <c r="AV260" s="4">
        <v>10</v>
      </c>
      <c r="AW260" s="4" t="s">
        <v>414</v>
      </c>
      <c r="AX260" s="4">
        <v>1.6303700000000001</v>
      </c>
      <c r="AY260" s="4">
        <v>1.7607390000000001</v>
      </c>
      <c r="AZ260" s="4">
        <v>2.9607389999999998</v>
      </c>
      <c r="BA260" s="4">
        <v>11.154</v>
      </c>
      <c r="BB260" s="4">
        <v>9.64</v>
      </c>
      <c r="BC260" s="4">
        <v>0.86</v>
      </c>
      <c r="BD260" s="4">
        <v>21.091999999999999</v>
      </c>
      <c r="BE260" s="4">
        <v>1751.6980000000001</v>
      </c>
      <c r="BF260" s="4">
        <v>305.81400000000002</v>
      </c>
      <c r="BG260" s="4">
        <v>3.9209999999999998</v>
      </c>
      <c r="BH260" s="4">
        <v>0.253</v>
      </c>
      <c r="BI260" s="4">
        <v>4.1740000000000004</v>
      </c>
      <c r="BJ260" s="4">
        <v>2.996</v>
      </c>
      <c r="BK260" s="4">
        <v>0.193</v>
      </c>
      <c r="BL260" s="4">
        <v>3.1890000000000001</v>
      </c>
      <c r="BM260" s="4">
        <v>77.044399999999996</v>
      </c>
      <c r="BQ260" s="4">
        <v>20.527999999999999</v>
      </c>
      <c r="BR260" s="4">
        <v>0.20250799999999999</v>
      </c>
      <c r="BS260" s="4">
        <v>-5</v>
      </c>
      <c r="BT260" s="4">
        <v>0.01</v>
      </c>
      <c r="BU260" s="4">
        <v>4.9487889999999997</v>
      </c>
      <c r="BV260" s="4">
        <v>0.20200000000000001</v>
      </c>
    </row>
    <row r="261" spans="1:74" x14ac:dyDescent="0.25">
      <c r="A261" s="2">
        <v>42804</v>
      </c>
      <c r="B261" s="3">
        <v>0.5513982291666667</v>
      </c>
      <c r="C261" s="4">
        <v>12.391999999999999</v>
      </c>
      <c r="D261" s="4">
        <v>3.5893000000000002</v>
      </c>
      <c r="E261" s="4">
        <v>35892.798691000004</v>
      </c>
      <c r="F261" s="4">
        <v>287.7</v>
      </c>
      <c r="G261" s="4">
        <v>14.3</v>
      </c>
      <c r="H261" s="4">
        <v>10839.2</v>
      </c>
      <c r="J261" s="4">
        <v>0.1</v>
      </c>
      <c r="K261" s="4">
        <v>0.82399999999999995</v>
      </c>
      <c r="L261" s="4">
        <v>10.2113</v>
      </c>
      <c r="M261" s="4">
        <v>2.9575999999999998</v>
      </c>
      <c r="N261" s="4">
        <v>237.0883</v>
      </c>
      <c r="O261" s="4">
        <v>11.7683</v>
      </c>
      <c r="P261" s="4">
        <v>248.9</v>
      </c>
      <c r="Q261" s="4">
        <v>181.13720000000001</v>
      </c>
      <c r="R261" s="4">
        <v>8.9909999999999997</v>
      </c>
      <c r="S261" s="4">
        <v>190.1</v>
      </c>
      <c r="T261" s="4">
        <v>10839.2066</v>
      </c>
      <c r="W261" s="4">
        <v>0</v>
      </c>
      <c r="X261" s="4">
        <v>8.2400000000000001E-2</v>
      </c>
      <c r="Y261" s="4">
        <v>11.6</v>
      </c>
      <c r="Z261" s="4">
        <v>869</v>
      </c>
      <c r="AA261" s="4">
        <v>882</v>
      </c>
      <c r="AB261" s="4">
        <v>859</v>
      </c>
      <c r="AC261" s="4">
        <v>74</v>
      </c>
      <c r="AD261" s="4">
        <v>9.2799999999999994</v>
      </c>
      <c r="AE261" s="4">
        <v>0.21</v>
      </c>
      <c r="AF261" s="4">
        <v>993</v>
      </c>
      <c r="AG261" s="4">
        <v>-10</v>
      </c>
      <c r="AH261" s="4">
        <v>8</v>
      </c>
      <c r="AI261" s="4">
        <v>24.126999999999999</v>
      </c>
      <c r="AJ261" s="4">
        <v>135</v>
      </c>
      <c r="AK261" s="4">
        <v>134.1</v>
      </c>
      <c r="AL261" s="4">
        <v>4.3</v>
      </c>
      <c r="AM261" s="4">
        <v>142</v>
      </c>
      <c r="AN261" s="4" t="s">
        <v>155</v>
      </c>
      <c r="AO261" s="4">
        <v>1</v>
      </c>
      <c r="AP261" s="5">
        <v>0.759699074074074</v>
      </c>
      <c r="AQ261" s="4">
        <v>47.158602999999999</v>
      </c>
      <c r="AR261" s="4">
        <v>-88.484367000000006</v>
      </c>
      <c r="AS261" s="4">
        <v>311.7</v>
      </c>
      <c r="AT261" s="4">
        <v>21.6</v>
      </c>
      <c r="AU261" s="4">
        <v>12</v>
      </c>
      <c r="AV261" s="4">
        <v>10</v>
      </c>
      <c r="AW261" s="4" t="s">
        <v>414</v>
      </c>
      <c r="AX261" s="4">
        <v>1.5180180000000001</v>
      </c>
      <c r="AY261" s="4">
        <v>1.9</v>
      </c>
      <c r="AZ261" s="4">
        <v>2.8876879999999998</v>
      </c>
      <c r="BA261" s="4">
        <v>11.154</v>
      </c>
      <c r="BB261" s="4">
        <v>9.5399999999999991</v>
      </c>
      <c r="BC261" s="4">
        <v>0.86</v>
      </c>
      <c r="BD261" s="4">
        <v>21.359000000000002</v>
      </c>
      <c r="BE261" s="4">
        <v>1732.3109999999999</v>
      </c>
      <c r="BF261" s="4">
        <v>319.34300000000002</v>
      </c>
      <c r="BG261" s="4">
        <v>4.2119999999999997</v>
      </c>
      <c r="BH261" s="4">
        <v>0.20899999999999999</v>
      </c>
      <c r="BI261" s="4">
        <v>4.4210000000000003</v>
      </c>
      <c r="BJ261" s="4">
        <v>3.218</v>
      </c>
      <c r="BK261" s="4">
        <v>0.16</v>
      </c>
      <c r="BL261" s="4">
        <v>3.3780000000000001</v>
      </c>
      <c r="BM261" s="4">
        <v>76.246099999999998</v>
      </c>
      <c r="BQ261" s="4">
        <v>10.164</v>
      </c>
      <c r="BR261" s="4">
        <v>0.27096700000000001</v>
      </c>
      <c r="BS261" s="4">
        <v>-5</v>
      </c>
      <c r="BT261" s="4">
        <v>0.01</v>
      </c>
      <c r="BU261" s="4">
        <v>6.6217560000000004</v>
      </c>
      <c r="BV261" s="4">
        <v>0.20200000000000001</v>
      </c>
    </row>
    <row r="262" spans="1:74" x14ac:dyDescent="0.25">
      <c r="A262" s="2">
        <v>42804</v>
      </c>
      <c r="B262" s="3">
        <v>0.55140980324074074</v>
      </c>
      <c r="C262" s="4">
        <v>11.157</v>
      </c>
      <c r="D262" s="4">
        <v>4.2828999999999997</v>
      </c>
      <c r="E262" s="4">
        <v>42828.807338999999</v>
      </c>
      <c r="F262" s="4">
        <v>313.60000000000002</v>
      </c>
      <c r="G262" s="4">
        <v>10</v>
      </c>
      <c r="H262" s="4">
        <v>11047.8</v>
      </c>
      <c r="J262" s="4">
        <v>0.1</v>
      </c>
      <c r="K262" s="4">
        <v>0.82720000000000005</v>
      </c>
      <c r="L262" s="4">
        <v>9.2293000000000003</v>
      </c>
      <c r="M262" s="4">
        <v>3.5428000000000002</v>
      </c>
      <c r="N262" s="4">
        <v>259.40649999999999</v>
      </c>
      <c r="O262" s="4">
        <v>8.2421000000000006</v>
      </c>
      <c r="P262" s="4">
        <v>267.60000000000002</v>
      </c>
      <c r="Q262" s="4">
        <v>198.1885</v>
      </c>
      <c r="R262" s="4">
        <v>6.2969999999999997</v>
      </c>
      <c r="S262" s="4">
        <v>204.5</v>
      </c>
      <c r="T262" s="4">
        <v>11047.8063</v>
      </c>
      <c r="W262" s="4">
        <v>0</v>
      </c>
      <c r="X262" s="4">
        <v>8.2699999999999996E-2</v>
      </c>
      <c r="Y262" s="4">
        <v>11.6</v>
      </c>
      <c r="Z262" s="4">
        <v>873</v>
      </c>
      <c r="AA262" s="4">
        <v>887</v>
      </c>
      <c r="AB262" s="4">
        <v>863</v>
      </c>
      <c r="AC262" s="4">
        <v>74</v>
      </c>
      <c r="AD262" s="4">
        <v>9.2799999999999994</v>
      </c>
      <c r="AE262" s="4">
        <v>0.21</v>
      </c>
      <c r="AF262" s="4">
        <v>993</v>
      </c>
      <c r="AG262" s="4">
        <v>-10</v>
      </c>
      <c r="AH262" s="4">
        <v>8</v>
      </c>
      <c r="AI262" s="4">
        <v>24</v>
      </c>
      <c r="AJ262" s="4">
        <v>135</v>
      </c>
      <c r="AK262" s="4">
        <v>134.9</v>
      </c>
      <c r="AL262" s="4">
        <v>4.4000000000000004</v>
      </c>
      <c r="AM262" s="4">
        <v>142</v>
      </c>
      <c r="AN262" s="4" t="s">
        <v>155</v>
      </c>
      <c r="AO262" s="4">
        <v>1</v>
      </c>
      <c r="AP262" s="5">
        <v>0.75971064814814815</v>
      </c>
      <c r="AQ262" s="4">
        <v>47.158647999999999</v>
      </c>
      <c r="AR262" s="4">
        <v>-88.484263999999996</v>
      </c>
      <c r="AS262" s="4">
        <v>311.5</v>
      </c>
      <c r="AT262" s="4">
        <v>20.8</v>
      </c>
      <c r="AU262" s="4">
        <v>12</v>
      </c>
      <c r="AV262" s="4">
        <v>10</v>
      </c>
      <c r="AW262" s="4" t="s">
        <v>414</v>
      </c>
      <c r="AX262" s="4">
        <v>1.1608000000000001</v>
      </c>
      <c r="AY262" s="4">
        <v>2.1128</v>
      </c>
      <c r="AZ262" s="4">
        <v>2.6128</v>
      </c>
      <c r="BA262" s="4">
        <v>11.154</v>
      </c>
      <c r="BB262" s="4">
        <v>9.7200000000000006</v>
      </c>
      <c r="BC262" s="4">
        <v>0.87</v>
      </c>
      <c r="BD262" s="4">
        <v>20.89</v>
      </c>
      <c r="BE262" s="4">
        <v>1608.239</v>
      </c>
      <c r="BF262" s="4">
        <v>392.92099999999999</v>
      </c>
      <c r="BG262" s="4">
        <v>4.734</v>
      </c>
      <c r="BH262" s="4">
        <v>0.15</v>
      </c>
      <c r="BI262" s="4">
        <v>4.8840000000000003</v>
      </c>
      <c r="BJ262" s="4">
        <v>3.617</v>
      </c>
      <c r="BK262" s="4">
        <v>0.115</v>
      </c>
      <c r="BL262" s="4">
        <v>3.7309999999999999</v>
      </c>
      <c r="BM262" s="4">
        <v>79.824200000000005</v>
      </c>
      <c r="BQ262" s="4">
        <v>10.481</v>
      </c>
      <c r="BR262" s="4">
        <v>0.35164200000000001</v>
      </c>
      <c r="BS262" s="4">
        <v>-5</v>
      </c>
      <c r="BT262" s="4">
        <v>0.01</v>
      </c>
      <c r="BU262" s="4">
        <v>8.5932600000000008</v>
      </c>
      <c r="BV262" s="4">
        <v>0.20200000000000001</v>
      </c>
    </row>
    <row r="263" spans="1:74" x14ac:dyDescent="0.25">
      <c r="A263" s="2">
        <v>42804</v>
      </c>
      <c r="B263" s="3">
        <v>0.55142137731481478</v>
      </c>
      <c r="C263" s="4">
        <v>9.7899999999999991</v>
      </c>
      <c r="D263" s="4">
        <v>7.6406999999999998</v>
      </c>
      <c r="E263" s="4">
        <v>76406.788990999994</v>
      </c>
      <c r="F263" s="4">
        <v>353.2</v>
      </c>
      <c r="G263" s="4">
        <v>10</v>
      </c>
      <c r="H263" s="4">
        <v>11479.9</v>
      </c>
      <c r="J263" s="4">
        <v>0.1</v>
      </c>
      <c r="K263" s="4">
        <v>0.80089999999999995</v>
      </c>
      <c r="L263" s="4">
        <v>7.8403</v>
      </c>
      <c r="M263" s="4">
        <v>6.1193</v>
      </c>
      <c r="N263" s="4">
        <v>282.88580000000002</v>
      </c>
      <c r="O263" s="4">
        <v>8.0376999999999992</v>
      </c>
      <c r="P263" s="4">
        <v>290.89999999999998</v>
      </c>
      <c r="Q263" s="4">
        <v>216.1268</v>
      </c>
      <c r="R263" s="4">
        <v>6.1407999999999996</v>
      </c>
      <c r="S263" s="4">
        <v>222.3</v>
      </c>
      <c r="T263" s="4">
        <v>11479.888999999999</v>
      </c>
      <c r="W263" s="4">
        <v>0</v>
      </c>
      <c r="X263" s="4">
        <v>8.0100000000000005E-2</v>
      </c>
      <c r="Y263" s="4">
        <v>11.6</v>
      </c>
      <c r="Z263" s="4">
        <v>881</v>
      </c>
      <c r="AA263" s="4">
        <v>892</v>
      </c>
      <c r="AB263" s="4">
        <v>868</v>
      </c>
      <c r="AC263" s="4">
        <v>74</v>
      </c>
      <c r="AD263" s="4">
        <v>9.2799999999999994</v>
      </c>
      <c r="AE263" s="4">
        <v>0.21</v>
      </c>
      <c r="AF263" s="4">
        <v>993</v>
      </c>
      <c r="AG263" s="4">
        <v>-10</v>
      </c>
      <c r="AH263" s="4">
        <v>8</v>
      </c>
      <c r="AI263" s="4">
        <v>24</v>
      </c>
      <c r="AJ263" s="4">
        <v>135.9</v>
      </c>
      <c r="AK263" s="4">
        <v>133.30000000000001</v>
      </c>
      <c r="AL263" s="4">
        <v>4.4000000000000004</v>
      </c>
      <c r="AM263" s="4">
        <v>142</v>
      </c>
      <c r="AN263" s="4" t="s">
        <v>155</v>
      </c>
      <c r="AO263" s="4">
        <v>1</v>
      </c>
      <c r="AP263" s="5">
        <v>0.7597222222222223</v>
      </c>
      <c r="AQ263" s="4">
        <v>47.158717000000003</v>
      </c>
      <c r="AR263" s="4">
        <v>-88.484179999999995</v>
      </c>
      <c r="AS263" s="4">
        <v>311.3</v>
      </c>
      <c r="AT263" s="4">
        <v>21.2</v>
      </c>
      <c r="AU263" s="4">
        <v>12</v>
      </c>
      <c r="AV263" s="4">
        <v>10</v>
      </c>
      <c r="AW263" s="4" t="s">
        <v>414</v>
      </c>
      <c r="AX263" s="4">
        <v>1.3</v>
      </c>
      <c r="AY263" s="4">
        <v>2.3264</v>
      </c>
      <c r="AZ263" s="4">
        <v>2.7959999999999998</v>
      </c>
      <c r="BA263" s="4">
        <v>11.154</v>
      </c>
      <c r="BB263" s="4">
        <v>8.34</v>
      </c>
      <c r="BC263" s="4">
        <v>0.75</v>
      </c>
      <c r="BD263" s="4">
        <v>24.861999999999998</v>
      </c>
      <c r="BE263" s="4">
        <v>1254.5709999999999</v>
      </c>
      <c r="BF263" s="4">
        <v>623.22299999999996</v>
      </c>
      <c r="BG263" s="4">
        <v>4.74</v>
      </c>
      <c r="BH263" s="4">
        <v>0.13500000000000001</v>
      </c>
      <c r="BI263" s="4">
        <v>4.875</v>
      </c>
      <c r="BJ263" s="4">
        <v>3.6219999999999999</v>
      </c>
      <c r="BK263" s="4">
        <v>0.10299999999999999</v>
      </c>
      <c r="BL263" s="4">
        <v>3.7250000000000001</v>
      </c>
      <c r="BM263" s="4">
        <v>76.168999999999997</v>
      </c>
      <c r="BQ263" s="4">
        <v>9.3179999999999996</v>
      </c>
      <c r="BR263" s="4">
        <v>0.46587200000000001</v>
      </c>
      <c r="BS263" s="4">
        <v>-5</v>
      </c>
      <c r="BT263" s="4">
        <v>9.1269999999999997E-3</v>
      </c>
      <c r="BU263" s="4">
        <v>11.384744</v>
      </c>
      <c r="BV263" s="4">
        <v>0.184368</v>
      </c>
    </row>
    <row r="264" spans="1:74" x14ac:dyDescent="0.25">
      <c r="A264" s="2">
        <v>42804</v>
      </c>
      <c r="B264" s="3">
        <v>0.55143295138888881</v>
      </c>
      <c r="C264" s="4">
        <v>8.843</v>
      </c>
      <c r="D264" s="4">
        <v>9.1553000000000004</v>
      </c>
      <c r="E264" s="4">
        <v>91552.639725000001</v>
      </c>
      <c r="F264" s="4">
        <v>387</v>
      </c>
      <c r="G264" s="4">
        <v>10.1</v>
      </c>
      <c r="H264" s="4">
        <v>12053.3</v>
      </c>
      <c r="J264" s="4">
        <v>0.1</v>
      </c>
      <c r="K264" s="4">
        <v>0.79049999999999998</v>
      </c>
      <c r="L264" s="4">
        <v>6.99</v>
      </c>
      <c r="M264" s="4">
        <v>7.2367999999999997</v>
      </c>
      <c r="N264" s="4">
        <v>305.90519999999998</v>
      </c>
      <c r="O264" s="4">
        <v>7.9836</v>
      </c>
      <c r="P264" s="4">
        <v>313.89999999999998</v>
      </c>
      <c r="Q264" s="4">
        <v>233.71379999999999</v>
      </c>
      <c r="R264" s="4">
        <v>6.0994999999999999</v>
      </c>
      <c r="S264" s="4">
        <v>239.8</v>
      </c>
      <c r="T264" s="4">
        <v>12053.3434</v>
      </c>
      <c r="W264" s="4">
        <v>0</v>
      </c>
      <c r="X264" s="4">
        <v>7.9000000000000001E-2</v>
      </c>
      <c r="Y264" s="4">
        <v>11.6</v>
      </c>
      <c r="Z264" s="4">
        <v>890</v>
      </c>
      <c r="AA264" s="4">
        <v>903</v>
      </c>
      <c r="AB264" s="4">
        <v>878</v>
      </c>
      <c r="AC264" s="4">
        <v>74</v>
      </c>
      <c r="AD264" s="4">
        <v>9.2799999999999994</v>
      </c>
      <c r="AE264" s="4">
        <v>0.21</v>
      </c>
      <c r="AF264" s="4">
        <v>993</v>
      </c>
      <c r="AG264" s="4">
        <v>-10</v>
      </c>
      <c r="AH264" s="4">
        <v>8</v>
      </c>
      <c r="AI264" s="4">
        <v>24</v>
      </c>
      <c r="AJ264" s="4">
        <v>136</v>
      </c>
      <c r="AK264" s="4">
        <v>133.9</v>
      </c>
      <c r="AL264" s="4">
        <v>4.4000000000000004</v>
      </c>
      <c r="AM264" s="4">
        <v>142</v>
      </c>
      <c r="AN264" s="4" t="s">
        <v>155</v>
      </c>
      <c r="AO264" s="4">
        <v>1</v>
      </c>
      <c r="AP264" s="5">
        <v>0.75973379629629623</v>
      </c>
      <c r="AQ264" s="4">
        <v>47.158797999999997</v>
      </c>
      <c r="AR264" s="4">
        <v>-88.484116999999998</v>
      </c>
      <c r="AS264" s="4">
        <v>311.2</v>
      </c>
      <c r="AT264" s="4">
        <v>22.3</v>
      </c>
      <c r="AU264" s="4">
        <v>12</v>
      </c>
      <c r="AV264" s="4">
        <v>10</v>
      </c>
      <c r="AW264" s="4" t="s">
        <v>414</v>
      </c>
      <c r="AX264" s="4">
        <v>1.3304</v>
      </c>
      <c r="AY264" s="4">
        <v>1.4872000000000001</v>
      </c>
      <c r="AZ264" s="4">
        <v>2.1303999999999998</v>
      </c>
      <c r="BA264" s="4">
        <v>11.154</v>
      </c>
      <c r="BB264" s="4">
        <v>7.89</v>
      </c>
      <c r="BC264" s="4">
        <v>0.71</v>
      </c>
      <c r="BD264" s="4">
        <v>26.51</v>
      </c>
      <c r="BE264" s="4">
        <v>1094.9100000000001</v>
      </c>
      <c r="BF264" s="4">
        <v>721.48599999999999</v>
      </c>
      <c r="BG264" s="4">
        <v>5.0179999999999998</v>
      </c>
      <c r="BH264" s="4">
        <v>0.13100000000000001</v>
      </c>
      <c r="BI264" s="4">
        <v>5.149</v>
      </c>
      <c r="BJ264" s="4">
        <v>3.8340000000000001</v>
      </c>
      <c r="BK264" s="4">
        <v>0.1</v>
      </c>
      <c r="BL264" s="4">
        <v>3.9340000000000002</v>
      </c>
      <c r="BM264" s="4">
        <v>78.286799999999999</v>
      </c>
      <c r="BQ264" s="4">
        <v>9.0030000000000001</v>
      </c>
      <c r="BR264" s="4">
        <v>0.59274400000000005</v>
      </c>
      <c r="BS264" s="4">
        <v>-5</v>
      </c>
      <c r="BT264" s="4">
        <v>9.8729999999999998E-3</v>
      </c>
      <c r="BU264" s="4">
        <v>14.485182</v>
      </c>
      <c r="BV264" s="4">
        <v>0.199435</v>
      </c>
    </row>
    <row r="265" spans="1:74" x14ac:dyDescent="0.25">
      <c r="A265" s="2">
        <v>42804</v>
      </c>
      <c r="B265" s="3">
        <v>0.55144452546296296</v>
      </c>
      <c r="C265" s="4">
        <v>8.5229999999999997</v>
      </c>
      <c r="D265" s="4">
        <v>9.6843000000000004</v>
      </c>
      <c r="E265" s="4">
        <v>96843.386155</v>
      </c>
      <c r="F265" s="4">
        <v>391.8</v>
      </c>
      <c r="G265" s="4">
        <v>10.1</v>
      </c>
      <c r="H265" s="4">
        <v>12212.1</v>
      </c>
      <c r="J265" s="4">
        <v>0.1</v>
      </c>
      <c r="K265" s="4">
        <v>0.78659999999999997</v>
      </c>
      <c r="L265" s="4">
        <v>6.7038000000000002</v>
      </c>
      <c r="M265" s="4">
        <v>7.6174999999999997</v>
      </c>
      <c r="N265" s="4">
        <v>308.1902</v>
      </c>
      <c r="O265" s="4">
        <v>7.9165000000000001</v>
      </c>
      <c r="P265" s="4">
        <v>316.10000000000002</v>
      </c>
      <c r="Q265" s="4">
        <v>235.55240000000001</v>
      </c>
      <c r="R265" s="4">
        <v>6.0507</v>
      </c>
      <c r="S265" s="4">
        <v>241.6</v>
      </c>
      <c r="T265" s="4">
        <v>12212.1077</v>
      </c>
      <c r="W265" s="4">
        <v>0</v>
      </c>
      <c r="X265" s="4">
        <v>7.8700000000000006E-2</v>
      </c>
      <c r="Y265" s="4">
        <v>11.6</v>
      </c>
      <c r="Z265" s="4">
        <v>894</v>
      </c>
      <c r="AA265" s="4">
        <v>908</v>
      </c>
      <c r="AB265" s="4">
        <v>879</v>
      </c>
      <c r="AC265" s="4">
        <v>74.900000000000006</v>
      </c>
      <c r="AD265" s="4">
        <v>9.39</v>
      </c>
      <c r="AE265" s="4">
        <v>0.22</v>
      </c>
      <c r="AF265" s="4">
        <v>993</v>
      </c>
      <c r="AG265" s="4">
        <v>-10</v>
      </c>
      <c r="AH265" s="4">
        <v>8</v>
      </c>
      <c r="AI265" s="4">
        <v>24</v>
      </c>
      <c r="AJ265" s="4">
        <v>136</v>
      </c>
      <c r="AK265" s="4">
        <v>134.9</v>
      </c>
      <c r="AL265" s="4">
        <v>4.5</v>
      </c>
      <c r="AM265" s="4">
        <v>142</v>
      </c>
      <c r="AN265" s="4" t="s">
        <v>155</v>
      </c>
      <c r="AO265" s="4">
        <v>1</v>
      </c>
      <c r="AP265" s="5">
        <v>0.75974537037037038</v>
      </c>
      <c r="AQ265" s="4">
        <v>47.158901</v>
      </c>
      <c r="AR265" s="4">
        <v>-88.484097000000006</v>
      </c>
      <c r="AS265" s="4">
        <v>311.10000000000002</v>
      </c>
      <c r="AT265" s="4">
        <v>23.6</v>
      </c>
      <c r="AU265" s="4">
        <v>12</v>
      </c>
      <c r="AV265" s="4">
        <v>10</v>
      </c>
      <c r="AW265" s="4" t="s">
        <v>414</v>
      </c>
      <c r="AX265" s="4">
        <v>1.4</v>
      </c>
      <c r="AY265" s="4">
        <v>1.1823999999999999</v>
      </c>
      <c r="AZ265" s="4">
        <v>2.3519999999999999</v>
      </c>
      <c r="BA265" s="4">
        <v>11.154</v>
      </c>
      <c r="BB265" s="4">
        <v>7.73</v>
      </c>
      <c r="BC265" s="4">
        <v>0.69</v>
      </c>
      <c r="BD265" s="4">
        <v>27.132000000000001</v>
      </c>
      <c r="BE265" s="4">
        <v>1042.5989999999999</v>
      </c>
      <c r="BF265" s="4">
        <v>754.03</v>
      </c>
      <c r="BG265" s="4">
        <v>5.0190000000000001</v>
      </c>
      <c r="BH265" s="4">
        <v>0.129</v>
      </c>
      <c r="BI265" s="4">
        <v>5.1479999999999997</v>
      </c>
      <c r="BJ265" s="4">
        <v>3.8359999999999999</v>
      </c>
      <c r="BK265" s="4">
        <v>9.9000000000000005E-2</v>
      </c>
      <c r="BL265" s="4">
        <v>3.9350000000000001</v>
      </c>
      <c r="BM265" s="4">
        <v>78.752600000000001</v>
      </c>
      <c r="BQ265" s="4">
        <v>8.8949999999999996</v>
      </c>
      <c r="BR265" s="4">
        <v>0.66399900000000001</v>
      </c>
      <c r="BS265" s="4">
        <v>-5</v>
      </c>
      <c r="BT265" s="4">
        <v>0.01</v>
      </c>
      <c r="BU265" s="4">
        <v>16.226476000000002</v>
      </c>
      <c r="BV265" s="4">
        <v>0.20200000000000001</v>
      </c>
    </row>
    <row r="266" spans="1:74" x14ac:dyDescent="0.25">
      <c r="A266" s="2">
        <v>42804</v>
      </c>
      <c r="B266" s="3">
        <v>0.551456099537037</v>
      </c>
      <c r="C266" s="4">
        <v>8.5719999999999992</v>
      </c>
      <c r="D266" s="4">
        <v>9.7213999999999992</v>
      </c>
      <c r="E266" s="4">
        <v>97214.264584999997</v>
      </c>
      <c r="F266" s="4">
        <v>367</v>
      </c>
      <c r="G266" s="4">
        <v>10</v>
      </c>
      <c r="H266" s="4">
        <v>11985.3</v>
      </c>
      <c r="J266" s="4">
        <v>0.1</v>
      </c>
      <c r="K266" s="4">
        <v>0.78620000000000001</v>
      </c>
      <c r="L266" s="4">
        <v>6.7389000000000001</v>
      </c>
      <c r="M266" s="4">
        <v>7.6425999999999998</v>
      </c>
      <c r="N266" s="4">
        <v>288.56099999999998</v>
      </c>
      <c r="O266" s="4">
        <v>7.8616000000000001</v>
      </c>
      <c r="P266" s="4">
        <v>296.39999999999998</v>
      </c>
      <c r="Q266" s="4">
        <v>220.56229999999999</v>
      </c>
      <c r="R266" s="4">
        <v>6.0091000000000001</v>
      </c>
      <c r="S266" s="4">
        <v>226.6</v>
      </c>
      <c r="T266" s="4">
        <v>11985.299300000001</v>
      </c>
      <c r="W266" s="4">
        <v>0</v>
      </c>
      <c r="X266" s="4">
        <v>7.8600000000000003E-2</v>
      </c>
      <c r="Y266" s="4">
        <v>11.8</v>
      </c>
      <c r="Z266" s="4">
        <v>894</v>
      </c>
      <c r="AA266" s="4">
        <v>910</v>
      </c>
      <c r="AB266" s="4">
        <v>880</v>
      </c>
      <c r="AC266" s="4">
        <v>75</v>
      </c>
      <c r="AD266" s="4">
        <v>9.4</v>
      </c>
      <c r="AE266" s="4">
        <v>0.22</v>
      </c>
      <c r="AF266" s="4">
        <v>993</v>
      </c>
      <c r="AG266" s="4">
        <v>-10</v>
      </c>
      <c r="AH266" s="4">
        <v>8</v>
      </c>
      <c r="AI266" s="4">
        <v>24</v>
      </c>
      <c r="AJ266" s="4">
        <v>136</v>
      </c>
      <c r="AK266" s="4">
        <v>133.30000000000001</v>
      </c>
      <c r="AL266" s="4">
        <v>5.0999999999999996</v>
      </c>
      <c r="AM266" s="4">
        <v>142</v>
      </c>
      <c r="AN266" s="4" t="s">
        <v>155</v>
      </c>
      <c r="AO266" s="4">
        <v>1</v>
      </c>
      <c r="AP266" s="5">
        <v>0.75975694444444442</v>
      </c>
      <c r="AQ266" s="4">
        <v>47.159013999999999</v>
      </c>
      <c r="AR266" s="4">
        <v>-88.484105</v>
      </c>
      <c r="AS266" s="4">
        <v>311.10000000000002</v>
      </c>
      <c r="AT266" s="4">
        <v>25.6</v>
      </c>
      <c r="AU266" s="4">
        <v>12</v>
      </c>
      <c r="AV266" s="4">
        <v>10</v>
      </c>
      <c r="AW266" s="4" t="s">
        <v>414</v>
      </c>
      <c r="AX266" s="4">
        <v>1.3391999999999999</v>
      </c>
      <c r="AY266" s="4">
        <v>1.6304000000000001</v>
      </c>
      <c r="AZ266" s="4">
        <v>2.7</v>
      </c>
      <c r="BA266" s="4">
        <v>11.154</v>
      </c>
      <c r="BB266" s="4">
        <v>7.71</v>
      </c>
      <c r="BC266" s="4">
        <v>0.69</v>
      </c>
      <c r="BD266" s="4">
        <v>27.2</v>
      </c>
      <c r="BE266" s="4">
        <v>1045.528</v>
      </c>
      <c r="BF266" s="4">
        <v>754.68799999999999</v>
      </c>
      <c r="BG266" s="4">
        <v>4.6879999999999997</v>
      </c>
      <c r="BH266" s="4">
        <v>0.128</v>
      </c>
      <c r="BI266" s="4">
        <v>4.8159999999999998</v>
      </c>
      <c r="BJ266" s="4">
        <v>3.5840000000000001</v>
      </c>
      <c r="BK266" s="4">
        <v>9.8000000000000004E-2</v>
      </c>
      <c r="BL266" s="4">
        <v>3.681</v>
      </c>
      <c r="BM266" s="4">
        <v>77.103300000000004</v>
      </c>
      <c r="BQ266" s="4">
        <v>8.8689999999999998</v>
      </c>
      <c r="BR266" s="4">
        <v>0.70255500000000004</v>
      </c>
      <c r="BS266" s="4">
        <v>-5</v>
      </c>
      <c r="BT266" s="4">
        <v>9.1269999999999997E-3</v>
      </c>
      <c r="BU266" s="4">
        <v>17.168688</v>
      </c>
      <c r="BV266" s="4">
        <v>0.184365</v>
      </c>
    </row>
    <row r="267" spans="1:74" x14ac:dyDescent="0.25">
      <c r="A267" s="2">
        <v>42804</v>
      </c>
      <c r="B267" s="3">
        <v>0.55146767361111115</v>
      </c>
      <c r="C267" s="4">
        <v>8.6219999999999999</v>
      </c>
      <c r="D267" s="4">
        <v>9.4809999999999999</v>
      </c>
      <c r="E267" s="4">
        <v>94810.458264999994</v>
      </c>
      <c r="F267" s="4">
        <v>335.1</v>
      </c>
      <c r="G267" s="4">
        <v>10.1</v>
      </c>
      <c r="H267" s="4">
        <v>11510.7</v>
      </c>
      <c r="J267" s="4">
        <v>0.1</v>
      </c>
      <c r="K267" s="4">
        <v>0.78920000000000001</v>
      </c>
      <c r="L267" s="4">
        <v>6.8049999999999997</v>
      </c>
      <c r="M267" s="4">
        <v>7.4827000000000004</v>
      </c>
      <c r="N267" s="4">
        <v>264.47280000000001</v>
      </c>
      <c r="O267" s="4">
        <v>8</v>
      </c>
      <c r="P267" s="4">
        <v>272.5</v>
      </c>
      <c r="Q267" s="4">
        <v>202.15039999999999</v>
      </c>
      <c r="R267" s="4">
        <v>6.1148999999999996</v>
      </c>
      <c r="S267" s="4">
        <v>208.3</v>
      </c>
      <c r="T267" s="4">
        <v>11510.733899999999</v>
      </c>
      <c r="W267" s="4">
        <v>0</v>
      </c>
      <c r="X267" s="4">
        <v>7.8899999999999998E-2</v>
      </c>
      <c r="Y267" s="4">
        <v>11.7</v>
      </c>
      <c r="Z267" s="4">
        <v>899</v>
      </c>
      <c r="AA267" s="4">
        <v>914</v>
      </c>
      <c r="AB267" s="4">
        <v>884</v>
      </c>
      <c r="AC267" s="4">
        <v>75</v>
      </c>
      <c r="AD267" s="4">
        <v>9.4</v>
      </c>
      <c r="AE267" s="4">
        <v>0.22</v>
      </c>
      <c r="AF267" s="4">
        <v>993</v>
      </c>
      <c r="AG267" s="4">
        <v>-10</v>
      </c>
      <c r="AH267" s="4">
        <v>8</v>
      </c>
      <c r="AI267" s="4">
        <v>24</v>
      </c>
      <c r="AJ267" s="4">
        <v>136</v>
      </c>
      <c r="AK267" s="4">
        <v>132.1</v>
      </c>
      <c r="AL267" s="4">
        <v>5.0999999999999996</v>
      </c>
      <c r="AM267" s="4">
        <v>142</v>
      </c>
      <c r="AN267" s="4" t="s">
        <v>155</v>
      </c>
      <c r="AO267" s="4">
        <v>1</v>
      </c>
      <c r="AP267" s="5">
        <v>0.75976851851851857</v>
      </c>
      <c r="AQ267" s="4">
        <v>47.159128000000003</v>
      </c>
      <c r="AR267" s="4">
        <v>-88.484114000000005</v>
      </c>
      <c r="AS267" s="4">
        <v>311.2</v>
      </c>
      <c r="AT267" s="4">
        <v>27.7</v>
      </c>
      <c r="AU267" s="4">
        <v>12</v>
      </c>
      <c r="AV267" s="4">
        <v>10</v>
      </c>
      <c r="AW267" s="4" t="s">
        <v>414</v>
      </c>
      <c r="AX267" s="4">
        <v>1.2303999999999999</v>
      </c>
      <c r="AY267" s="4">
        <v>1.7911999999999999</v>
      </c>
      <c r="AZ267" s="4">
        <v>2.7911999999999999</v>
      </c>
      <c r="BA267" s="4">
        <v>11.154</v>
      </c>
      <c r="BB267" s="4">
        <v>7.83</v>
      </c>
      <c r="BC267" s="4">
        <v>0.7</v>
      </c>
      <c r="BD267" s="4">
        <v>26.706</v>
      </c>
      <c r="BE267" s="4">
        <v>1065.473</v>
      </c>
      <c r="BF267" s="4">
        <v>745.67399999999998</v>
      </c>
      <c r="BG267" s="4">
        <v>4.3360000000000003</v>
      </c>
      <c r="BH267" s="4">
        <v>0.13100000000000001</v>
      </c>
      <c r="BI267" s="4">
        <v>4.468</v>
      </c>
      <c r="BJ267" s="4">
        <v>3.3149999999999999</v>
      </c>
      <c r="BK267" s="4">
        <v>0.1</v>
      </c>
      <c r="BL267" s="4">
        <v>3.415</v>
      </c>
      <c r="BM267" s="4">
        <v>74.729900000000001</v>
      </c>
      <c r="BQ267" s="4">
        <v>8.9849999999999994</v>
      </c>
      <c r="BR267" s="4">
        <v>0.70263500000000001</v>
      </c>
      <c r="BS267" s="4">
        <v>-5</v>
      </c>
      <c r="BT267" s="4">
        <v>9.8729999999999998E-3</v>
      </c>
      <c r="BU267" s="4">
        <v>17.170642999999998</v>
      </c>
      <c r="BV267" s="4">
        <v>0.199435</v>
      </c>
    </row>
    <row r="268" spans="1:74" x14ac:dyDescent="0.25">
      <c r="A268" s="2">
        <v>42804</v>
      </c>
      <c r="B268" s="3">
        <v>0.55147924768518519</v>
      </c>
      <c r="C268" s="4">
        <v>9.1159999999999997</v>
      </c>
      <c r="D268" s="4">
        <v>9.0124999999999993</v>
      </c>
      <c r="E268" s="4">
        <v>90125.47421</v>
      </c>
      <c r="F268" s="4">
        <v>297.5</v>
      </c>
      <c r="G268" s="4">
        <v>10.199999999999999</v>
      </c>
      <c r="H268" s="4">
        <v>11125.8</v>
      </c>
      <c r="J268" s="4">
        <v>0.1</v>
      </c>
      <c r="K268" s="4">
        <v>0.79110000000000003</v>
      </c>
      <c r="L268" s="4">
        <v>7.2111999999999998</v>
      </c>
      <c r="M268" s="4">
        <v>7.1295999999999999</v>
      </c>
      <c r="N268" s="4">
        <v>235.3227</v>
      </c>
      <c r="O268" s="4">
        <v>8.0688999999999993</v>
      </c>
      <c r="P268" s="4">
        <v>243.4</v>
      </c>
      <c r="Q268" s="4">
        <v>179.86949999999999</v>
      </c>
      <c r="R268" s="4">
        <v>6.1675000000000004</v>
      </c>
      <c r="S268" s="4">
        <v>186</v>
      </c>
      <c r="T268" s="4">
        <v>11125.782999999999</v>
      </c>
      <c r="W268" s="4">
        <v>0</v>
      </c>
      <c r="X268" s="4">
        <v>7.9100000000000004E-2</v>
      </c>
      <c r="Y268" s="4">
        <v>11.7</v>
      </c>
      <c r="Z268" s="4">
        <v>903</v>
      </c>
      <c r="AA268" s="4">
        <v>918</v>
      </c>
      <c r="AB268" s="4">
        <v>888</v>
      </c>
      <c r="AC268" s="4">
        <v>75</v>
      </c>
      <c r="AD268" s="4">
        <v>9.4</v>
      </c>
      <c r="AE268" s="4">
        <v>0.22</v>
      </c>
      <c r="AF268" s="4">
        <v>993</v>
      </c>
      <c r="AG268" s="4">
        <v>-10</v>
      </c>
      <c r="AH268" s="4">
        <v>8</v>
      </c>
      <c r="AI268" s="4">
        <v>24</v>
      </c>
      <c r="AJ268" s="4">
        <v>136</v>
      </c>
      <c r="AK268" s="4">
        <v>133.69999999999999</v>
      </c>
      <c r="AL268" s="4">
        <v>4.9000000000000004</v>
      </c>
      <c r="AM268" s="4">
        <v>142</v>
      </c>
      <c r="AN268" s="4" t="s">
        <v>155</v>
      </c>
      <c r="AO268" s="4">
        <v>1</v>
      </c>
      <c r="AP268" s="5">
        <v>0.75978009259259249</v>
      </c>
      <c r="AQ268" s="4">
        <v>47.159247999999998</v>
      </c>
      <c r="AR268" s="4">
        <v>-88.484132000000002</v>
      </c>
      <c r="AS268" s="4">
        <v>311.39999999999998</v>
      </c>
      <c r="AT268" s="4">
        <v>28.7</v>
      </c>
      <c r="AU268" s="4">
        <v>12</v>
      </c>
      <c r="AV268" s="4">
        <v>10</v>
      </c>
      <c r="AW268" s="4" t="s">
        <v>414</v>
      </c>
      <c r="AX268" s="4">
        <v>1.3304</v>
      </c>
      <c r="AY268" s="4">
        <v>1.696</v>
      </c>
      <c r="AZ268" s="4">
        <v>2.8479999999999999</v>
      </c>
      <c r="BA268" s="4">
        <v>11.154</v>
      </c>
      <c r="BB268" s="4">
        <v>7.91</v>
      </c>
      <c r="BC268" s="4">
        <v>0.71</v>
      </c>
      <c r="BD268" s="4">
        <v>26.411000000000001</v>
      </c>
      <c r="BE268" s="4">
        <v>1128.011</v>
      </c>
      <c r="BF268" s="4">
        <v>709.81500000000005</v>
      </c>
      <c r="BG268" s="4">
        <v>3.855</v>
      </c>
      <c r="BH268" s="4">
        <v>0.13200000000000001</v>
      </c>
      <c r="BI268" s="4">
        <v>3.9870000000000001</v>
      </c>
      <c r="BJ268" s="4">
        <v>2.9460000000000002</v>
      </c>
      <c r="BK268" s="4">
        <v>0.10100000000000001</v>
      </c>
      <c r="BL268" s="4">
        <v>3.0470000000000002</v>
      </c>
      <c r="BM268" s="4">
        <v>72.162499999999994</v>
      </c>
      <c r="BQ268" s="4">
        <v>8.9969999999999999</v>
      </c>
      <c r="BR268" s="4">
        <v>0.75263400000000003</v>
      </c>
      <c r="BS268" s="4">
        <v>-5</v>
      </c>
      <c r="BT268" s="4">
        <v>0.01</v>
      </c>
      <c r="BU268" s="4">
        <v>18.392493000000002</v>
      </c>
      <c r="BV268" s="4">
        <v>0.20200000000000001</v>
      </c>
    </row>
    <row r="269" spans="1:74" x14ac:dyDescent="0.25">
      <c r="A269" s="2">
        <v>42804</v>
      </c>
      <c r="B269" s="3">
        <v>0.55149082175925923</v>
      </c>
      <c r="C269" s="4">
        <v>9.9109999999999996</v>
      </c>
      <c r="D269" s="4">
        <v>7.7222</v>
      </c>
      <c r="E269" s="4">
        <v>77221.980033</v>
      </c>
      <c r="F269" s="4">
        <v>250</v>
      </c>
      <c r="G269" s="4">
        <v>10.3</v>
      </c>
      <c r="H269" s="4">
        <v>10850.7</v>
      </c>
      <c r="J269" s="4">
        <v>0.1</v>
      </c>
      <c r="K269" s="4">
        <v>0.79969999999999997</v>
      </c>
      <c r="L269" s="4">
        <v>7.9260999999999999</v>
      </c>
      <c r="M269" s="4">
        <v>6.1753999999999998</v>
      </c>
      <c r="N269" s="4">
        <v>199.93960000000001</v>
      </c>
      <c r="O269" s="4">
        <v>8.2369000000000003</v>
      </c>
      <c r="P269" s="4">
        <v>208.2</v>
      </c>
      <c r="Q269" s="4">
        <v>152.82429999999999</v>
      </c>
      <c r="R269" s="4">
        <v>6.2958999999999996</v>
      </c>
      <c r="S269" s="4">
        <v>159.1</v>
      </c>
      <c r="T269" s="4">
        <v>10850.728499999999</v>
      </c>
      <c r="W269" s="4">
        <v>0</v>
      </c>
      <c r="X269" s="4">
        <v>0.08</v>
      </c>
      <c r="Y269" s="4">
        <v>11.8</v>
      </c>
      <c r="Z269" s="4">
        <v>907</v>
      </c>
      <c r="AA269" s="4">
        <v>921</v>
      </c>
      <c r="AB269" s="4">
        <v>893</v>
      </c>
      <c r="AC269" s="4">
        <v>75</v>
      </c>
      <c r="AD269" s="4">
        <v>9.4</v>
      </c>
      <c r="AE269" s="4">
        <v>0.22</v>
      </c>
      <c r="AF269" s="4">
        <v>993</v>
      </c>
      <c r="AG269" s="4">
        <v>-10</v>
      </c>
      <c r="AH269" s="4">
        <v>8</v>
      </c>
      <c r="AI269" s="4">
        <v>24</v>
      </c>
      <c r="AJ269" s="4">
        <v>136</v>
      </c>
      <c r="AK269" s="4">
        <v>133.1</v>
      </c>
      <c r="AL269" s="4">
        <v>4.7</v>
      </c>
      <c r="AM269" s="4">
        <v>142</v>
      </c>
      <c r="AN269" s="4" t="s">
        <v>155</v>
      </c>
      <c r="AO269" s="4">
        <v>1</v>
      </c>
      <c r="AP269" s="5">
        <v>0.75979166666666664</v>
      </c>
      <c r="AQ269" s="4">
        <v>47.159371</v>
      </c>
      <c r="AR269" s="4">
        <v>-88.484144000000001</v>
      </c>
      <c r="AS269" s="4">
        <v>311.7</v>
      </c>
      <c r="AT269" s="4">
        <v>29.5</v>
      </c>
      <c r="AU269" s="4">
        <v>12</v>
      </c>
      <c r="AV269" s="4">
        <v>10</v>
      </c>
      <c r="AW269" s="4" t="s">
        <v>414</v>
      </c>
      <c r="AX269" s="4">
        <v>1.4303999999999999</v>
      </c>
      <c r="AY269" s="4">
        <v>1.2432000000000001</v>
      </c>
      <c r="AZ269" s="4">
        <v>2.7128000000000001</v>
      </c>
      <c r="BA269" s="4">
        <v>11.154</v>
      </c>
      <c r="BB269" s="4">
        <v>8.2799999999999994</v>
      </c>
      <c r="BC269" s="4">
        <v>0.74</v>
      </c>
      <c r="BD269" s="4">
        <v>25.047999999999998</v>
      </c>
      <c r="BE269" s="4">
        <v>1261.6880000000001</v>
      </c>
      <c r="BF269" s="4">
        <v>625.65499999999997</v>
      </c>
      <c r="BG269" s="4">
        <v>3.3330000000000002</v>
      </c>
      <c r="BH269" s="4">
        <v>0.13700000000000001</v>
      </c>
      <c r="BI269" s="4">
        <v>3.47</v>
      </c>
      <c r="BJ269" s="4">
        <v>2.548</v>
      </c>
      <c r="BK269" s="4">
        <v>0.105</v>
      </c>
      <c r="BL269" s="4">
        <v>2.6520000000000001</v>
      </c>
      <c r="BM269" s="4">
        <v>71.619100000000003</v>
      </c>
      <c r="BQ269" s="4">
        <v>9.2560000000000002</v>
      </c>
      <c r="BR269" s="4">
        <v>0.78706299999999996</v>
      </c>
      <c r="BS269" s="4">
        <v>-5</v>
      </c>
      <c r="BT269" s="4">
        <v>0.01</v>
      </c>
      <c r="BU269" s="4">
        <v>19.233851999999999</v>
      </c>
      <c r="BV269" s="4">
        <v>0.20200000000000001</v>
      </c>
    </row>
    <row r="270" spans="1:74" x14ac:dyDescent="0.25">
      <c r="A270" s="2">
        <v>42804</v>
      </c>
      <c r="B270" s="3">
        <v>0.55150239583333327</v>
      </c>
      <c r="C270" s="4">
        <v>10.581</v>
      </c>
      <c r="D270" s="4">
        <v>6.5579999999999998</v>
      </c>
      <c r="E270" s="4">
        <v>65580.316403000004</v>
      </c>
      <c r="F270" s="4">
        <v>220.1</v>
      </c>
      <c r="G270" s="4">
        <v>10.3</v>
      </c>
      <c r="H270" s="4">
        <v>10634.6</v>
      </c>
      <c r="J270" s="4">
        <v>0.1</v>
      </c>
      <c r="K270" s="4">
        <v>0.8075</v>
      </c>
      <c r="L270" s="4">
        <v>8.5447000000000006</v>
      </c>
      <c r="M270" s="4">
        <v>5.2958999999999996</v>
      </c>
      <c r="N270" s="4">
        <v>177.76750000000001</v>
      </c>
      <c r="O270" s="4">
        <v>8.3177000000000003</v>
      </c>
      <c r="P270" s="4">
        <v>186.1</v>
      </c>
      <c r="Q270" s="4">
        <v>135.87710000000001</v>
      </c>
      <c r="R270" s="4">
        <v>6.3577000000000004</v>
      </c>
      <c r="S270" s="4">
        <v>142.19999999999999</v>
      </c>
      <c r="T270" s="4">
        <v>10634.648800000001</v>
      </c>
      <c r="W270" s="4">
        <v>0</v>
      </c>
      <c r="X270" s="4">
        <v>8.0799999999999997E-2</v>
      </c>
      <c r="Y270" s="4">
        <v>11.7</v>
      </c>
      <c r="Z270" s="4">
        <v>912</v>
      </c>
      <c r="AA270" s="4">
        <v>924</v>
      </c>
      <c r="AB270" s="4">
        <v>899</v>
      </c>
      <c r="AC270" s="4">
        <v>75</v>
      </c>
      <c r="AD270" s="4">
        <v>9.4</v>
      </c>
      <c r="AE270" s="4">
        <v>0.22</v>
      </c>
      <c r="AF270" s="4">
        <v>993</v>
      </c>
      <c r="AG270" s="4">
        <v>-10</v>
      </c>
      <c r="AH270" s="4">
        <v>8</v>
      </c>
      <c r="AI270" s="4">
        <v>24</v>
      </c>
      <c r="AJ270" s="4">
        <v>136</v>
      </c>
      <c r="AK270" s="4">
        <v>133.9</v>
      </c>
      <c r="AL270" s="4">
        <v>5</v>
      </c>
      <c r="AM270" s="4">
        <v>142</v>
      </c>
      <c r="AN270" s="4" t="s">
        <v>155</v>
      </c>
      <c r="AO270" s="4">
        <v>1</v>
      </c>
      <c r="AP270" s="5">
        <v>0.75980324074074079</v>
      </c>
      <c r="AQ270" s="4">
        <v>47.159500000000001</v>
      </c>
      <c r="AR270" s="4">
        <v>-88.484150999999997</v>
      </c>
      <c r="AS270" s="4">
        <v>312.3</v>
      </c>
      <c r="AT270" s="4">
        <v>30.7</v>
      </c>
      <c r="AU270" s="4">
        <v>12</v>
      </c>
      <c r="AV270" s="4">
        <v>10</v>
      </c>
      <c r="AW270" s="4" t="s">
        <v>414</v>
      </c>
      <c r="AX270" s="4">
        <v>1.5304</v>
      </c>
      <c r="AY270" s="4">
        <v>1.9216</v>
      </c>
      <c r="AZ270" s="4">
        <v>3.2608000000000001</v>
      </c>
      <c r="BA270" s="4">
        <v>11.154</v>
      </c>
      <c r="BB270" s="4">
        <v>8.65</v>
      </c>
      <c r="BC270" s="4">
        <v>0.78</v>
      </c>
      <c r="BD270" s="4">
        <v>23.832000000000001</v>
      </c>
      <c r="BE270" s="4">
        <v>1386.0219999999999</v>
      </c>
      <c r="BF270" s="4">
        <v>546.75300000000004</v>
      </c>
      <c r="BG270" s="4">
        <v>3.02</v>
      </c>
      <c r="BH270" s="4">
        <v>0.14099999999999999</v>
      </c>
      <c r="BI270" s="4">
        <v>3.161</v>
      </c>
      <c r="BJ270" s="4">
        <v>2.3079999999999998</v>
      </c>
      <c r="BK270" s="4">
        <v>0.108</v>
      </c>
      <c r="BL270" s="4">
        <v>2.4159999999999999</v>
      </c>
      <c r="BM270" s="4">
        <v>71.527600000000007</v>
      </c>
      <c r="BQ270" s="4">
        <v>9.5239999999999991</v>
      </c>
      <c r="BR270" s="4">
        <v>0.77965099999999998</v>
      </c>
      <c r="BS270" s="4">
        <v>-5</v>
      </c>
      <c r="BT270" s="4">
        <v>0.01</v>
      </c>
      <c r="BU270" s="4">
        <v>19.052720999999998</v>
      </c>
      <c r="BV270" s="4">
        <v>0.20200000000000001</v>
      </c>
    </row>
    <row r="271" spans="1:74" x14ac:dyDescent="0.25">
      <c r="A271" s="2">
        <v>42804</v>
      </c>
      <c r="B271" s="3">
        <v>0.55151396990740742</v>
      </c>
      <c r="C271" s="4">
        <v>10.492000000000001</v>
      </c>
      <c r="D271" s="4">
        <v>6.8463000000000003</v>
      </c>
      <c r="E271" s="4">
        <v>68463.225000000006</v>
      </c>
      <c r="F271" s="4">
        <v>188.3</v>
      </c>
      <c r="G271" s="4">
        <v>9.3000000000000007</v>
      </c>
      <c r="H271" s="4">
        <v>10475.1</v>
      </c>
      <c r="J271" s="4">
        <v>0.1</v>
      </c>
      <c r="K271" s="4">
        <v>0.80530000000000002</v>
      </c>
      <c r="L271" s="4">
        <v>8.4486000000000008</v>
      </c>
      <c r="M271" s="4">
        <v>5.5132000000000003</v>
      </c>
      <c r="N271" s="4">
        <v>151.61490000000001</v>
      </c>
      <c r="O271" s="4">
        <v>7.4889999999999999</v>
      </c>
      <c r="P271" s="4">
        <v>159.1</v>
      </c>
      <c r="Q271" s="4">
        <v>115.88720000000001</v>
      </c>
      <c r="R271" s="4">
        <v>5.7243000000000004</v>
      </c>
      <c r="S271" s="4">
        <v>121.6</v>
      </c>
      <c r="T271" s="4">
        <v>10475.118700000001</v>
      </c>
      <c r="W271" s="4">
        <v>0</v>
      </c>
      <c r="X271" s="4">
        <v>8.0500000000000002E-2</v>
      </c>
      <c r="Y271" s="4">
        <v>11.7</v>
      </c>
      <c r="Z271" s="4">
        <v>914</v>
      </c>
      <c r="AA271" s="4">
        <v>927</v>
      </c>
      <c r="AB271" s="4">
        <v>900</v>
      </c>
      <c r="AC271" s="4">
        <v>75</v>
      </c>
      <c r="AD271" s="4">
        <v>9.4</v>
      </c>
      <c r="AE271" s="4">
        <v>0.22</v>
      </c>
      <c r="AF271" s="4">
        <v>993</v>
      </c>
      <c r="AG271" s="4">
        <v>-10</v>
      </c>
      <c r="AH271" s="4">
        <v>8</v>
      </c>
      <c r="AI271" s="4">
        <v>24</v>
      </c>
      <c r="AJ271" s="4">
        <v>136</v>
      </c>
      <c r="AK271" s="4">
        <v>134.9</v>
      </c>
      <c r="AL271" s="4">
        <v>5.0999999999999996</v>
      </c>
      <c r="AM271" s="4">
        <v>142</v>
      </c>
      <c r="AN271" s="4" t="s">
        <v>155</v>
      </c>
      <c r="AO271" s="4">
        <v>1</v>
      </c>
      <c r="AP271" s="5">
        <v>0.75981481481481483</v>
      </c>
      <c r="AQ271" s="4">
        <v>47.159632000000002</v>
      </c>
      <c r="AR271" s="4">
        <v>-88.484154000000004</v>
      </c>
      <c r="AS271" s="4">
        <v>312.2</v>
      </c>
      <c r="AT271" s="4">
        <v>31.5</v>
      </c>
      <c r="AU271" s="4">
        <v>12</v>
      </c>
      <c r="AV271" s="4">
        <v>10</v>
      </c>
      <c r="AW271" s="4" t="s">
        <v>414</v>
      </c>
      <c r="AX271" s="4">
        <v>1.5391999999999999</v>
      </c>
      <c r="AY271" s="4">
        <v>2.2608000000000001</v>
      </c>
      <c r="AZ271" s="4">
        <v>3.4607999999999999</v>
      </c>
      <c r="BA271" s="4">
        <v>11.154</v>
      </c>
      <c r="BB271" s="4">
        <v>8.5399999999999991</v>
      </c>
      <c r="BC271" s="4">
        <v>0.77</v>
      </c>
      <c r="BD271" s="4">
        <v>24.181000000000001</v>
      </c>
      <c r="BE271" s="4">
        <v>1360.8</v>
      </c>
      <c r="BF271" s="4">
        <v>565.18100000000004</v>
      </c>
      <c r="BG271" s="4">
        <v>2.5569999999999999</v>
      </c>
      <c r="BH271" s="4">
        <v>0.126</v>
      </c>
      <c r="BI271" s="4">
        <v>2.6840000000000002</v>
      </c>
      <c r="BJ271" s="4">
        <v>1.9550000000000001</v>
      </c>
      <c r="BK271" s="4">
        <v>9.7000000000000003E-2</v>
      </c>
      <c r="BL271" s="4">
        <v>2.0510000000000002</v>
      </c>
      <c r="BM271" s="4">
        <v>69.959400000000002</v>
      </c>
      <c r="BQ271" s="4">
        <v>9.4309999999999992</v>
      </c>
      <c r="BR271" s="4">
        <v>0.76577799999999996</v>
      </c>
      <c r="BS271" s="4">
        <v>-5</v>
      </c>
      <c r="BT271" s="4">
        <v>9.1269999999999997E-3</v>
      </c>
      <c r="BU271" s="4">
        <v>18.713699999999999</v>
      </c>
      <c r="BV271" s="4">
        <v>0.184365</v>
      </c>
    </row>
    <row r="272" spans="1:74" x14ac:dyDescent="0.25">
      <c r="A272" s="2">
        <v>42804</v>
      </c>
      <c r="B272" s="3">
        <v>0.55152554398148146</v>
      </c>
      <c r="C272" s="4">
        <v>9.2010000000000005</v>
      </c>
      <c r="D272" s="4">
        <v>8.1677</v>
      </c>
      <c r="E272" s="4">
        <v>81677.463829999993</v>
      </c>
      <c r="F272" s="4">
        <v>170.4</v>
      </c>
      <c r="G272" s="4">
        <v>21.2</v>
      </c>
      <c r="H272" s="4">
        <v>10309.700000000001</v>
      </c>
      <c r="J272" s="4">
        <v>0.1</v>
      </c>
      <c r="K272" s="4">
        <v>0.80130000000000001</v>
      </c>
      <c r="L272" s="4">
        <v>7.3727999999999998</v>
      </c>
      <c r="M272" s="4">
        <v>6.5449999999999999</v>
      </c>
      <c r="N272" s="4">
        <v>136.55330000000001</v>
      </c>
      <c r="O272" s="4">
        <v>16.988099999999999</v>
      </c>
      <c r="P272" s="4">
        <v>153.5</v>
      </c>
      <c r="Q272" s="4">
        <v>104.37479999999999</v>
      </c>
      <c r="R272" s="4">
        <v>12.9849</v>
      </c>
      <c r="S272" s="4">
        <v>117.4</v>
      </c>
      <c r="T272" s="4">
        <v>10309.673699999999</v>
      </c>
      <c r="W272" s="4">
        <v>0</v>
      </c>
      <c r="X272" s="4">
        <v>8.0100000000000005E-2</v>
      </c>
      <c r="Y272" s="4">
        <v>11.7</v>
      </c>
      <c r="Z272" s="4">
        <v>905</v>
      </c>
      <c r="AA272" s="4">
        <v>918</v>
      </c>
      <c r="AB272" s="4">
        <v>891</v>
      </c>
      <c r="AC272" s="4">
        <v>75</v>
      </c>
      <c r="AD272" s="4">
        <v>9.4</v>
      </c>
      <c r="AE272" s="4">
        <v>0.22</v>
      </c>
      <c r="AF272" s="4">
        <v>993</v>
      </c>
      <c r="AG272" s="4">
        <v>-10</v>
      </c>
      <c r="AH272" s="4">
        <v>8.8729999999999993</v>
      </c>
      <c r="AI272" s="4">
        <v>24</v>
      </c>
      <c r="AJ272" s="4">
        <v>136.9</v>
      </c>
      <c r="AK272" s="4">
        <v>134.1</v>
      </c>
      <c r="AL272" s="4">
        <v>4.9000000000000004</v>
      </c>
      <c r="AM272" s="4">
        <v>142</v>
      </c>
      <c r="AN272" s="4" t="s">
        <v>155</v>
      </c>
      <c r="AO272" s="4">
        <v>1</v>
      </c>
      <c r="AP272" s="5">
        <v>0.75982638888888887</v>
      </c>
      <c r="AQ272" s="4">
        <v>47.159765</v>
      </c>
      <c r="AR272" s="4">
        <v>-88.484157999999994</v>
      </c>
      <c r="AS272" s="4">
        <v>312.39999999999998</v>
      </c>
      <c r="AT272" s="4">
        <v>32.4</v>
      </c>
      <c r="AU272" s="4">
        <v>12</v>
      </c>
      <c r="AV272" s="4">
        <v>9</v>
      </c>
      <c r="AW272" s="4" t="s">
        <v>419</v>
      </c>
      <c r="AX272" s="4">
        <v>1.4303999999999999</v>
      </c>
      <c r="AY272" s="4">
        <v>2.4912000000000001</v>
      </c>
      <c r="AZ272" s="4">
        <v>3.6608000000000001</v>
      </c>
      <c r="BA272" s="4">
        <v>11.154</v>
      </c>
      <c r="BB272" s="4">
        <v>8.36</v>
      </c>
      <c r="BC272" s="4">
        <v>0.75</v>
      </c>
      <c r="BD272" s="4">
        <v>24.792999999999999</v>
      </c>
      <c r="BE272" s="4">
        <v>1192.3219999999999</v>
      </c>
      <c r="BF272" s="4">
        <v>673.67499999999995</v>
      </c>
      <c r="BG272" s="4">
        <v>2.3130000000000002</v>
      </c>
      <c r="BH272" s="4">
        <v>0.28799999999999998</v>
      </c>
      <c r="BI272" s="4">
        <v>2.6</v>
      </c>
      <c r="BJ272" s="4">
        <v>1.768</v>
      </c>
      <c r="BK272" s="4">
        <v>0.22</v>
      </c>
      <c r="BL272" s="4">
        <v>1.988</v>
      </c>
      <c r="BM272" s="4">
        <v>69.132800000000003</v>
      </c>
      <c r="BQ272" s="4">
        <v>9.423</v>
      </c>
      <c r="BR272" s="4">
        <v>0.72646100000000002</v>
      </c>
      <c r="BS272" s="4">
        <v>-5</v>
      </c>
      <c r="BT272" s="4">
        <v>8.9999999999999993E-3</v>
      </c>
      <c r="BU272" s="4">
        <v>17.752891000000002</v>
      </c>
      <c r="BV272" s="4">
        <v>0.18179999999999999</v>
      </c>
    </row>
    <row r="273" spans="1:74" x14ac:dyDescent="0.25">
      <c r="A273" s="2">
        <v>42804</v>
      </c>
      <c r="B273" s="3">
        <v>0.55153711805555561</v>
      </c>
      <c r="C273" s="4">
        <v>8.65</v>
      </c>
      <c r="D273" s="4">
        <v>9.4514999999999993</v>
      </c>
      <c r="E273" s="4">
        <v>94514.533551999994</v>
      </c>
      <c r="F273" s="4">
        <v>179.5</v>
      </c>
      <c r="G273" s="4">
        <v>21.2</v>
      </c>
      <c r="H273" s="4">
        <v>10436.700000000001</v>
      </c>
      <c r="J273" s="4">
        <v>0.1</v>
      </c>
      <c r="K273" s="4">
        <v>0.79059999999999997</v>
      </c>
      <c r="L273" s="4">
        <v>6.8384999999999998</v>
      </c>
      <c r="M273" s="4">
        <v>7.4718999999999998</v>
      </c>
      <c r="N273" s="4">
        <v>141.92590000000001</v>
      </c>
      <c r="O273" s="4">
        <v>16.759699999999999</v>
      </c>
      <c r="P273" s="4">
        <v>158.69999999999999</v>
      </c>
      <c r="Q273" s="4">
        <v>108.52419999999999</v>
      </c>
      <c r="R273" s="4">
        <v>12.8154</v>
      </c>
      <c r="S273" s="4">
        <v>121.3</v>
      </c>
      <c r="T273" s="4">
        <v>10436.652400000001</v>
      </c>
      <c r="W273" s="4">
        <v>0</v>
      </c>
      <c r="X273" s="4">
        <v>7.9100000000000004E-2</v>
      </c>
      <c r="Y273" s="4">
        <v>11.7</v>
      </c>
      <c r="Z273" s="4">
        <v>901</v>
      </c>
      <c r="AA273" s="4">
        <v>913</v>
      </c>
      <c r="AB273" s="4">
        <v>889</v>
      </c>
      <c r="AC273" s="4">
        <v>75.900000000000006</v>
      </c>
      <c r="AD273" s="4">
        <v>9.51</v>
      </c>
      <c r="AE273" s="4">
        <v>0.22</v>
      </c>
      <c r="AF273" s="4">
        <v>993</v>
      </c>
      <c r="AG273" s="4">
        <v>-10</v>
      </c>
      <c r="AH273" s="4">
        <v>8.1270000000000007</v>
      </c>
      <c r="AI273" s="4">
        <v>24</v>
      </c>
      <c r="AJ273" s="4">
        <v>136.1</v>
      </c>
      <c r="AK273" s="4">
        <v>134</v>
      </c>
      <c r="AL273" s="4">
        <v>4.9000000000000004</v>
      </c>
      <c r="AM273" s="4">
        <v>142</v>
      </c>
      <c r="AN273" s="4" t="s">
        <v>155</v>
      </c>
      <c r="AO273" s="4">
        <v>1</v>
      </c>
      <c r="AP273" s="5">
        <v>0.75983796296296291</v>
      </c>
      <c r="AQ273" s="4">
        <v>47.159910000000004</v>
      </c>
      <c r="AR273" s="4">
        <v>-88.484161999999998</v>
      </c>
      <c r="AS273" s="4">
        <v>312.89999999999998</v>
      </c>
      <c r="AT273" s="4">
        <v>34</v>
      </c>
      <c r="AU273" s="4">
        <v>12</v>
      </c>
      <c r="AV273" s="4">
        <v>8</v>
      </c>
      <c r="AW273" s="4" t="s">
        <v>420</v>
      </c>
      <c r="AX273" s="4">
        <v>1.5</v>
      </c>
      <c r="AY273" s="4">
        <v>2.7</v>
      </c>
      <c r="AZ273" s="4">
        <v>3.8</v>
      </c>
      <c r="BA273" s="4">
        <v>11.154</v>
      </c>
      <c r="BB273" s="4">
        <v>7.89</v>
      </c>
      <c r="BC273" s="4">
        <v>0.71</v>
      </c>
      <c r="BD273" s="4">
        <v>26.494</v>
      </c>
      <c r="BE273" s="4">
        <v>1076.6410000000001</v>
      </c>
      <c r="BF273" s="4">
        <v>748.71600000000001</v>
      </c>
      <c r="BG273" s="4">
        <v>2.34</v>
      </c>
      <c r="BH273" s="4">
        <v>0.27600000000000002</v>
      </c>
      <c r="BI273" s="4">
        <v>2.6160000000000001</v>
      </c>
      <c r="BJ273" s="4">
        <v>1.7889999999999999</v>
      </c>
      <c r="BK273" s="4">
        <v>0.21099999999999999</v>
      </c>
      <c r="BL273" s="4">
        <v>2.0009999999999999</v>
      </c>
      <c r="BM273" s="4">
        <v>68.131500000000003</v>
      </c>
      <c r="BQ273" s="4">
        <v>9.0500000000000007</v>
      </c>
      <c r="BR273" s="4">
        <v>0.714889</v>
      </c>
      <c r="BS273" s="4">
        <v>-5</v>
      </c>
      <c r="BT273" s="4">
        <v>9.8729999999999998E-3</v>
      </c>
      <c r="BU273" s="4">
        <v>17.470099999999999</v>
      </c>
      <c r="BV273" s="4">
        <v>0.199435</v>
      </c>
    </row>
    <row r="274" spans="1:74" x14ac:dyDescent="0.25">
      <c r="A274" s="2">
        <v>42804</v>
      </c>
      <c r="B274" s="3">
        <v>0.55154869212962965</v>
      </c>
      <c r="C274" s="4">
        <v>8.5809999999999995</v>
      </c>
      <c r="D274" s="4">
        <v>9.8208000000000002</v>
      </c>
      <c r="E274" s="4">
        <v>98208.119149000006</v>
      </c>
      <c r="F274" s="4">
        <v>180.6</v>
      </c>
      <c r="G274" s="4">
        <v>21.1</v>
      </c>
      <c r="H274" s="4">
        <v>10651.8</v>
      </c>
      <c r="J274" s="4">
        <v>0.1</v>
      </c>
      <c r="K274" s="4">
        <v>0.7863</v>
      </c>
      <c r="L274" s="4">
        <v>6.7477</v>
      </c>
      <c r="M274" s="4">
        <v>7.7225999999999999</v>
      </c>
      <c r="N274" s="4">
        <v>142.01939999999999</v>
      </c>
      <c r="O274" s="4">
        <v>16.591899999999999</v>
      </c>
      <c r="P274" s="4">
        <v>158.6</v>
      </c>
      <c r="Q274" s="4">
        <v>108.6019</v>
      </c>
      <c r="R274" s="4">
        <v>12.687799999999999</v>
      </c>
      <c r="S274" s="4">
        <v>121.3</v>
      </c>
      <c r="T274" s="4">
        <v>10651.758099999999</v>
      </c>
      <c r="W274" s="4">
        <v>0</v>
      </c>
      <c r="X274" s="4">
        <v>7.8600000000000003E-2</v>
      </c>
      <c r="Y274" s="4">
        <v>11.7</v>
      </c>
      <c r="Z274" s="4">
        <v>900</v>
      </c>
      <c r="AA274" s="4">
        <v>913</v>
      </c>
      <c r="AB274" s="4">
        <v>889</v>
      </c>
      <c r="AC274" s="4">
        <v>76</v>
      </c>
      <c r="AD274" s="4">
        <v>9.5299999999999994</v>
      </c>
      <c r="AE274" s="4">
        <v>0.22</v>
      </c>
      <c r="AF274" s="4">
        <v>993</v>
      </c>
      <c r="AG274" s="4">
        <v>-10</v>
      </c>
      <c r="AH274" s="4">
        <v>8</v>
      </c>
      <c r="AI274" s="4">
        <v>24</v>
      </c>
      <c r="AJ274" s="4">
        <v>136.9</v>
      </c>
      <c r="AK274" s="4">
        <v>134</v>
      </c>
      <c r="AL274" s="4">
        <v>4.7</v>
      </c>
      <c r="AM274" s="4">
        <v>142</v>
      </c>
      <c r="AN274" s="4" t="s">
        <v>155</v>
      </c>
      <c r="AO274" s="4">
        <v>1</v>
      </c>
      <c r="AP274" s="5">
        <v>0.75984953703703706</v>
      </c>
      <c r="AQ274" s="4">
        <v>47.160055</v>
      </c>
      <c r="AR274" s="4">
        <v>-88.484168999999994</v>
      </c>
      <c r="AS274" s="4">
        <v>313.2</v>
      </c>
      <c r="AT274" s="4">
        <v>34.9</v>
      </c>
      <c r="AU274" s="4">
        <v>12</v>
      </c>
      <c r="AV274" s="4">
        <v>8</v>
      </c>
      <c r="AW274" s="4" t="s">
        <v>420</v>
      </c>
      <c r="AX274" s="4">
        <v>1.4088000000000001</v>
      </c>
      <c r="AY274" s="4">
        <v>2.6088</v>
      </c>
      <c r="AZ274" s="4">
        <v>3.4655999999999998</v>
      </c>
      <c r="BA274" s="4">
        <v>11.154</v>
      </c>
      <c r="BB274" s="4">
        <v>7.72</v>
      </c>
      <c r="BC274" s="4">
        <v>0.69</v>
      </c>
      <c r="BD274" s="4">
        <v>27.17</v>
      </c>
      <c r="BE274" s="4">
        <v>1049.9069999999999</v>
      </c>
      <c r="BF274" s="4">
        <v>764.77499999999998</v>
      </c>
      <c r="BG274" s="4">
        <v>2.3140000000000001</v>
      </c>
      <c r="BH274" s="4">
        <v>0.27</v>
      </c>
      <c r="BI274" s="4">
        <v>2.5840000000000001</v>
      </c>
      <c r="BJ274" s="4">
        <v>1.77</v>
      </c>
      <c r="BK274" s="4">
        <v>0.20699999999999999</v>
      </c>
      <c r="BL274" s="4">
        <v>1.976</v>
      </c>
      <c r="BM274" s="4">
        <v>68.721699999999998</v>
      </c>
      <c r="BQ274" s="4">
        <v>8.8960000000000008</v>
      </c>
      <c r="BR274" s="4">
        <v>0.69828599999999996</v>
      </c>
      <c r="BS274" s="4">
        <v>-5</v>
      </c>
      <c r="BT274" s="4">
        <v>0.01</v>
      </c>
      <c r="BU274" s="4">
        <v>17.064364000000001</v>
      </c>
      <c r="BV274" s="4">
        <v>0.20200000000000001</v>
      </c>
    </row>
    <row r="275" spans="1:74" x14ac:dyDescent="0.25">
      <c r="A275" s="2">
        <v>42804</v>
      </c>
      <c r="B275" s="3">
        <v>0.55156026620370369</v>
      </c>
      <c r="C275" s="4">
        <v>8.9209999999999994</v>
      </c>
      <c r="D275" s="4">
        <v>9.3434000000000008</v>
      </c>
      <c r="E275" s="4">
        <v>93433.651064000005</v>
      </c>
      <c r="F275" s="4">
        <v>176.3</v>
      </c>
      <c r="G275" s="4">
        <v>19.2</v>
      </c>
      <c r="H275" s="4">
        <v>11004.9</v>
      </c>
      <c r="J275" s="4">
        <v>0.1</v>
      </c>
      <c r="K275" s="4">
        <v>0.78879999999999995</v>
      </c>
      <c r="L275" s="4">
        <v>7.0370999999999997</v>
      </c>
      <c r="M275" s="4">
        <v>7.3703000000000003</v>
      </c>
      <c r="N275" s="4">
        <v>139.09389999999999</v>
      </c>
      <c r="O275" s="4">
        <v>15.1577</v>
      </c>
      <c r="P275" s="4">
        <v>154.30000000000001</v>
      </c>
      <c r="Q275" s="4">
        <v>106.3647</v>
      </c>
      <c r="R275" s="4">
        <v>11.590999999999999</v>
      </c>
      <c r="S275" s="4">
        <v>118</v>
      </c>
      <c r="T275" s="4">
        <v>11004.934800000001</v>
      </c>
      <c r="W275" s="4">
        <v>0</v>
      </c>
      <c r="X275" s="4">
        <v>7.8899999999999998E-2</v>
      </c>
      <c r="Y275" s="4">
        <v>11.6</v>
      </c>
      <c r="Z275" s="4">
        <v>903</v>
      </c>
      <c r="AA275" s="4">
        <v>913</v>
      </c>
      <c r="AB275" s="4">
        <v>888</v>
      </c>
      <c r="AC275" s="4">
        <v>76</v>
      </c>
      <c r="AD275" s="4">
        <v>9.5299999999999994</v>
      </c>
      <c r="AE275" s="4">
        <v>0.22</v>
      </c>
      <c r="AF275" s="4">
        <v>993</v>
      </c>
      <c r="AG275" s="4">
        <v>-10</v>
      </c>
      <c r="AH275" s="4">
        <v>8</v>
      </c>
      <c r="AI275" s="4">
        <v>24</v>
      </c>
      <c r="AJ275" s="4">
        <v>136.1</v>
      </c>
      <c r="AK275" s="4">
        <v>135.69999999999999</v>
      </c>
      <c r="AL275" s="4">
        <v>4.7</v>
      </c>
      <c r="AM275" s="4">
        <v>142</v>
      </c>
      <c r="AN275" s="4" t="s">
        <v>155</v>
      </c>
      <c r="AO275" s="4">
        <v>1</v>
      </c>
      <c r="AP275" s="5">
        <v>0.75986111111111121</v>
      </c>
      <c r="AQ275" s="4">
        <v>47.160195999999999</v>
      </c>
      <c r="AR275" s="4">
        <v>-88.484172000000001</v>
      </c>
      <c r="AS275" s="4">
        <v>313.7</v>
      </c>
      <c r="AT275" s="4">
        <v>34.700000000000003</v>
      </c>
      <c r="AU275" s="4">
        <v>12</v>
      </c>
      <c r="AV275" s="4">
        <v>7</v>
      </c>
      <c r="AW275" s="4" t="s">
        <v>421</v>
      </c>
      <c r="AX275" s="4">
        <v>1.2</v>
      </c>
      <c r="AY275" s="4">
        <v>2.4</v>
      </c>
      <c r="AZ275" s="4">
        <v>2.7</v>
      </c>
      <c r="BA275" s="4">
        <v>11.154</v>
      </c>
      <c r="BB275" s="4">
        <v>7.82</v>
      </c>
      <c r="BC275" s="4">
        <v>0.7</v>
      </c>
      <c r="BD275" s="4">
        <v>26.771000000000001</v>
      </c>
      <c r="BE275" s="4">
        <v>1096.893</v>
      </c>
      <c r="BF275" s="4">
        <v>731.19200000000001</v>
      </c>
      <c r="BG275" s="4">
        <v>2.27</v>
      </c>
      <c r="BH275" s="4">
        <v>0.247</v>
      </c>
      <c r="BI275" s="4">
        <v>2.5179999999999998</v>
      </c>
      <c r="BJ275" s="4">
        <v>1.736</v>
      </c>
      <c r="BK275" s="4">
        <v>0.189</v>
      </c>
      <c r="BL275" s="4">
        <v>1.925</v>
      </c>
      <c r="BM275" s="4">
        <v>71.127300000000005</v>
      </c>
      <c r="BQ275" s="4">
        <v>8.94</v>
      </c>
      <c r="BR275" s="4">
        <v>0.70996800000000004</v>
      </c>
      <c r="BS275" s="4">
        <v>-5</v>
      </c>
      <c r="BT275" s="4">
        <v>0.01</v>
      </c>
      <c r="BU275" s="4">
        <v>17.349843</v>
      </c>
      <c r="BV275" s="4">
        <v>0.20200000000000001</v>
      </c>
    </row>
    <row r="276" spans="1:74" x14ac:dyDescent="0.25">
      <c r="A276" s="2">
        <v>42804</v>
      </c>
      <c r="B276" s="3">
        <v>0.55157184027777773</v>
      </c>
      <c r="C276" s="4">
        <v>8.5050000000000008</v>
      </c>
      <c r="D276" s="4">
        <v>8.6306999999999992</v>
      </c>
      <c r="E276" s="4">
        <v>86307.059815000001</v>
      </c>
      <c r="F276" s="4">
        <v>172.2</v>
      </c>
      <c r="G276" s="4">
        <v>15.8</v>
      </c>
      <c r="H276" s="4">
        <v>11344.5</v>
      </c>
      <c r="J276" s="4">
        <v>0.1</v>
      </c>
      <c r="K276" s="4">
        <v>0.80049999999999999</v>
      </c>
      <c r="L276" s="4">
        <v>6.8085000000000004</v>
      </c>
      <c r="M276" s="4">
        <v>6.9089999999999998</v>
      </c>
      <c r="N276" s="4">
        <v>137.8486</v>
      </c>
      <c r="O276" s="4">
        <v>12.648099999999999</v>
      </c>
      <c r="P276" s="4">
        <v>150.5</v>
      </c>
      <c r="Q276" s="4">
        <v>105.41249999999999</v>
      </c>
      <c r="R276" s="4">
        <v>9.6720000000000006</v>
      </c>
      <c r="S276" s="4">
        <v>115.1</v>
      </c>
      <c r="T276" s="4">
        <v>11344.4738</v>
      </c>
      <c r="W276" s="4">
        <v>0</v>
      </c>
      <c r="X276" s="4">
        <v>8.0100000000000005E-2</v>
      </c>
      <c r="Y276" s="4">
        <v>11.7</v>
      </c>
      <c r="Z276" s="4">
        <v>906</v>
      </c>
      <c r="AA276" s="4">
        <v>918</v>
      </c>
      <c r="AB276" s="4">
        <v>891</v>
      </c>
      <c r="AC276" s="4">
        <v>76</v>
      </c>
      <c r="AD276" s="4">
        <v>9.5299999999999994</v>
      </c>
      <c r="AE276" s="4">
        <v>0.22</v>
      </c>
      <c r="AF276" s="4">
        <v>993</v>
      </c>
      <c r="AG276" s="4">
        <v>-10</v>
      </c>
      <c r="AH276" s="4">
        <v>8</v>
      </c>
      <c r="AI276" s="4">
        <v>24</v>
      </c>
      <c r="AJ276" s="4">
        <v>136.9</v>
      </c>
      <c r="AK276" s="4">
        <v>135.1</v>
      </c>
      <c r="AL276" s="4">
        <v>4.5999999999999996</v>
      </c>
      <c r="AM276" s="4">
        <v>142</v>
      </c>
      <c r="AN276" s="4" t="s">
        <v>155</v>
      </c>
      <c r="AO276" s="4">
        <v>1</v>
      </c>
      <c r="AP276" s="5">
        <v>0.75987268518518514</v>
      </c>
      <c r="AQ276" s="4">
        <v>47.160331999999997</v>
      </c>
      <c r="AR276" s="4">
        <v>-88.484164000000007</v>
      </c>
      <c r="AS276" s="4">
        <v>314</v>
      </c>
      <c r="AT276" s="4">
        <v>34.1</v>
      </c>
      <c r="AU276" s="4">
        <v>12</v>
      </c>
      <c r="AV276" s="4">
        <v>7</v>
      </c>
      <c r="AW276" s="4" t="s">
        <v>421</v>
      </c>
      <c r="AX276" s="4">
        <v>1.23037</v>
      </c>
      <c r="AY276" s="4">
        <v>1.9748250000000001</v>
      </c>
      <c r="AZ276" s="4">
        <v>2.517782</v>
      </c>
      <c r="BA276" s="4">
        <v>11.154</v>
      </c>
      <c r="BB276" s="4">
        <v>8.32</v>
      </c>
      <c r="BC276" s="4">
        <v>0.75</v>
      </c>
      <c r="BD276" s="4">
        <v>24.92</v>
      </c>
      <c r="BE276" s="4">
        <v>1108.2619999999999</v>
      </c>
      <c r="BF276" s="4">
        <v>715.78200000000004</v>
      </c>
      <c r="BG276" s="4">
        <v>2.35</v>
      </c>
      <c r="BH276" s="4">
        <v>0.216</v>
      </c>
      <c r="BI276" s="4">
        <v>2.5649999999999999</v>
      </c>
      <c r="BJ276" s="4">
        <v>1.7969999999999999</v>
      </c>
      <c r="BK276" s="4">
        <v>0.16500000000000001</v>
      </c>
      <c r="BL276" s="4">
        <v>1.962</v>
      </c>
      <c r="BM276" s="4">
        <v>76.568399999999997</v>
      </c>
      <c r="BQ276" s="4">
        <v>9.4740000000000002</v>
      </c>
      <c r="BR276" s="4">
        <v>0.68842899999999996</v>
      </c>
      <c r="BS276" s="4">
        <v>-5</v>
      </c>
      <c r="BT276" s="4">
        <v>0.01</v>
      </c>
      <c r="BU276" s="4">
        <v>16.823484000000001</v>
      </c>
      <c r="BV276" s="4">
        <v>0.20200000000000001</v>
      </c>
    </row>
    <row r="277" spans="1:74" x14ac:dyDescent="0.25">
      <c r="A277" s="2">
        <v>42804</v>
      </c>
      <c r="B277" s="3">
        <v>0.55158341435185188</v>
      </c>
      <c r="C277" s="4">
        <v>7.4530000000000003</v>
      </c>
      <c r="D277" s="4">
        <v>8.9518000000000004</v>
      </c>
      <c r="E277" s="4">
        <v>89518.338709999996</v>
      </c>
      <c r="F277" s="4">
        <v>168.7</v>
      </c>
      <c r="G277" s="4">
        <v>15.3</v>
      </c>
      <c r="H277" s="4">
        <v>14189.7</v>
      </c>
      <c r="J277" s="4">
        <v>0.1</v>
      </c>
      <c r="K277" s="4">
        <v>0.80230000000000001</v>
      </c>
      <c r="L277" s="4">
        <v>5.9795999999999996</v>
      </c>
      <c r="M277" s="4">
        <v>7.1818999999999997</v>
      </c>
      <c r="N277" s="4">
        <v>135.31280000000001</v>
      </c>
      <c r="O277" s="4">
        <v>12.3026</v>
      </c>
      <c r="P277" s="4">
        <v>147.6</v>
      </c>
      <c r="Q277" s="4">
        <v>103.4734</v>
      </c>
      <c r="R277" s="4">
        <v>9.4077000000000002</v>
      </c>
      <c r="S277" s="4">
        <v>112.9</v>
      </c>
      <c r="T277" s="4">
        <v>14189.707200000001</v>
      </c>
      <c r="W277" s="4">
        <v>0</v>
      </c>
      <c r="X277" s="4">
        <v>8.0199999999999994E-2</v>
      </c>
      <c r="Y277" s="4">
        <v>11.7</v>
      </c>
      <c r="Z277" s="4">
        <v>898</v>
      </c>
      <c r="AA277" s="4">
        <v>909</v>
      </c>
      <c r="AB277" s="4">
        <v>882</v>
      </c>
      <c r="AC277" s="4">
        <v>76</v>
      </c>
      <c r="AD277" s="4">
        <v>9.5299999999999994</v>
      </c>
      <c r="AE277" s="4">
        <v>0.22</v>
      </c>
      <c r="AF277" s="4">
        <v>993</v>
      </c>
      <c r="AG277" s="4">
        <v>-10</v>
      </c>
      <c r="AH277" s="4">
        <v>8</v>
      </c>
      <c r="AI277" s="4">
        <v>24</v>
      </c>
      <c r="AJ277" s="4">
        <v>136.1</v>
      </c>
      <c r="AK277" s="4">
        <v>133.30000000000001</v>
      </c>
      <c r="AL277" s="4">
        <v>4.4000000000000004</v>
      </c>
      <c r="AM277" s="4">
        <v>142</v>
      </c>
      <c r="AN277" s="4" t="s">
        <v>155</v>
      </c>
      <c r="AO277" s="4">
        <v>1</v>
      </c>
      <c r="AP277" s="5">
        <v>0.75988425925925929</v>
      </c>
      <c r="AQ277" s="4">
        <v>47.160462000000003</v>
      </c>
      <c r="AR277" s="4">
        <v>-88.484134999999995</v>
      </c>
      <c r="AS277" s="4">
        <v>314.10000000000002</v>
      </c>
      <c r="AT277" s="4">
        <v>33.299999999999997</v>
      </c>
      <c r="AU277" s="4">
        <v>12</v>
      </c>
      <c r="AV277" s="4">
        <v>7</v>
      </c>
      <c r="AW277" s="4" t="s">
        <v>421</v>
      </c>
      <c r="AX277" s="4">
        <v>1.3</v>
      </c>
      <c r="AY277" s="4">
        <v>1</v>
      </c>
      <c r="AZ277" s="4">
        <v>2.1</v>
      </c>
      <c r="BA277" s="4">
        <v>11.154</v>
      </c>
      <c r="BB277" s="4">
        <v>8.41</v>
      </c>
      <c r="BC277" s="4">
        <v>0.75</v>
      </c>
      <c r="BD277" s="4">
        <v>24.643999999999998</v>
      </c>
      <c r="BE277" s="4">
        <v>991.495</v>
      </c>
      <c r="BF277" s="4">
        <v>757.94799999999998</v>
      </c>
      <c r="BG277" s="4">
        <v>2.35</v>
      </c>
      <c r="BH277" s="4">
        <v>0.214</v>
      </c>
      <c r="BI277" s="4">
        <v>2.5630000000000002</v>
      </c>
      <c r="BJ277" s="4">
        <v>1.7969999999999999</v>
      </c>
      <c r="BK277" s="4">
        <v>0.16300000000000001</v>
      </c>
      <c r="BL277" s="4">
        <v>1.96</v>
      </c>
      <c r="BM277" s="4">
        <v>97.56</v>
      </c>
      <c r="BQ277" s="4">
        <v>9.673</v>
      </c>
      <c r="BR277" s="4">
        <v>0.71468200000000004</v>
      </c>
      <c r="BS277" s="4">
        <v>-5</v>
      </c>
      <c r="BT277" s="4">
        <v>9.1269999999999997E-3</v>
      </c>
      <c r="BU277" s="4">
        <v>17.465040999999999</v>
      </c>
      <c r="BV277" s="4">
        <v>0.184365</v>
      </c>
    </row>
    <row r="278" spans="1:74" x14ac:dyDescent="0.25">
      <c r="A278" s="2">
        <v>42804</v>
      </c>
      <c r="B278" s="3">
        <v>0.55159498842592591</v>
      </c>
      <c r="C278" s="4">
        <v>7.4729999999999999</v>
      </c>
      <c r="D278" s="4">
        <v>9.6282999999999994</v>
      </c>
      <c r="E278" s="4">
        <v>96283.402061999994</v>
      </c>
      <c r="F278" s="4">
        <v>157.4</v>
      </c>
      <c r="G278" s="4">
        <v>13.3</v>
      </c>
      <c r="H278" s="4">
        <v>23427.4</v>
      </c>
      <c r="J278" s="4">
        <v>0.1</v>
      </c>
      <c r="K278" s="4">
        <v>0.78249999999999997</v>
      </c>
      <c r="L278" s="4">
        <v>5.8478000000000003</v>
      </c>
      <c r="M278" s="4">
        <v>7.5339999999999998</v>
      </c>
      <c r="N278" s="4">
        <v>123.14879999999999</v>
      </c>
      <c r="O278" s="4">
        <v>10.4284</v>
      </c>
      <c r="P278" s="4">
        <v>133.6</v>
      </c>
      <c r="Q278" s="4">
        <v>94.171599999999998</v>
      </c>
      <c r="R278" s="4">
        <v>7.9745999999999997</v>
      </c>
      <c r="S278" s="4">
        <v>102.1</v>
      </c>
      <c r="T278" s="4">
        <v>23427.433300000001</v>
      </c>
      <c r="W278" s="4">
        <v>0</v>
      </c>
      <c r="X278" s="4">
        <v>7.8200000000000006E-2</v>
      </c>
      <c r="Y278" s="4">
        <v>11.7</v>
      </c>
      <c r="Z278" s="4">
        <v>893</v>
      </c>
      <c r="AA278" s="4">
        <v>902</v>
      </c>
      <c r="AB278" s="4">
        <v>877</v>
      </c>
      <c r="AC278" s="4">
        <v>76</v>
      </c>
      <c r="AD278" s="4">
        <v>9.5299999999999994</v>
      </c>
      <c r="AE278" s="4">
        <v>0.22</v>
      </c>
      <c r="AF278" s="4">
        <v>993</v>
      </c>
      <c r="AG278" s="4">
        <v>-10</v>
      </c>
      <c r="AH278" s="4">
        <v>8</v>
      </c>
      <c r="AI278" s="4">
        <v>24</v>
      </c>
      <c r="AJ278" s="4">
        <v>136</v>
      </c>
      <c r="AK278" s="4">
        <v>132.1</v>
      </c>
      <c r="AL278" s="4">
        <v>4.4000000000000004</v>
      </c>
      <c r="AM278" s="4">
        <v>142</v>
      </c>
      <c r="AN278" s="4" t="s">
        <v>155</v>
      </c>
      <c r="AO278" s="4">
        <v>1</v>
      </c>
      <c r="AP278" s="5">
        <v>0.75989583333333333</v>
      </c>
      <c r="AQ278" s="4">
        <v>47.160595000000001</v>
      </c>
      <c r="AR278" s="4">
        <v>-88.484100999999995</v>
      </c>
      <c r="AS278" s="4">
        <v>314.3</v>
      </c>
      <c r="AT278" s="4">
        <v>33.200000000000003</v>
      </c>
      <c r="AU278" s="4">
        <v>12</v>
      </c>
      <c r="AV278" s="4">
        <v>7</v>
      </c>
      <c r="AW278" s="4" t="s">
        <v>421</v>
      </c>
      <c r="AX278" s="4">
        <v>1.2696000000000001</v>
      </c>
      <c r="AY278" s="4">
        <v>1.0304</v>
      </c>
      <c r="AZ278" s="4">
        <v>2.1</v>
      </c>
      <c r="BA278" s="4">
        <v>11.154</v>
      </c>
      <c r="BB278" s="4">
        <v>7.57</v>
      </c>
      <c r="BC278" s="4">
        <v>0.68</v>
      </c>
      <c r="BD278" s="4">
        <v>27.797999999999998</v>
      </c>
      <c r="BE278" s="4">
        <v>898.91700000000003</v>
      </c>
      <c r="BF278" s="4">
        <v>737.11099999999999</v>
      </c>
      <c r="BG278" s="4">
        <v>1.982</v>
      </c>
      <c r="BH278" s="4">
        <v>0.16800000000000001</v>
      </c>
      <c r="BI278" s="4">
        <v>2.15</v>
      </c>
      <c r="BJ278" s="4">
        <v>1.516</v>
      </c>
      <c r="BK278" s="4">
        <v>0.128</v>
      </c>
      <c r="BL278" s="4">
        <v>1.6439999999999999</v>
      </c>
      <c r="BM278" s="4">
        <v>149.3244</v>
      </c>
      <c r="BQ278" s="4">
        <v>8.7460000000000004</v>
      </c>
      <c r="BR278" s="4">
        <v>0.69632499999999997</v>
      </c>
      <c r="BS278" s="4">
        <v>-5</v>
      </c>
      <c r="BT278" s="4">
        <v>8.9999999999999993E-3</v>
      </c>
      <c r="BU278" s="4">
        <v>17.016434</v>
      </c>
      <c r="BV278" s="4">
        <v>0.18179999999999999</v>
      </c>
    </row>
    <row r="279" spans="1:74" x14ac:dyDescent="0.25">
      <c r="A279" s="2">
        <v>42804</v>
      </c>
      <c r="B279" s="3">
        <v>0.55160656250000006</v>
      </c>
      <c r="C279" s="4">
        <v>8.093</v>
      </c>
      <c r="D279" s="4">
        <v>10.010199999999999</v>
      </c>
      <c r="E279" s="4">
        <v>100101.82552499999</v>
      </c>
      <c r="F279" s="4">
        <v>133.6</v>
      </c>
      <c r="G279" s="4">
        <v>11.1</v>
      </c>
      <c r="H279" s="4">
        <v>26152.1</v>
      </c>
      <c r="J279" s="4">
        <v>0.1</v>
      </c>
      <c r="K279" s="4">
        <v>0.76929999999999998</v>
      </c>
      <c r="L279" s="4">
        <v>6.2256</v>
      </c>
      <c r="M279" s="4">
        <v>7.7008000000000001</v>
      </c>
      <c r="N279" s="4">
        <v>102.7649</v>
      </c>
      <c r="O279" s="4">
        <v>8.5178999999999991</v>
      </c>
      <c r="P279" s="4">
        <v>111.3</v>
      </c>
      <c r="Q279" s="4">
        <v>78.584100000000007</v>
      </c>
      <c r="R279" s="4">
        <v>6.5136000000000003</v>
      </c>
      <c r="S279" s="4">
        <v>85.1</v>
      </c>
      <c r="T279" s="4">
        <v>26152.149300000001</v>
      </c>
      <c r="W279" s="4">
        <v>0</v>
      </c>
      <c r="X279" s="4">
        <v>7.6899999999999996E-2</v>
      </c>
      <c r="Y279" s="4">
        <v>11.7</v>
      </c>
      <c r="Z279" s="4">
        <v>897</v>
      </c>
      <c r="AA279" s="4">
        <v>909</v>
      </c>
      <c r="AB279" s="4">
        <v>883</v>
      </c>
      <c r="AC279" s="4">
        <v>76</v>
      </c>
      <c r="AD279" s="4">
        <v>9.5299999999999994</v>
      </c>
      <c r="AE279" s="4">
        <v>0.22</v>
      </c>
      <c r="AF279" s="4">
        <v>993</v>
      </c>
      <c r="AG279" s="4">
        <v>-10</v>
      </c>
      <c r="AH279" s="4">
        <v>8</v>
      </c>
      <c r="AI279" s="4">
        <v>24</v>
      </c>
      <c r="AJ279" s="4">
        <v>136.9</v>
      </c>
      <c r="AK279" s="4">
        <v>134.6</v>
      </c>
      <c r="AL279" s="4">
        <v>4.7</v>
      </c>
      <c r="AM279" s="4">
        <v>142</v>
      </c>
      <c r="AN279" s="4" t="s">
        <v>155</v>
      </c>
      <c r="AO279" s="4">
        <v>1</v>
      </c>
      <c r="AP279" s="5">
        <v>0.75990740740740748</v>
      </c>
      <c r="AQ279" s="4">
        <v>47.160724999999999</v>
      </c>
      <c r="AR279" s="4">
        <v>-88.484064000000004</v>
      </c>
      <c r="AS279" s="4">
        <v>314.8</v>
      </c>
      <c r="AT279" s="4">
        <v>32.799999999999997</v>
      </c>
      <c r="AU279" s="4">
        <v>12</v>
      </c>
      <c r="AV279" s="4">
        <v>7</v>
      </c>
      <c r="AW279" s="4" t="s">
        <v>421</v>
      </c>
      <c r="AX279" s="4">
        <v>1.2</v>
      </c>
      <c r="AY279" s="4">
        <v>1.1608000000000001</v>
      </c>
      <c r="AZ279" s="4">
        <v>2.1303999999999998</v>
      </c>
      <c r="BA279" s="4">
        <v>11.154</v>
      </c>
      <c r="BB279" s="4">
        <v>7.09</v>
      </c>
      <c r="BC279" s="4">
        <v>0.64</v>
      </c>
      <c r="BD279" s="4">
        <v>29.99</v>
      </c>
      <c r="BE279" s="4">
        <v>909.61300000000006</v>
      </c>
      <c r="BF279" s="4">
        <v>716.12400000000002</v>
      </c>
      <c r="BG279" s="4">
        <v>1.5720000000000001</v>
      </c>
      <c r="BH279" s="4">
        <v>0.13</v>
      </c>
      <c r="BI279" s="4">
        <v>1.7030000000000001</v>
      </c>
      <c r="BJ279" s="4">
        <v>1.202</v>
      </c>
      <c r="BK279" s="4">
        <v>0.1</v>
      </c>
      <c r="BL279" s="4">
        <v>1.302</v>
      </c>
      <c r="BM279" s="4">
        <v>158.43889999999999</v>
      </c>
      <c r="BQ279" s="4">
        <v>8.173</v>
      </c>
      <c r="BR279" s="4">
        <v>0.71133000000000002</v>
      </c>
      <c r="BS279" s="4">
        <v>-5</v>
      </c>
      <c r="BT279" s="4">
        <v>8.9999999999999993E-3</v>
      </c>
      <c r="BU279" s="4">
        <v>17.383134999999999</v>
      </c>
      <c r="BV279" s="4">
        <v>0.18179999999999999</v>
      </c>
    </row>
    <row r="280" spans="1:74" x14ac:dyDescent="0.25">
      <c r="A280" s="2">
        <v>42804</v>
      </c>
      <c r="B280" s="3">
        <v>0.5516181365740741</v>
      </c>
      <c r="C280" s="4">
        <v>8.2059999999999995</v>
      </c>
      <c r="D280" s="4">
        <v>10.1615</v>
      </c>
      <c r="E280" s="4">
        <v>101614.87467600001</v>
      </c>
      <c r="F280" s="4">
        <v>118.9</v>
      </c>
      <c r="G280" s="4">
        <v>15</v>
      </c>
      <c r="H280" s="4">
        <v>21266.2</v>
      </c>
      <c r="J280" s="4">
        <v>0.31</v>
      </c>
      <c r="K280" s="4">
        <v>0.77239999999999998</v>
      </c>
      <c r="L280" s="4">
        <v>6.3388999999999998</v>
      </c>
      <c r="M280" s="4">
        <v>7.8490000000000002</v>
      </c>
      <c r="N280" s="4">
        <v>91.852400000000003</v>
      </c>
      <c r="O280" s="4">
        <v>11.5573</v>
      </c>
      <c r="P280" s="4">
        <v>103.4</v>
      </c>
      <c r="Q280" s="4">
        <v>70.266999999999996</v>
      </c>
      <c r="R280" s="4">
        <v>8.8414000000000001</v>
      </c>
      <c r="S280" s="4">
        <v>79.099999999999994</v>
      </c>
      <c r="T280" s="4">
        <v>21266.201400000002</v>
      </c>
      <c r="W280" s="4">
        <v>0</v>
      </c>
      <c r="X280" s="4">
        <v>0.2387</v>
      </c>
      <c r="Y280" s="4">
        <v>11.6</v>
      </c>
      <c r="Z280" s="4">
        <v>899</v>
      </c>
      <c r="AA280" s="4">
        <v>909</v>
      </c>
      <c r="AB280" s="4">
        <v>882</v>
      </c>
      <c r="AC280" s="4">
        <v>76.900000000000006</v>
      </c>
      <c r="AD280" s="4">
        <v>9.64</v>
      </c>
      <c r="AE280" s="4">
        <v>0.22</v>
      </c>
      <c r="AF280" s="4">
        <v>993</v>
      </c>
      <c r="AG280" s="4">
        <v>-10</v>
      </c>
      <c r="AH280" s="4">
        <v>8</v>
      </c>
      <c r="AI280" s="4">
        <v>24</v>
      </c>
      <c r="AJ280" s="4">
        <v>136.1</v>
      </c>
      <c r="AK280" s="4">
        <v>135</v>
      </c>
      <c r="AL280" s="4">
        <v>4.7</v>
      </c>
      <c r="AM280" s="4">
        <v>142</v>
      </c>
      <c r="AN280" s="4" t="s">
        <v>155</v>
      </c>
      <c r="AO280" s="4">
        <v>1</v>
      </c>
      <c r="AP280" s="5">
        <v>0.7599189814814814</v>
      </c>
      <c r="AQ280" s="4">
        <v>47.160843</v>
      </c>
      <c r="AR280" s="4">
        <v>-88.484024000000005</v>
      </c>
      <c r="AS280" s="4">
        <v>315</v>
      </c>
      <c r="AT280" s="4">
        <v>31</v>
      </c>
      <c r="AU280" s="4">
        <v>12</v>
      </c>
      <c r="AV280" s="4">
        <v>7</v>
      </c>
      <c r="AW280" s="4" t="s">
        <v>421</v>
      </c>
      <c r="AX280" s="4">
        <v>1.2303999999999999</v>
      </c>
      <c r="AY280" s="4">
        <v>1.2088000000000001</v>
      </c>
      <c r="AZ280" s="4">
        <v>2.2303999999999999</v>
      </c>
      <c r="BA280" s="4">
        <v>11.154</v>
      </c>
      <c r="BB280" s="4">
        <v>7.2</v>
      </c>
      <c r="BC280" s="4">
        <v>0.65</v>
      </c>
      <c r="BD280" s="4">
        <v>29.463000000000001</v>
      </c>
      <c r="BE280" s="4">
        <v>939.08799999999997</v>
      </c>
      <c r="BF280" s="4">
        <v>740.08799999999997</v>
      </c>
      <c r="BG280" s="4">
        <v>1.425</v>
      </c>
      <c r="BH280" s="4">
        <v>0.17899999999999999</v>
      </c>
      <c r="BI280" s="4">
        <v>1.6040000000000001</v>
      </c>
      <c r="BJ280" s="4">
        <v>1.0900000000000001</v>
      </c>
      <c r="BK280" s="4">
        <v>0.13700000000000001</v>
      </c>
      <c r="BL280" s="4">
        <v>1.2270000000000001</v>
      </c>
      <c r="BM280" s="4">
        <v>130.6354</v>
      </c>
      <c r="BQ280" s="4">
        <v>25.709</v>
      </c>
      <c r="BR280" s="4">
        <v>0.67558799999999997</v>
      </c>
      <c r="BS280" s="4">
        <v>-5</v>
      </c>
      <c r="BT280" s="4">
        <v>9.8729999999999998E-3</v>
      </c>
      <c r="BU280" s="4">
        <v>16.509682000000002</v>
      </c>
      <c r="BV280" s="4">
        <v>0.199435</v>
      </c>
    </row>
    <row r="281" spans="1:74" x14ac:dyDescent="0.25">
      <c r="A281" s="2">
        <v>42804</v>
      </c>
      <c r="B281" s="3">
        <v>0.55162971064814814</v>
      </c>
      <c r="C281" s="4">
        <v>8.4</v>
      </c>
      <c r="D281" s="4">
        <v>10.0517</v>
      </c>
      <c r="E281" s="4">
        <v>100517.208297</v>
      </c>
      <c r="F281" s="4">
        <v>101.5</v>
      </c>
      <c r="G281" s="4">
        <v>22.2</v>
      </c>
      <c r="H281" s="4">
        <v>17354.599999999999</v>
      </c>
      <c r="J281" s="4">
        <v>0.5</v>
      </c>
      <c r="K281" s="4">
        <v>0.77700000000000002</v>
      </c>
      <c r="L281" s="4">
        <v>6.5263999999999998</v>
      </c>
      <c r="M281" s="4">
        <v>7.8098999999999998</v>
      </c>
      <c r="N281" s="4">
        <v>78.832800000000006</v>
      </c>
      <c r="O281" s="4">
        <v>17.2438</v>
      </c>
      <c r="P281" s="4">
        <v>96.1</v>
      </c>
      <c r="Q281" s="4">
        <v>60.310499999999998</v>
      </c>
      <c r="R281" s="4">
        <v>13.192299999999999</v>
      </c>
      <c r="S281" s="4">
        <v>73.5</v>
      </c>
      <c r="T281" s="4">
        <v>17354.616699999999</v>
      </c>
      <c r="W281" s="4">
        <v>0</v>
      </c>
      <c r="X281" s="4">
        <v>0.38850000000000001</v>
      </c>
      <c r="Y281" s="4">
        <v>11.7</v>
      </c>
      <c r="Z281" s="4">
        <v>896</v>
      </c>
      <c r="AA281" s="4">
        <v>908</v>
      </c>
      <c r="AB281" s="4">
        <v>881</v>
      </c>
      <c r="AC281" s="4">
        <v>77</v>
      </c>
      <c r="AD281" s="4">
        <v>9.66</v>
      </c>
      <c r="AE281" s="4">
        <v>0.22</v>
      </c>
      <c r="AF281" s="4">
        <v>993</v>
      </c>
      <c r="AG281" s="4">
        <v>-10</v>
      </c>
      <c r="AH281" s="4">
        <v>8</v>
      </c>
      <c r="AI281" s="4">
        <v>24</v>
      </c>
      <c r="AJ281" s="4">
        <v>136.9</v>
      </c>
      <c r="AK281" s="4">
        <v>135</v>
      </c>
      <c r="AL281" s="4">
        <v>4.9000000000000004</v>
      </c>
      <c r="AM281" s="4">
        <v>142</v>
      </c>
      <c r="AN281" s="4" t="s">
        <v>155</v>
      </c>
      <c r="AO281" s="4">
        <v>1</v>
      </c>
      <c r="AP281" s="5">
        <v>0.75993055555555555</v>
      </c>
      <c r="AQ281" s="4">
        <v>47.160949000000002</v>
      </c>
      <c r="AR281" s="4">
        <v>-88.483997000000002</v>
      </c>
      <c r="AS281" s="4">
        <v>315.2</v>
      </c>
      <c r="AT281" s="4">
        <v>28.8</v>
      </c>
      <c r="AU281" s="4">
        <v>12</v>
      </c>
      <c r="AV281" s="4">
        <v>8</v>
      </c>
      <c r="AW281" s="4" t="s">
        <v>420</v>
      </c>
      <c r="AX281" s="4">
        <v>1.3304</v>
      </c>
      <c r="AY281" s="4">
        <v>1</v>
      </c>
      <c r="AZ281" s="4">
        <v>2.2391999999999999</v>
      </c>
      <c r="BA281" s="4">
        <v>11.154</v>
      </c>
      <c r="BB281" s="4">
        <v>7.36</v>
      </c>
      <c r="BC281" s="4">
        <v>0.66</v>
      </c>
      <c r="BD281" s="4">
        <v>28.704000000000001</v>
      </c>
      <c r="BE281" s="4">
        <v>981.50300000000004</v>
      </c>
      <c r="BF281" s="4">
        <v>747.55399999999997</v>
      </c>
      <c r="BG281" s="4">
        <v>1.242</v>
      </c>
      <c r="BH281" s="4">
        <v>0.27200000000000002</v>
      </c>
      <c r="BI281" s="4">
        <v>1.5129999999999999</v>
      </c>
      <c r="BJ281" s="4">
        <v>0.95</v>
      </c>
      <c r="BK281" s="4">
        <v>0.20799999999999999</v>
      </c>
      <c r="BL281" s="4">
        <v>1.1579999999999999</v>
      </c>
      <c r="BM281" s="4">
        <v>108.2205</v>
      </c>
      <c r="BQ281" s="4">
        <v>42.481000000000002</v>
      </c>
      <c r="BR281" s="4">
        <v>0.651667</v>
      </c>
      <c r="BS281" s="4">
        <v>-5</v>
      </c>
      <c r="BT281" s="4">
        <v>9.1269999999999997E-3</v>
      </c>
      <c r="BU281" s="4">
        <v>15.925113</v>
      </c>
      <c r="BV281" s="4">
        <v>0.184365</v>
      </c>
    </row>
    <row r="282" spans="1:74" x14ac:dyDescent="0.25">
      <c r="A282" s="2">
        <v>42804</v>
      </c>
      <c r="B282" s="3">
        <v>0.55164128472222218</v>
      </c>
      <c r="C282" s="4">
        <v>9.2040000000000006</v>
      </c>
      <c r="D282" s="4">
        <v>8.8576999999999995</v>
      </c>
      <c r="E282" s="4">
        <v>88577.335554000005</v>
      </c>
      <c r="F282" s="4">
        <v>89.4</v>
      </c>
      <c r="G282" s="4">
        <v>23</v>
      </c>
      <c r="H282" s="4">
        <v>14849</v>
      </c>
      <c r="J282" s="4">
        <v>0.72</v>
      </c>
      <c r="K282" s="4">
        <v>0.78759999999999997</v>
      </c>
      <c r="L282" s="4">
        <v>7.2492000000000001</v>
      </c>
      <c r="M282" s="4">
        <v>6.9763999999999999</v>
      </c>
      <c r="N282" s="4">
        <v>70.411500000000004</v>
      </c>
      <c r="O282" s="4">
        <v>18.114799999999999</v>
      </c>
      <c r="P282" s="4">
        <v>88.5</v>
      </c>
      <c r="Q282" s="4">
        <v>53.867899999999999</v>
      </c>
      <c r="R282" s="4">
        <v>13.858599999999999</v>
      </c>
      <c r="S282" s="4">
        <v>67.7</v>
      </c>
      <c r="T282" s="4">
        <v>14849.0262</v>
      </c>
      <c r="W282" s="4">
        <v>0</v>
      </c>
      <c r="X282" s="4">
        <v>0.56610000000000005</v>
      </c>
      <c r="Y282" s="4">
        <v>11.7</v>
      </c>
      <c r="Z282" s="4">
        <v>896</v>
      </c>
      <c r="AA282" s="4">
        <v>909</v>
      </c>
      <c r="AB282" s="4">
        <v>886</v>
      </c>
      <c r="AC282" s="4">
        <v>77</v>
      </c>
      <c r="AD282" s="4">
        <v>9.66</v>
      </c>
      <c r="AE282" s="4">
        <v>0.22</v>
      </c>
      <c r="AF282" s="4">
        <v>993</v>
      </c>
      <c r="AG282" s="4">
        <v>-10</v>
      </c>
      <c r="AH282" s="4">
        <v>8</v>
      </c>
      <c r="AI282" s="4">
        <v>24</v>
      </c>
      <c r="AJ282" s="4">
        <v>137</v>
      </c>
      <c r="AK282" s="4">
        <v>135</v>
      </c>
      <c r="AL282" s="4">
        <v>4.5999999999999996</v>
      </c>
      <c r="AM282" s="4">
        <v>142</v>
      </c>
      <c r="AN282" s="4" t="s">
        <v>155</v>
      </c>
      <c r="AO282" s="4">
        <v>1</v>
      </c>
      <c r="AP282" s="5">
        <v>0.7599421296296297</v>
      </c>
      <c r="AQ282" s="4">
        <v>47.161068999999998</v>
      </c>
      <c r="AR282" s="4">
        <v>-88.483977999999993</v>
      </c>
      <c r="AS282" s="4">
        <v>315.5</v>
      </c>
      <c r="AT282" s="4">
        <v>29.3</v>
      </c>
      <c r="AU282" s="4">
        <v>12</v>
      </c>
      <c r="AV282" s="4">
        <v>8</v>
      </c>
      <c r="AW282" s="4" t="s">
        <v>420</v>
      </c>
      <c r="AX282" s="4">
        <v>1.3695999999999999</v>
      </c>
      <c r="AY282" s="4">
        <v>1.0608</v>
      </c>
      <c r="AZ282" s="4">
        <v>2.1303999999999998</v>
      </c>
      <c r="BA282" s="4">
        <v>11.154</v>
      </c>
      <c r="BB282" s="4">
        <v>7.77</v>
      </c>
      <c r="BC282" s="4">
        <v>0.7</v>
      </c>
      <c r="BD282" s="4">
        <v>26.968</v>
      </c>
      <c r="BE282" s="4">
        <v>1115.3530000000001</v>
      </c>
      <c r="BF282" s="4">
        <v>683.16800000000001</v>
      </c>
      <c r="BG282" s="4">
        <v>1.1339999999999999</v>
      </c>
      <c r="BH282" s="4">
        <v>0.29199999999999998</v>
      </c>
      <c r="BI282" s="4">
        <v>1.4259999999999999</v>
      </c>
      <c r="BJ282" s="4">
        <v>0.86799999999999999</v>
      </c>
      <c r="BK282" s="4">
        <v>0.223</v>
      </c>
      <c r="BL282" s="4">
        <v>1.091</v>
      </c>
      <c r="BM282" s="4">
        <v>94.731999999999999</v>
      </c>
      <c r="BQ282" s="4">
        <v>63.325000000000003</v>
      </c>
      <c r="BR282" s="4">
        <v>0.69264999999999999</v>
      </c>
      <c r="BS282" s="4">
        <v>-5</v>
      </c>
      <c r="BT282" s="4">
        <v>8.9999999999999993E-3</v>
      </c>
      <c r="BU282" s="4">
        <v>16.926634</v>
      </c>
      <c r="BV282" s="4">
        <v>0.18179999999999999</v>
      </c>
    </row>
    <row r="283" spans="1:74" x14ac:dyDescent="0.25">
      <c r="A283" s="2">
        <v>42804</v>
      </c>
      <c r="B283" s="3">
        <v>0.55165285879629633</v>
      </c>
      <c r="C283" s="4">
        <v>10.535</v>
      </c>
      <c r="D283" s="4">
        <v>6.8391999999999999</v>
      </c>
      <c r="E283" s="4">
        <v>68391.55</v>
      </c>
      <c r="F283" s="4">
        <v>77.7</v>
      </c>
      <c r="G283" s="4">
        <v>23</v>
      </c>
      <c r="H283" s="4">
        <v>13323.3</v>
      </c>
      <c r="J283" s="4">
        <v>0.8</v>
      </c>
      <c r="K283" s="4">
        <v>0.80149999999999999</v>
      </c>
      <c r="L283" s="4">
        <v>8.4434000000000005</v>
      </c>
      <c r="M283" s="4">
        <v>5.4813999999999998</v>
      </c>
      <c r="N283" s="4">
        <v>62.256300000000003</v>
      </c>
      <c r="O283" s="4">
        <v>18.405000000000001</v>
      </c>
      <c r="P283" s="4">
        <v>80.7</v>
      </c>
      <c r="Q283" s="4">
        <v>47.630200000000002</v>
      </c>
      <c r="R283" s="4">
        <v>14.081099999999999</v>
      </c>
      <c r="S283" s="4">
        <v>61.7</v>
      </c>
      <c r="T283" s="4">
        <v>13323.3454</v>
      </c>
      <c r="W283" s="4">
        <v>0</v>
      </c>
      <c r="X283" s="4">
        <v>0.64119999999999999</v>
      </c>
      <c r="Y283" s="4">
        <v>11.7</v>
      </c>
      <c r="Z283" s="4">
        <v>912</v>
      </c>
      <c r="AA283" s="4">
        <v>926</v>
      </c>
      <c r="AB283" s="4">
        <v>900</v>
      </c>
      <c r="AC283" s="4">
        <v>77</v>
      </c>
      <c r="AD283" s="4">
        <v>9.66</v>
      </c>
      <c r="AE283" s="4">
        <v>0.22</v>
      </c>
      <c r="AF283" s="4">
        <v>992</v>
      </c>
      <c r="AG283" s="4">
        <v>-10</v>
      </c>
      <c r="AH283" s="4">
        <v>8</v>
      </c>
      <c r="AI283" s="4">
        <v>24</v>
      </c>
      <c r="AJ283" s="4">
        <v>137</v>
      </c>
      <c r="AK283" s="4">
        <v>135.9</v>
      </c>
      <c r="AL283" s="4">
        <v>4.5</v>
      </c>
      <c r="AM283" s="4">
        <v>142</v>
      </c>
      <c r="AN283" s="4" t="s">
        <v>155</v>
      </c>
      <c r="AO283" s="4">
        <v>1</v>
      </c>
      <c r="AP283" s="5">
        <v>0.75995370370370363</v>
      </c>
      <c r="AQ283" s="4">
        <v>47.161192</v>
      </c>
      <c r="AR283" s="4">
        <v>-88.483969999999999</v>
      </c>
      <c r="AS283" s="4">
        <v>315.89999999999998</v>
      </c>
      <c r="AT283" s="4">
        <v>29.8</v>
      </c>
      <c r="AU283" s="4">
        <v>12</v>
      </c>
      <c r="AV283" s="4">
        <v>8</v>
      </c>
      <c r="AW283" s="4" t="s">
        <v>420</v>
      </c>
      <c r="AX283" s="4">
        <v>1.3</v>
      </c>
      <c r="AY283" s="4">
        <v>1.3824000000000001</v>
      </c>
      <c r="AZ283" s="4">
        <v>2.3519999999999999</v>
      </c>
      <c r="BA283" s="4">
        <v>11.154</v>
      </c>
      <c r="BB283" s="4">
        <v>8.3699999999999992</v>
      </c>
      <c r="BC283" s="4">
        <v>0.75</v>
      </c>
      <c r="BD283" s="4">
        <v>24.768999999999998</v>
      </c>
      <c r="BE283" s="4">
        <v>1337.8130000000001</v>
      </c>
      <c r="BF283" s="4">
        <v>552.774</v>
      </c>
      <c r="BG283" s="4">
        <v>1.0329999999999999</v>
      </c>
      <c r="BH283" s="4">
        <v>0.30499999999999999</v>
      </c>
      <c r="BI283" s="4">
        <v>1.3380000000000001</v>
      </c>
      <c r="BJ283" s="4">
        <v>0.79</v>
      </c>
      <c r="BK283" s="4">
        <v>0.23400000000000001</v>
      </c>
      <c r="BL283" s="4">
        <v>1.024</v>
      </c>
      <c r="BM283" s="4">
        <v>87.531899999999993</v>
      </c>
      <c r="BQ283" s="4">
        <v>73.867999999999995</v>
      </c>
      <c r="BR283" s="4">
        <v>0.74701499999999998</v>
      </c>
      <c r="BS283" s="4">
        <v>-5</v>
      </c>
      <c r="BT283" s="4">
        <v>8.9999999999999993E-3</v>
      </c>
      <c r="BU283" s="4">
        <v>18.255178999999998</v>
      </c>
      <c r="BV283" s="4">
        <v>0.18179999999999999</v>
      </c>
    </row>
    <row r="284" spans="1:74" x14ac:dyDescent="0.25">
      <c r="A284" s="2">
        <v>42804</v>
      </c>
      <c r="B284" s="3">
        <v>0.55166443287037037</v>
      </c>
      <c r="C284" s="4">
        <v>11.340999999999999</v>
      </c>
      <c r="D284" s="4">
        <v>5.3879000000000001</v>
      </c>
      <c r="E284" s="4">
        <v>53879.309211</v>
      </c>
      <c r="F284" s="4">
        <v>68.900000000000006</v>
      </c>
      <c r="G284" s="4">
        <v>19.399999999999999</v>
      </c>
      <c r="H284" s="4">
        <v>12634.5</v>
      </c>
      <c r="J284" s="4">
        <v>0.69</v>
      </c>
      <c r="K284" s="4">
        <v>0.81159999999999999</v>
      </c>
      <c r="L284" s="4">
        <v>9.2039000000000009</v>
      </c>
      <c r="M284" s="4">
        <v>4.3727999999999998</v>
      </c>
      <c r="N284" s="4">
        <v>55.922400000000003</v>
      </c>
      <c r="O284" s="4">
        <v>15.7157</v>
      </c>
      <c r="P284" s="4">
        <v>71.599999999999994</v>
      </c>
      <c r="Q284" s="4">
        <v>42.784500000000001</v>
      </c>
      <c r="R284" s="4">
        <v>12.0236</v>
      </c>
      <c r="S284" s="4">
        <v>54.8</v>
      </c>
      <c r="T284" s="4">
        <v>12634.507900000001</v>
      </c>
      <c r="W284" s="4">
        <v>0</v>
      </c>
      <c r="X284" s="4">
        <v>0.5605</v>
      </c>
      <c r="Y284" s="4">
        <v>11.7</v>
      </c>
      <c r="Z284" s="4">
        <v>918</v>
      </c>
      <c r="AA284" s="4">
        <v>932</v>
      </c>
      <c r="AB284" s="4">
        <v>906</v>
      </c>
      <c r="AC284" s="4">
        <v>77</v>
      </c>
      <c r="AD284" s="4">
        <v>9.67</v>
      </c>
      <c r="AE284" s="4">
        <v>0.22</v>
      </c>
      <c r="AF284" s="4">
        <v>992</v>
      </c>
      <c r="AG284" s="4">
        <v>-10</v>
      </c>
      <c r="AH284" s="4">
        <v>8</v>
      </c>
      <c r="AI284" s="4">
        <v>24</v>
      </c>
      <c r="AJ284" s="4">
        <v>137</v>
      </c>
      <c r="AK284" s="4">
        <v>136</v>
      </c>
      <c r="AL284" s="4">
        <v>4.5999999999999996</v>
      </c>
      <c r="AM284" s="4">
        <v>142</v>
      </c>
      <c r="AN284" s="4" t="s">
        <v>155</v>
      </c>
      <c r="AO284" s="4">
        <v>1</v>
      </c>
      <c r="AP284" s="5">
        <v>0.75996527777777778</v>
      </c>
      <c r="AQ284" s="4">
        <v>47.161313999999997</v>
      </c>
      <c r="AR284" s="4">
        <v>-88.483973000000006</v>
      </c>
      <c r="AS284" s="4">
        <v>316.10000000000002</v>
      </c>
      <c r="AT284" s="4">
        <v>30</v>
      </c>
      <c r="AU284" s="4">
        <v>12</v>
      </c>
      <c r="AV284" s="4">
        <v>8</v>
      </c>
      <c r="AW284" s="4" t="s">
        <v>420</v>
      </c>
      <c r="AX284" s="4">
        <v>1.2696000000000001</v>
      </c>
      <c r="AY284" s="4">
        <v>1.8</v>
      </c>
      <c r="AZ284" s="4">
        <v>2.7</v>
      </c>
      <c r="BA284" s="4">
        <v>11.154</v>
      </c>
      <c r="BB284" s="4">
        <v>8.86</v>
      </c>
      <c r="BC284" s="4">
        <v>0.79</v>
      </c>
      <c r="BD284" s="4">
        <v>23.213999999999999</v>
      </c>
      <c r="BE284" s="4">
        <v>1499.4179999999999</v>
      </c>
      <c r="BF284" s="4">
        <v>453.40600000000001</v>
      </c>
      <c r="BG284" s="4">
        <v>0.95399999999999996</v>
      </c>
      <c r="BH284" s="4">
        <v>0.26800000000000002</v>
      </c>
      <c r="BI284" s="4">
        <v>1.222</v>
      </c>
      <c r="BJ284" s="4">
        <v>0.73</v>
      </c>
      <c r="BK284" s="4">
        <v>0.20499999999999999</v>
      </c>
      <c r="BL284" s="4">
        <v>0.93500000000000005</v>
      </c>
      <c r="BM284" s="4">
        <v>85.346299999999999</v>
      </c>
      <c r="BQ284" s="4">
        <v>66.388999999999996</v>
      </c>
      <c r="BR284" s="4">
        <v>0.754</v>
      </c>
      <c r="BS284" s="4">
        <v>-5</v>
      </c>
      <c r="BT284" s="4">
        <v>8.9999999999999993E-3</v>
      </c>
      <c r="BU284" s="4">
        <v>18.425875000000001</v>
      </c>
      <c r="BV284" s="4">
        <v>0.18179999999999999</v>
      </c>
    </row>
    <row r="285" spans="1:74" x14ac:dyDescent="0.25">
      <c r="A285" s="2">
        <v>42804</v>
      </c>
      <c r="B285" s="3">
        <v>0.55167600694444441</v>
      </c>
      <c r="C285" s="4">
        <v>11.358000000000001</v>
      </c>
      <c r="D285" s="4">
        <v>5.4386000000000001</v>
      </c>
      <c r="E285" s="4">
        <v>54386.126931999999</v>
      </c>
      <c r="F285" s="4">
        <v>81.2</v>
      </c>
      <c r="G285" s="4">
        <v>16.899999999999999</v>
      </c>
      <c r="H285" s="4">
        <v>12282.5</v>
      </c>
      <c r="J285" s="4">
        <v>0.53</v>
      </c>
      <c r="K285" s="4">
        <v>0.81140000000000001</v>
      </c>
      <c r="L285" s="4">
        <v>9.2154000000000007</v>
      </c>
      <c r="M285" s="4">
        <v>4.4127000000000001</v>
      </c>
      <c r="N285" s="4">
        <v>65.875200000000007</v>
      </c>
      <c r="O285" s="4">
        <v>13.712</v>
      </c>
      <c r="P285" s="4">
        <v>79.599999999999994</v>
      </c>
      <c r="Q285" s="4">
        <v>50.399099999999997</v>
      </c>
      <c r="R285" s="4">
        <v>10.490600000000001</v>
      </c>
      <c r="S285" s="4">
        <v>60.9</v>
      </c>
      <c r="T285" s="4">
        <v>12282.460999999999</v>
      </c>
      <c r="W285" s="4">
        <v>0</v>
      </c>
      <c r="X285" s="4">
        <v>0.43140000000000001</v>
      </c>
      <c r="Y285" s="4">
        <v>12</v>
      </c>
      <c r="Z285" s="4">
        <v>920</v>
      </c>
      <c r="AA285" s="4">
        <v>936</v>
      </c>
      <c r="AB285" s="4">
        <v>908</v>
      </c>
      <c r="AC285" s="4">
        <v>77</v>
      </c>
      <c r="AD285" s="4">
        <v>9.67</v>
      </c>
      <c r="AE285" s="4">
        <v>0.22</v>
      </c>
      <c r="AF285" s="4">
        <v>992</v>
      </c>
      <c r="AG285" s="4">
        <v>-10</v>
      </c>
      <c r="AH285" s="4">
        <v>8</v>
      </c>
      <c r="AI285" s="4">
        <v>24</v>
      </c>
      <c r="AJ285" s="4">
        <v>137</v>
      </c>
      <c r="AK285" s="4">
        <v>137.69999999999999</v>
      </c>
      <c r="AL285" s="4">
        <v>4.9000000000000004</v>
      </c>
      <c r="AM285" s="4">
        <v>142</v>
      </c>
      <c r="AN285" s="4" t="s">
        <v>155</v>
      </c>
      <c r="AO285" s="4">
        <v>1</v>
      </c>
      <c r="AP285" s="5">
        <v>0.75997685185185182</v>
      </c>
      <c r="AQ285" s="4">
        <v>47.161437999999997</v>
      </c>
      <c r="AR285" s="4">
        <v>-88.483980000000003</v>
      </c>
      <c r="AS285" s="4">
        <v>316.60000000000002</v>
      </c>
      <c r="AT285" s="4">
        <v>30.9</v>
      </c>
      <c r="AU285" s="4">
        <v>12</v>
      </c>
      <c r="AV285" s="4">
        <v>8</v>
      </c>
      <c r="AW285" s="4" t="s">
        <v>420</v>
      </c>
      <c r="AX285" s="4">
        <v>1.2</v>
      </c>
      <c r="AY285" s="4">
        <v>1.8304</v>
      </c>
      <c r="AZ285" s="4">
        <v>2.7</v>
      </c>
      <c r="BA285" s="4">
        <v>11.154</v>
      </c>
      <c r="BB285" s="4">
        <v>8.84</v>
      </c>
      <c r="BC285" s="4">
        <v>0.79</v>
      </c>
      <c r="BD285" s="4">
        <v>23.25</v>
      </c>
      <c r="BE285" s="4">
        <v>1499.6489999999999</v>
      </c>
      <c r="BF285" s="4">
        <v>457.04199999999997</v>
      </c>
      <c r="BG285" s="4">
        <v>1.123</v>
      </c>
      <c r="BH285" s="4">
        <v>0.23400000000000001</v>
      </c>
      <c r="BI285" s="4">
        <v>1.3560000000000001</v>
      </c>
      <c r="BJ285" s="4">
        <v>0.85899999999999999</v>
      </c>
      <c r="BK285" s="4">
        <v>0.17899999999999999</v>
      </c>
      <c r="BL285" s="4">
        <v>1.038</v>
      </c>
      <c r="BM285" s="4">
        <v>82.877899999999997</v>
      </c>
      <c r="BQ285" s="4">
        <v>51.05</v>
      </c>
      <c r="BR285" s="4">
        <v>0.776698</v>
      </c>
      <c r="BS285" s="4">
        <v>-5</v>
      </c>
      <c r="BT285" s="4">
        <v>8.9999999999999993E-3</v>
      </c>
      <c r="BU285" s="4">
        <v>18.980557000000001</v>
      </c>
      <c r="BV285" s="4">
        <v>0.18179999999999999</v>
      </c>
    </row>
    <row r="286" spans="1:74" x14ac:dyDescent="0.25">
      <c r="A286" s="2">
        <v>42804</v>
      </c>
      <c r="B286" s="3">
        <v>0.55168758101851856</v>
      </c>
      <c r="C286" s="4">
        <v>10.255000000000001</v>
      </c>
      <c r="D286" s="4">
        <v>6.9413</v>
      </c>
      <c r="E286" s="4">
        <v>69413.168831000003</v>
      </c>
      <c r="F286" s="4">
        <v>120.3</v>
      </c>
      <c r="G286" s="4">
        <v>21.6</v>
      </c>
      <c r="H286" s="4">
        <v>12334.2</v>
      </c>
      <c r="J286" s="4">
        <v>0.3</v>
      </c>
      <c r="K286" s="4">
        <v>0.80410000000000004</v>
      </c>
      <c r="L286" s="4">
        <v>8.2453000000000003</v>
      </c>
      <c r="M286" s="4">
        <v>5.5811999999999999</v>
      </c>
      <c r="N286" s="4">
        <v>96.709900000000005</v>
      </c>
      <c r="O286" s="4">
        <v>17.330100000000002</v>
      </c>
      <c r="P286" s="4">
        <v>114</v>
      </c>
      <c r="Q286" s="4">
        <v>73.989800000000002</v>
      </c>
      <c r="R286" s="4">
        <v>13.258699999999999</v>
      </c>
      <c r="S286" s="4">
        <v>87.2</v>
      </c>
      <c r="T286" s="4">
        <v>12334.1692</v>
      </c>
      <c r="W286" s="4">
        <v>0</v>
      </c>
      <c r="X286" s="4">
        <v>0.2412</v>
      </c>
      <c r="Y286" s="4">
        <v>12.1</v>
      </c>
      <c r="Z286" s="4">
        <v>909</v>
      </c>
      <c r="AA286" s="4">
        <v>925</v>
      </c>
      <c r="AB286" s="4">
        <v>898</v>
      </c>
      <c r="AC286" s="4">
        <v>77</v>
      </c>
      <c r="AD286" s="4">
        <v>9.67</v>
      </c>
      <c r="AE286" s="4">
        <v>0.22</v>
      </c>
      <c r="AF286" s="4">
        <v>992</v>
      </c>
      <c r="AG286" s="4">
        <v>-10</v>
      </c>
      <c r="AH286" s="4">
        <v>8</v>
      </c>
      <c r="AI286" s="4">
        <v>24</v>
      </c>
      <c r="AJ286" s="4">
        <v>137</v>
      </c>
      <c r="AK286" s="4">
        <v>137.1</v>
      </c>
      <c r="AL286" s="4">
        <v>5.0999999999999996</v>
      </c>
      <c r="AM286" s="4">
        <v>142</v>
      </c>
      <c r="AN286" s="4" t="s">
        <v>155</v>
      </c>
      <c r="AO286" s="4">
        <v>1</v>
      </c>
      <c r="AP286" s="5">
        <v>0.75998842592592597</v>
      </c>
      <c r="AQ286" s="4">
        <v>47.161572999999997</v>
      </c>
      <c r="AR286" s="4">
        <v>-88.484003999999999</v>
      </c>
      <c r="AS286" s="4">
        <v>317.2</v>
      </c>
      <c r="AT286" s="4">
        <v>33.1</v>
      </c>
      <c r="AU286" s="4">
        <v>12</v>
      </c>
      <c r="AV286" s="4">
        <v>8</v>
      </c>
      <c r="AW286" s="4" t="s">
        <v>420</v>
      </c>
      <c r="AX286" s="4">
        <v>1.2303999999999999</v>
      </c>
      <c r="AY286" s="4">
        <v>1.6264000000000001</v>
      </c>
      <c r="AZ286" s="4">
        <v>2.6392000000000002</v>
      </c>
      <c r="BA286" s="4">
        <v>11.154</v>
      </c>
      <c r="BB286" s="4">
        <v>8.48</v>
      </c>
      <c r="BC286" s="4">
        <v>0.76</v>
      </c>
      <c r="BD286" s="4">
        <v>24.37</v>
      </c>
      <c r="BE286" s="4">
        <v>1323.5740000000001</v>
      </c>
      <c r="BF286" s="4">
        <v>570.22699999999998</v>
      </c>
      <c r="BG286" s="4">
        <v>1.6259999999999999</v>
      </c>
      <c r="BH286" s="4">
        <v>0.29099999999999998</v>
      </c>
      <c r="BI286" s="4">
        <v>1.917</v>
      </c>
      <c r="BJ286" s="4">
        <v>1.244</v>
      </c>
      <c r="BK286" s="4">
        <v>0.223</v>
      </c>
      <c r="BL286" s="4">
        <v>1.4670000000000001</v>
      </c>
      <c r="BM286" s="4">
        <v>82.0976</v>
      </c>
      <c r="BQ286" s="4">
        <v>28.155000000000001</v>
      </c>
      <c r="BR286" s="4">
        <v>0.71016000000000001</v>
      </c>
      <c r="BS286" s="4">
        <v>-5</v>
      </c>
      <c r="BT286" s="4">
        <v>8.9999999999999993E-3</v>
      </c>
      <c r="BU286" s="4">
        <v>17.354534999999998</v>
      </c>
      <c r="BV286" s="4">
        <v>0.18179999999999999</v>
      </c>
    </row>
    <row r="287" spans="1:74" x14ac:dyDescent="0.25">
      <c r="A287" s="2">
        <v>42804</v>
      </c>
      <c r="B287" s="3">
        <v>0.5516991550925926</v>
      </c>
      <c r="C287" s="4">
        <v>9.9860000000000007</v>
      </c>
      <c r="D287" s="4">
        <v>7.6764000000000001</v>
      </c>
      <c r="E287" s="4">
        <v>76763.818182000003</v>
      </c>
      <c r="F287" s="4">
        <v>155.4</v>
      </c>
      <c r="G287" s="4">
        <v>26.1</v>
      </c>
      <c r="H287" s="4">
        <v>12423.8</v>
      </c>
      <c r="J287" s="4">
        <v>0.2</v>
      </c>
      <c r="K287" s="4">
        <v>0.79779999999999995</v>
      </c>
      <c r="L287" s="4">
        <v>7.9669999999999996</v>
      </c>
      <c r="M287" s="4">
        <v>6.1242000000000001</v>
      </c>
      <c r="N287" s="4">
        <v>123.97629999999999</v>
      </c>
      <c r="O287" s="4">
        <v>20.822600000000001</v>
      </c>
      <c r="P287" s="4">
        <v>144.80000000000001</v>
      </c>
      <c r="Q287" s="4">
        <v>94.888099999999994</v>
      </c>
      <c r="R287" s="4">
        <v>15.936999999999999</v>
      </c>
      <c r="S287" s="4">
        <v>110.8</v>
      </c>
      <c r="T287" s="4">
        <v>12423.8105</v>
      </c>
      <c r="W287" s="4">
        <v>0</v>
      </c>
      <c r="X287" s="4">
        <v>0.15959999999999999</v>
      </c>
      <c r="Y287" s="4">
        <v>12.2</v>
      </c>
      <c r="Z287" s="4">
        <v>898</v>
      </c>
      <c r="AA287" s="4">
        <v>915</v>
      </c>
      <c r="AB287" s="4">
        <v>891</v>
      </c>
      <c r="AC287" s="4">
        <v>77.900000000000006</v>
      </c>
      <c r="AD287" s="4">
        <v>9.7799999999999994</v>
      </c>
      <c r="AE287" s="4">
        <v>0.22</v>
      </c>
      <c r="AF287" s="4">
        <v>992</v>
      </c>
      <c r="AG287" s="4">
        <v>-10</v>
      </c>
      <c r="AH287" s="4">
        <v>8</v>
      </c>
      <c r="AI287" s="4">
        <v>24</v>
      </c>
      <c r="AJ287" s="4">
        <v>137</v>
      </c>
      <c r="AK287" s="4">
        <v>135.30000000000001</v>
      </c>
      <c r="AL287" s="4">
        <v>5.0999999999999996</v>
      </c>
      <c r="AM287" s="4">
        <v>142</v>
      </c>
      <c r="AN287" s="4" t="s">
        <v>155</v>
      </c>
      <c r="AO287" s="4">
        <v>1</v>
      </c>
      <c r="AP287" s="5">
        <v>0.7599999999999999</v>
      </c>
      <c r="AQ287" s="4">
        <v>47.161718</v>
      </c>
      <c r="AR287" s="4">
        <v>-88.484037999999998</v>
      </c>
      <c r="AS287" s="4">
        <v>317.2</v>
      </c>
      <c r="AT287" s="4">
        <v>35</v>
      </c>
      <c r="AU287" s="4">
        <v>12</v>
      </c>
      <c r="AV287" s="4">
        <v>8</v>
      </c>
      <c r="AW287" s="4" t="s">
        <v>420</v>
      </c>
      <c r="AX287" s="4">
        <v>1.2696000000000001</v>
      </c>
      <c r="AY287" s="4">
        <v>1.0304</v>
      </c>
      <c r="AZ287" s="4">
        <v>2.5</v>
      </c>
      <c r="BA287" s="4">
        <v>11.154</v>
      </c>
      <c r="BB287" s="4">
        <v>8.1999999999999993</v>
      </c>
      <c r="BC287" s="4">
        <v>0.73</v>
      </c>
      <c r="BD287" s="4">
        <v>25.344999999999999</v>
      </c>
      <c r="BE287" s="4">
        <v>1256.0070000000001</v>
      </c>
      <c r="BF287" s="4">
        <v>614.50599999999997</v>
      </c>
      <c r="BG287" s="4">
        <v>2.0470000000000002</v>
      </c>
      <c r="BH287" s="4">
        <v>0.34399999999999997</v>
      </c>
      <c r="BI287" s="4">
        <v>2.391</v>
      </c>
      <c r="BJ287" s="4">
        <v>1.5669999999999999</v>
      </c>
      <c r="BK287" s="4">
        <v>0.26300000000000001</v>
      </c>
      <c r="BL287" s="4">
        <v>1.83</v>
      </c>
      <c r="BM287" s="4">
        <v>81.213999999999999</v>
      </c>
      <c r="BQ287" s="4">
        <v>18.29</v>
      </c>
      <c r="BR287" s="4">
        <v>0.79603000000000002</v>
      </c>
      <c r="BS287" s="4">
        <v>-5</v>
      </c>
      <c r="BT287" s="4">
        <v>8.9999999999999993E-3</v>
      </c>
      <c r="BU287" s="4">
        <v>19.452983</v>
      </c>
      <c r="BV287" s="4">
        <v>0.18179999999999999</v>
      </c>
    </row>
    <row r="288" spans="1:74" x14ac:dyDescent="0.25">
      <c r="A288" s="2">
        <v>42804</v>
      </c>
      <c r="B288" s="3">
        <v>0.55171072916666664</v>
      </c>
      <c r="C288" s="4">
        <v>10.388</v>
      </c>
      <c r="D288" s="4">
        <v>6.8083</v>
      </c>
      <c r="E288" s="4">
        <v>68083.283332999999</v>
      </c>
      <c r="F288" s="4">
        <v>196.1</v>
      </c>
      <c r="G288" s="4">
        <v>26.1</v>
      </c>
      <c r="H288" s="4">
        <v>12309</v>
      </c>
      <c r="J288" s="4">
        <v>0.19</v>
      </c>
      <c r="K288" s="4">
        <v>0.8044</v>
      </c>
      <c r="L288" s="4">
        <v>8.3561999999999994</v>
      </c>
      <c r="M288" s="4">
        <v>5.4766000000000004</v>
      </c>
      <c r="N288" s="4">
        <v>157.74359999999999</v>
      </c>
      <c r="O288" s="4">
        <v>20.994900000000001</v>
      </c>
      <c r="P288" s="4">
        <v>178.7</v>
      </c>
      <c r="Q288" s="4">
        <v>120.73950000000001</v>
      </c>
      <c r="R288" s="4">
        <v>16.069900000000001</v>
      </c>
      <c r="S288" s="4">
        <v>136.80000000000001</v>
      </c>
      <c r="T288" s="4">
        <v>12308.9745</v>
      </c>
      <c r="W288" s="4">
        <v>0</v>
      </c>
      <c r="X288" s="4">
        <v>0.15310000000000001</v>
      </c>
      <c r="Y288" s="4">
        <v>11.9</v>
      </c>
      <c r="Z288" s="4">
        <v>904</v>
      </c>
      <c r="AA288" s="4">
        <v>918</v>
      </c>
      <c r="AB288" s="4">
        <v>893</v>
      </c>
      <c r="AC288" s="4">
        <v>78</v>
      </c>
      <c r="AD288" s="4">
        <v>9.7899999999999991</v>
      </c>
      <c r="AE288" s="4">
        <v>0.22</v>
      </c>
      <c r="AF288" s="4">
        <v>992</v>
      </c>
      <c r="AG288" s="4">
        <v>-10</v>
      </c>
      <c r="AH288" s="4">
        <v>8</v>
      </c>
      <c r="AI288" s="4">
        <v>24</v>
      </c>
      <c r="AJ288" s="4">
        <v>137</v>
      </c>
      <c r="AK288" s="4">
        <v>136.69999999999999</v>
      </c>
      <c r="AL288" s="4">
        <v>5</v>
      </c>
      <c r="AM288" s="4">
        <v>142</v>
      </c>
      <c r="AN288" s="4" t="s">
        <v>155</v>
      </c>
      <c r="AO288" s="4">
        <v>1</v>
      </c>
      <c r="AP288" s="5">
        <v>0.76001157407407405</v>
      </c>
      <c r="AQ288" s="4">
        <v>47.161861999999999</v>
      </c>
      <c r="AR288" s="4">
        <v>-88.484088</v>
      </c>
      <c r="AS288" s="4">
        <v>317.10000000000002</v>
      </c>
      <c r="AT288" s="4">
        <v>36.6</v>
      </c>
      <c r="AU288" s="4">
        <v>12</v>
      </c>
      <c r="AV288" s="4">
        <v>8</v>
      </c>
      <c r="AW288" s="4" t="s">
        <v>420</v>
      </c>
      <c r="AX288" s="4">
        <v>1.2</v>
      </c>
      <c r="AY288" s="4">
        <v>1.2216</v>
      </c>
      <c r="AZ288" s="4">
        <v>2.5912000000000002</v>
      </c>
      <c r="BA288" s="4">
        <v>11.154</v>
      </c>
      <c r="BB288" s="4">
        <v>8.5</v>
      </c>
      <c r="BC288" s="4">
        <v>0.76</v>
      </c>
      <c r="BD288" s="4">
        <v>24.315999999999999</v>
      </c>
      <c r="BE288" s="4">
        <v>1341.0409999999999</v>
      </c>
      <c r="BF288" s="4">
        <v>559.40099999999995</v>
      </c>
      <c r="BG288" s="4">
        <v>2.6509999999999998</v>
      </c>
      <c r="BH288" s="4">
        <v>0.35299999999999998</v>
      </c>
      <c r="BI288" s="4">
        <v>3.004</v>
      </c>
      <c r="BJ288" s="4">
        <v>2.0289999999999999</v>
      </c>
      <c r="BK288" s="4">
        <v>0.27</v>
      </c>
      <c r="BL288" s="4">
        <v>2.2989999999999999</v>
      </c>
      <c r="BM288" s="4">
        <v>81.908799999999999</v>
      </c>
      <c r="BQ288" s="4">
        <v>17.863</v>
      </c>
      <c r="BR288" s="4">
        <v>0.752382</v>
      </c>
      <c r="BS288" s="4">
        <v>-5</v>
      </c>
      <c r="BT288" s="4">
        <v>9.8729999999999998E-3</v>
      </c>
      <c r="BU288" s="4">
        <v>18.386334999999999</v>
      </c>
      <c r="BV288" s="4">
        <v>0.199435</v>
      </c>
    </row>
    <row r="289" spans="1:74" x14ac:dyDescent="0.25">
      <c r="A289" s="2">
        <v>42804</v>
      </c>
      <c r="B289" s="3">
        <v>0.55172230324074067</v>
      </c>
      <c r="C289" s="4">
        <v>10.951000000000001</v>
      </c>
      <c r="D289" s="4">
        <v>5.9226999999999999</v>
      </c>
      <c r="E289" s="4">
        <v>59227.100401999996</v>
      </c>
      <c r="F289" s="4">
        <v>228.6</v>
      </c>
      <c r="G289" s="4">
        <v>21.1</v>
      </c>
      <c r="H289" s="4">
        <v>11859.9</v>
      </c>
      <c r="J289" s="4">
        <v>0.1</v>
      </c>
      <c r="K289" s="4">
        <v>0.81</v>
      </c>
      <c r="L289" s="4">
        <v>8.8709000000000007</v>
      </c>
      <c r="M289" s="4">
        <v>4.7975000000000003</v>
      </c>
      <c r="N289" s="4">
        <v>185.2047</v>
      </c>
      <c r="O289" s="4">
        <v>17.0914</v>
      </c>
      <c r="P289" s="4">
        <v>202.3</v>
      </c>
      <c r="Q289" s="4">
        <v>141.7587</v>
      </c>
      <c r="R289" s="4">
        <v>13.082000000000001</v>
      </c>
      <c r="S289" s="4">
        <v>154.80000000000001</v>
      </c>
      <c r="T289" s="4">
        <v>11859.853800000001</v>
      </c>
      <c r="W289" s="4">
        <v>0</v>
      </c>
      <c r="X289" s="4">
        <v>8.1000000000000003E-2</v>
      </c>
      <c r="Y289" s="4">
        <v>12.1</v>
      </c>
      <c r="Z289" s="4">
        <v>915</v>
      </c>
      <c r="AA289" s="4">
        <v>929</v>
      </c>
      <c r="AB289" s="4">
        <v>903</v>
      </c>
      <c r="AC289" s="4">
        <v>78</v>
      </c>
      <c r="AD289" s="4">
        <v>9.7899999999999991</v>
      </c>
      <c r="AE289" s="4">
        <v>0.22</v>
      </c>
      <c r="AF289" s="4">
        <v>992</v>
      </c>
      <c r="AG289" s="4">
        <v>-10</v>
      </c>
      <c r="AH289" s="4">
        <v>8</v>
      </c>
      <c r="AI289" s="4">
        <v>24</v>
      </c>
      <c r="AJ289" s="4">
        <v>137</v>
      </c>
      <c r="AK289" s="4">
        <v>137</v>
      </c>
      <c r="AL289" s="4">
        <v>5</v>
      </c>
      <c r="AM289" s="4">
        <v>142</v>
      </c>
      <c r="AN289" s="4" t="s">
        <v>155</v>
      </c>
      <c r="AO289" s="4">
        <v>1</v>
      </c>
      <c r="AP289" s="5">
        <v>0.7600231481481482</v>
      </c>
      <c r="AQ289" s="4">
        <v>47.162007000000003</v>
      </c>
      <c r="AR289" s="4">
        <v>-88.484139999999996</v>
      </c>
      <c r="AS289" s="4">
        <v>317.10000000000002</v>
      </c>
      <c r="AT289" s="4">
        <v>36.700000000000003</v>
      </c>
      <c r="AU289" s="4">
        <v>12</v>
      </c>
      <c r="AV289" s="4">
        <v>8</v>
      </c>
      <c r="AW289" s="4" t="s">
        <v>420</v>
      </c>
      <c r="AX289" s="4">
        <v>1.2303999999999999</v>
      </c>
      <c r="AY289" s="4">
        <v>1.6215999999999999</v>
      </c>
      <c r="AZ289" s="4">
        <v>2.8912</v>
      </c>
      <c r="BA289" s="4">
        <v>11.154</v>
      </c>
      <c r="BB289" s="4">
        <v>8.77</v>
      </c>
      <c r="BC289" s="4">
        <v>0.79</v>
      </c>
      <c r="BD289" s="4">
        <v>23.454000000000001</v>
      </c>
      <c r="BE289" s="4">
        <v>1443.77</v>
      </c>
      <c r="BF289" s="4">
        <v>496.96100000000001</v>
      </c>
      <c r="BG289" s="4">
        <v>3.157</v>
      </c>
      <c r="BH289" s="4">
        <v>0.29099999999999998</v>
      </c>
      <c r="BI289" s="4">
        <v>3.448</v>
      </c>
      <c r="BJ289" s="4">
        <v>2.4159999999999999</v>
      </c>
      <c r="BK289" s="4">
        <v>0.223</v>
      </c>
      <c r="BL289" s="4">
        <v>2.6389999999999998</v>
      </c>
      <c r="BM289" s="4">
        <v>80.0364</v>
      </c>
      <c r="BQ289" s="4">
        <v>9.5860000000000003</v>
      </c>
      <c r="BR289" s="4">
        <v>0.83741100000000002</v>
      </c>
      <c r="BS289" s="4">
        <v>-5</v>
      </c>
      <c r="BT289" s="4">
        <v>9.1269999999999997E-3</v>
      </c>
      <c r="BU289" s="4">
        <v>20.464231000000002</v>
      </c>
      <c r="BV289" s="4">
        <v>0.184365</v>
      </c>
    </row>
    <row r="290" spans="1:74" x14ac:dyDescent="0.25">
      <c r="A290" s="2">
        <v>42804</v>
      </c>
      <c r="B290" s="3">
        <v>0.55173387731481482</v>
      </c>
      <c r="C290" s="4">
        <v>11.414</v>
      </c>
      <c r="D290" s="4">
        <v>5.2785000000000002</v>
      </c>
      <c r="E290" s="4">
        <v>52785.354398000003</v>
      </c>
      <c r="F290" s="4">
        <v>249.9</v>
      </c>
      <c r="G290" s="4">
        <v>21.2</v>
      </c>
      <c r="H290" s="4">
        <v>11309.7</v>
      </c>
      <c r="J290" s="4">
        <v>0.1</v>
      </c>
      <c r="K290" s="4">
        <v>0.81379999999999997</v>
      </c>
      <c r="L290" s="4">
        <v>9.2889999999999997</v>
      </c>
      <c r="M290" s="4">
        <v>4.2957999999999998</v>
      </c>
      <c r="N290" s="4">
        <v>203.35249999999999</v>
      </c>
      <c r="O290" s="4">
        <v>17.2531</v>
      </c>
      <c r="P290" s="4">
        <v>220.6</v>
      </c>
      <c r="Q290" s="4">
        <v>155.64940000000001</v>
      </c>
      <c r="R290" s="4">
        <v>13.2058</v>
      </c>
      <c r="S290" s="4">
        <v>168.9</v>
      </c>
      <c r="T290" s="4">
        <v>11309.657800000001</v>
      </c>
      <c r="W290" s="4">
        <v>0</v>
      </c>
      <c r="X290" s="4">
        <v>8.14E-2</v>
      </c>
      <c r="Y290" s="4">
        <v>12.2</v>
      </c>
      <c r="Z290" s="4">
        <v>928</v>
      </c>
      <c r="AA290" s="4">
        <v>945</v>
      </c>
      <c r="AB290" s="4">
        <v>916</v>
      </c>
      <c r="AC290" s="4">
        <v>78</v>
      </c>
      <c r="AD290" s="4">
        <v>9.7899999999999991</v>
      </c>
      <c r="AE290" s="4">
        <v>0.22</v>
      </c>
      <c r="AF290" s="4">
        <v>992</v>
      </c>
      <c r="AG290" s="4">
        <v>-10</v>
      </c>
      <c r="AH290" s="4">
        <v>8</v>
      </c>
      <c r="AI290" s="4">
        <v>24</v>
      </c>
      <c r="AJ290" s="4">
        <v>137</v>
      </c>
      <c r="AK290" s="4">
        <v>137.9</v>
      </c>
      <c r="AL290" s="4">
        <v>5.2</v>
      </c>
      <c r="AM290" s="4">
        <v>142</v>
      </c>
      <c r="AN290" s="4" t="s">
        <v>155</v>
      </c>
      <c r="AO290" s="4">
        <v>1</v>
      </c>
      <c r="AP290" s="5">
        <v>0.76003472222222224</v>
      </c>
      <c r="AQ290" s="4">
        <v>47.162151000000001</v>
      </c>
      <c r="AR290" s="4">
        <v>-88.484177000000003</v>
      </c>
      <c r="AS290" s="4">
        <v>317.39999999999998</v>
      </c>
      <c r="AT290" s="4">
        <v>36.200000000000003</v>
      </c>
      <c r="AU290" s="4">
        <v>12</v>
      </c>
      <c r="AV290" s="4">
        <v>7</v>
      </c>
      <c r="AW290" s="4" t="s">
        <v>421</v>
      </c>
      <c r="AX290" s="4">
        <v>1.3304</v>
      </c>
      <c r="AY290" s="4">
        <v>1.9</v>
      </c>
      <c r="AZ290" s="4">
        <v>3.0392000000000001</v>
      </c>
      <c r="BA290" s="4">
        <v>11.154</v>
      </c>
      <c r="BB290" s="4">
        <v>8.9700000000000006</v>
      </c>
      <c r="BC290" s="4">
        <v>0.8</v>
      </c>
      <c r="BD290" s="4">
        <v>22.876999999999999</v>
      </c>
      <c r="BE290" s="4">
        <v>1526.106</v>
      </c>
      <c r="BF290" s="4">
        <v>449.19799999999998</v>
      </c>
      <c r="BG290" s="4">
        <v>3.4990000000000001</v>
      </c>
      <c r="BH290" s="4">
        <v>0.29699999999999999</v>
      </c>
      <c r="BI290" s="4">
        <v>3.7959999999999998</v>
      </c>
      <c r="BJ290" s="4">
        <v>2.6779999999999999</v>
      </c>
      <c r="BK290" s="4">
        <v>0.22700000000000001</v>
      </c>
      <c r="BL290" s="4">
        <v>2.9049999999999998</v>
      </c>
      <c r="BM290" s="4">
        <v>77.044799999999995</v>
      </c>
      <c r="BQ290" s="4">
        <v>9.7219999999999995</v>
      </c>
      <c r="BR290" s="4">
        <v>0.921713</v>
      </c>
      <c r="BS290" s="4">
        <v>-5</v>
      </c>
      <c r="BT290" s="4">
        <v>8.9999999999999993E-3</v>
      </c>
      <c r="BU290" s="4">
        <v>22.524360999999999</v>
      </c>
      <c r="BV290" s="4">
        <v>0.18179999999999999</v>
      </c>
    </row>
    <row r="291" spans="1:74" x14ac:dyDescent="0.25">
      <c r="A291" s="2">
        <v>42804</v>
      </c>
      <c r="B291" s="3">
        <v>0.55174545138888886</v>
      </c>
      <c r="C291" s="4">
        <v>11.547000000000001</v>
      </c>
      <c r="D291" s="4">
        <v>4.9203000000000001</v>
      </c>
      <c r="E291" s="4">
        <v>49203.134328</v>
      </c>
      <c r="F291" s="4">
        <v>257.8</v>
      </c>
      <c r="G291" s="4">
        <v>20.8</v>
      </c>
      <c r="H291" s="4">
        <v>10786.1</v>
      </c>
      <c r="J291" s="4">
        <v>0.1</v>
      </c>
      <c r="K291" s="4">
        <v>0.81720000000000004</v>
      </c>
      <c r="L291" s="4">
        <v>9.4362999999999992</v>
      </c>
      <c r="M291" s="4">
        <v>4.0208000000000004</v>
      </c>
      <c r="N291" s="4">
        <v>210.63480000000001</v>
      </c>
      <c r="O291" s="4">
        <v>16.973400000000002</v>
      </c>
      <c r="P291" s="4">
        <v>227.6</v>
      </c>
      <c r="Q291" s="4">
        <v>161.22329999999999</v>
      </c>
      <c r="R291" s="4">
        <v>12.9917</v>
      </c>
      <c r="S291" s="4">
        <v>174.2</v>
      </c>
      <c r="T291" s="4">
        <v>10786.1379</v>
      </c>
      <c r="W291" s="4">
        <v>0</v>
      </c>
      <c r="X291" s="4">
        <v>8.1699999999999995E-2</v>
      </c>
      <c r="Y291" s="4">
        <v>12.2</v>
      </c>
      <c r="Z291" s="4">
        <v>937</v>
      </c>
      <c r="AA291" s="4">
        <v>954</v>
      </c>
      <c r="AB291" s="4">
        <v>923</v>
      </c>
      <c r="AC291" s="4">
        <v>78</v>
      </c>
      <c r="AD291" s="4">
        <v>9.7899999999999991</v>
      </c>
      <c r="AE291" s="4">
        <v>0.22</v>
      </c>
      <c r="AF291" s="4">
        <v>992</v>
      </c>
      <c r="AG291" s="4">
        <v>-10</v>
      </c>
      <c r="AH291" s="4">
        <v>8.8729999999999993</v>
      </c>
      <c r="AI291" s="4">
        <v>24</v>
      </c>
      <c r="AJ291" s="4">
        <v>137</v>
      </c>
      <c r="AK291" s="4">
        <v>138</v>
      </c>
      <c r="AL291" s="4">
        <v>5.0999999999999996</v>
      </c>
      <c r="AM291" s="4">
        <v>142</v>
      </c>
      <c r="AN291" s="4" t="s">
        <v>155</v>
      </c>
      <c r="AO291" s="4">
        <v>1</v>
      </c>
      <c r="AP291" s="5">
        <v>0.76004629629629628</v>
      </c>
      <c r="AQ291" s="4">
        <v>47.162298999999997</v>
      </c>
      <c r="AR291" s="4">
        <v>-88.484181000000007</v>
      </c>
      <c r="AS291" s="4">
        <v>317.60000000000002</v>
      </c>
      <c r="AT291" s="4">
        <v>36.299999999999997</v>
      </c>
      <c r="AU291" s="4">
        <v>12</v>
      </c>
      <c r="AV291" s="4">
        <v>8</v>
      </c>
      <c r="AW291" s="4" t="s">
        <v>422</v>
      </c>
      <c r="AX291" s="4">
        <v>1.3391999999999999</v>
      </c>
      <c r="AY291" s="4">
        <v>1.9303999999999999</v>
      </c>
      <c r="AZ291" s="4">
        <v>2.8088000000000002</v>
      </c>
      <c r="BA291" s="4">
        <v>11.154</v>
      </c>
      <c r="BB291" s="4">
        <v>9.15</v>
      </c>
      <c r="BC291" s="4">
        <v>0.82</v>
      </c>
      <c r="BD291" s="4">
        <v>22.372</v>
      </c>
      <c r="BE291" s="4">
        <v>1569.5719999999999</v>
      </c>
      <c r="BF291" s="4">
        <v>425.66199999999998</v>
      </c>
      <c r="BG291" s="4">
        <v>3.669</v>
      </c>
      <c r="BH291" s="4">
        <v>0.29599999999999999</v>
      </c>
      <c r="BI291" s="4">
        <v>3.9649999999999999</v>
      </c>
      <c r="BJ291" s="4">
        <v>2.8079999999999998</v>
      </c>
      <c r="BK291" s="4">
        <v>0.22600000000000001</v>
      </c>
      <c r="BL291" s="4">
        <v>3.0350000000000001</v>
      </c>
      <c r="BM291" s="4">
        <v>74.391199999999998</v>
      </c>
      <c r="BQ291" s="4">
        <v>9.8829999999999991</v>
      </c>
      <c r="BR291" s="4">
        <v>0.91454000000000002</v>
      </c>
      <c r="BS291" s="4">
        <v>-5</v>
      </c>
      <c r="BT291" s="4">
        <v>8.1270000000000005E-3</v>
      </c>
      <c r="BU291" s="4">
        <v>22.349070999999999</v>
      </c>
      <c r="BV291" s="4">
        <v>0.16416500000000001</v>
      </c>
    </row>
    <row r="292" spans="1:74" x14ac:dyDescent="0.25">
      <c r="A292" s="2">
        <v>42804</v>
      </c>
      <c r="B292" s="3">
        <v>0.55175702546296301</v>
      </c>
      <c r="C292" s="4">
        <v>11.542</v>
      </c>
      <c r="D292" s="4">
        <v>4.8819999999999997</v>
      </c>
      <c r="E292" s="4">
        <v>48820.39604</v>
      </c>
      <c r="F292" s="4">
        <v>262.3</v>
      </c>
      <c r="G292" s="4">
        <v>20.399999999999999</v>
      </c>
      <c r="H292" s="4">
        <v>10221.5</v>
      </c>
      <c r="J292" s="4">
        <v>0.1</v>
      </c>
      <c r="K292" s="4">
        <v>0.81840000000000002</v>
      </c>
      <c r="L292" s="4">
        <v>9.4459</v>
      </c>
      <c r="M292" s="4">
        <v>3.9954000000000001</v>
      </c>
      <c r="N292" s="4">
        <v>214.62620000000001</v>
      </c>
      <c r="O292" s="4">
        <v>16.6951</v>
      </c>
      <c r="P292" s="4">
        <v>231.3</v>
      </c>
      <c r="Q292" s="4">
        <v>164.2784</v>
      </c>
      <c r="R292" s="4">
        <v>12.778700000000001</v>
      </c>
      <c r="S292" s="4">
        <v>177.1</v>
      </c>
      <c r="T292" s="4">
        <v>10221.546</v>
      </c>
      <c r="W292" s="4">
        <v>0</v>
      </c>
      <c r="X292" s="4">
        <v>8.1799999999999998E-2</v>
      </c>
      <c r="Y292" s="4">
        <v>12.3</v>
      </c>
      <c r="Z292" s="4">
        <v>939</v>
      </c>
      <c r="AA292" s="4">
        <v>958</v>
      </c>
      <c r="AB292" s="4">
        <v>927</v>
      </c>
      <c r="AC292" s="4">
        <v>78</v>
      </c>
      <c r="AD292" s="4">
        <v>9.7899999999999991</v>
      </c>
      <c r="AE292" s="4">
        <v>0.22</v>
      </c>
      <c r="AF292" s="4">
        <v>992</v>
      </c>
      <c r="AG292" s="4">
        <v>-10</v>
      </c>
      <c r="AH292" s="4">
        <v>8.1270000000000007</v>
      </c>
      <c r="AI292" s="4">
        <v>24</v>
      </c>
      <c r="AJ292" s="4">
        <v>137</v>
      </c>
      <c r="AK292" s="4">
        <v>138</v>
      </c>
      <c r="AL292" s="4">
        <v>5.4</v>
      </c>
      <c r="AM292" s="4">
        <v>142</v>
      </c>
      <c r="AN292" s="4" t="s">
        <v>155</v>
      </c>
      <c r="AO292" s="4">
        <v>2</v>
      </c>
      <c r="AP292" s="5">
        <v>0.76005787037037031</v>
      </c>
      <c r="AQ292" s="4">
        <v>47.162453999999997</v>
      </c>
      <c r="AR292" s="4">
        <v>-88.484166999999999</v>
      </c>
      <c r="AS292" s="4">
        <v>317.8</v>
      </c>
      <c r="AT292" s="4">
        <v>38.200000000000003</v>
      </c>
      <c r="AU292" s="4">
        <v>12</v>
      </c>
      <c r="AV292" s="4">
        <v>9</v>
      </c>
      <c r="AW292" s="4" t="s">
        <v>423</v>
      </c>
      <c r="AX292" s="4">
        <v>1.1696299999999999</v>
      </c>
      <c r="AY292" s="4">
        <v>2</v>
      </c>
      <c r="AZ292" s="4">
        <v>2.5392610000000002</v>
      </c>
      <c r="BA292" s="4">
        <v>11.154</v>
      </c>
      <c r="BB292" s="4">
        <v>9.2100000000000009</v>
      </c>
      <c r="BC292" s="4">
        <v>0.83</v>
      </c>
      <c r="BD292" s="4">
        <v>22.190999999999999</v>
      </c>
      <c r="BE292" s="4">
        <v>1579.0350000000001</v>
      </c>
      <c r="BF292" s="4">
        <v>425.096</v>
      </c>
      <c r="BG292" s="4">
        <v>3.7570000000000001</v>
      </c>
      <c r="BH292" s="4">
        <v>0.29199999999999998</v>
      </c>
      <c r="BI292" s="4">
        <v>4.0490000000000004</v>
      </c>
      <c r="BJ292" s="4">
        <v>2.8759999999999999</v>
      </c>
      <c r="BK292" s="4">
        <v>0.224</v>
      </c>
      <c r="BL292" s="4">
        <v>3.1</v>
      </c>
      <c r="BM292" s="4">
        <v>70.850399999999993</v>
      </c>
      <c r="BQ292" s="4">
        <v>9.9469999999999992</v>
      </c>
      <c r="BR292" s="4">
        <v>0.91287300000000005</v>
      </c>
      <c r="BS292" s="4">
        <v>-5</v>
      </c>
      <c r="BT292" s="4">
        <v>8.8730000000000007E-3</v>
      </c>
      <c r="BU292" s="4">
        <v>22.308333999999999</v>
      </c>
      <c r="BV292" s="4">
        <v>0.17923500000000001</v>
      </c>
    </row>
    <row r="293" spans="1:74" x14ac:dyDescent="0.25">
      <c r="A293" s="2">
        <v>42804</v>
      </c>
      <c r="B293" s="3">
        <v>0.55176859953703705</v>
      </c>
      <c r="C293" s="4">
        <v>11.329000000000001</v>
      </c>
      <c r="D293" s="4">
        <v>5.3250999999999999</v>
      </c>
      <c r="E293" s="4">
        <v>53251.089109</v>
      </c>
      <c r="F293" s="4">
        <v>281.5</v>
      </c>
      <c r="G293" s="4">
        <v>28</v>
      </c>
      <c r="H293" s="4">
        <v>9618.2000000000007</v>
      </c>
      <c r="J293" s="4">
        <v>0.1</v>
      </c>
      <c r="K293" s="4">
        <v>0.81610000000000005</v>
      </c>
      <c r="L293" s="4">
        <v>9.2452000000000005</v>
      </c>
      <c r="M293" s="4">
        <v>4.3456999999999999</v>
      </c>
      <c r="N293" s="4">
        <v>229.6951</v>
      </c>
      <c r="O293" s="4">
        <v>22.850100000000001</v>
      </c>
      <c r="P293" s="4">
        <v>252.5</v>
      </c>
      <c r="Q293" s="4">
        <v>175.8124</v>
      </c>
      <c r="R293" s="4">
        <v>17.489899999999999</v>
      </c>
      <c r="S293" s="4">
        <v>193.3</v>
      </c>
      <c r="T293" s="4">
        <v>9618.15</v>
      </c>
      <c r="W293" s="4">
        <v>0</v>
      </c>
      <c r="X293" s="4">
        <v>8.1600000000000006E-2</v>
      </c>
      <c r="Y293" s="4">
        <v>12.2</v>
      </c>
      <c r="Z293" s="4">
        <v>939</v>
      </c>
      <c r="AA293" s="4">
        <v>957</v>
      </c>
      <c r="AB293" s="4">
        <v>926</v>
      </c>
      <c r="AC293" s="4">
        <v>78</v>
      </c>
      <c r="AD293" s="4">
        <v>9.7899999999999991</v>
      </c>
      <c r="AE293" s="4">
        <v>0.22</v>
      </c>
      <c r="AF293" s="4">
        <v>992</v>
      </c>
      <c r="AG293" s="4">
        <v>-10</v>
      </c>
      <c r="AH293" s="4">
        <v>8</v>
      </c>
      <c r="AI293" s="4">
        <v>24</v>
      </c>
      <c r="AJ293" s="4">
        <v>137</v>
      </c>
      <c r="AK293" s="4">
        <v>138.9</v>
      </c>
      <c r="AL293" s="4">
        <v>5.5</v>
      </c>
      <c r="AM293" s="4">
        <v>142</v>
      </c>
      <c r="AN293" s="4" t="s">
        <v>155</v>
      </c>
      <c r="AO293" s="4">
        <v>2</v>
      </c>
      <c r="AP293" s="5">
        <v>0.76006944444444446</v>
      </c>
      <c r="AQ293" s="4">
        <v>47.162616999999997</v>
      </c>
      <c r="AR293" s="4">
        <v>-88.484154000000004</v>
      </c>
      <c r="AS293" s="4">
        <v>318.2</v>
      </c>
      <c r="AT293" s="4">
        <v>39.9</v>
      </c>
      <c r="AU293" s="4">
        <v>12</v>
      </c>
      <c r="AV293" s="4">
        <v>9</v>
      </c>
      <c r="AW293" s="4" t="s">
        <v>423</v>
      </c>
      <c r="AX293" s="4">
        <v>1.1303300000000001</v>
      </c>
      <c r="AY293" s="4">
        <v>2.121321</v>
      </c>
      <c r="AZ293" s="4">
        <v>2.5213209999999999</v>
      </c>
      <c r="BA293" s="4">
        <v>11.154</v>
      </c>
      <c r="BB293" s="4">
        <v>9.08</v>
      </c>
      <c r="BC293" s="4">
        <v>0.81</v>
      </c>
      <c r="BD293" s="4">
        <v>22.538</v>
      </c>
      <c r="BE293" s="4">
        <v>1535.9749999999999</v>
      </c>
      <c r="BF293" s="4">
        <v>459.51900000000001</v>
      </c>
      <c r="BG293" s="4">
        <v>3.996</v>
      </c>
      <c r="BH293" s="4">
        <v>0.39800000000000002</v>
      </c>
      <c r="BI293" s="4">
        <v>4.3940000000000001</v>
      </c>
      <c r="BJ293" s="4">
        <v>3.0590000000000002</v>
      </c>
      <c r="BK293" s="4">
        <v>0.30399999999999999</v>
      </c>
      <c r="BL293" s="4">
        <v>3.363</v>
      </c>
      <c r="BM293" s="4">
        <v>66.2577</v>
      </c>
      <c r="BQ293" s="4">
        <v>9.8580000000000005</v>
      </c>
      <c r="BR293" s="4">
        <v>0.94268200000000002</v>
      </c>
      <c r="BS293" s="4">
        <v>-5</v>
      </c>
      <c r="BT293" s="4">
        <v>8.9999999999999993E-3</v>
      </c>
      <c r="BU293" s="4">
        <v>23.036791000000001</v>
      </c>
      <c r="BV293" s="4">
        <v>0.18179999999999999</v>
      </c>
    </row>
    <row r="294" spans="1:74" x14ac:dyDescent="0.25">
      <c r="A294" s="2">
        <v>42804</v>
      </c>
      <c r="B294" s="3">
        <v>0.55178017361111109</v>
      </c>
      <c r="C294" s="4">
        <v>11.154</v>
      </c>
      <c r="D294" s="4">
        <v>5.5113000000000003</v>
      </c>
      <c r="E294" s="4">
        <v>55112.658662000002</v>
      </c>
      <c r="F294" s="4">
        <v>302.60000000000002</v>
      </c>
      <c r="G294" s="4">
        <v>28</v>
      </c>
      <c r="H294" s="4">
        <v>8997.5</v>
      </c>
      <c r="J294" s="4">
        <v>0</v>
      </c>
      <c r="K294" s="4">
        <v>0.81620000000000004</v>
      </c>
      <c r="L294" s="4">
        <v>9.1039999999999992</v>
      </c>
      <c r="M294" s="4">
        <v>4.4984999999999999</v>
      </c>
      <c r="N294" s="4">
        <v>247.0187</v>
      </c>
      <c r="O294" s="4">
        <v>22.854399999999998</v>
      </c>
      <c r="P294" s="4">
        <v>269.89999999999998</v>
      </c>
      <c r="Q294" s="4">
        <v>189.07220000000001</v>
      </c>
      <c r="R294" s="4">
        <v>17.493099999999998</v>
      </c>
      <c r="S294" s="4">
        <v>206.6</v>
      </c>
      <c r="T294" s="4">
        <v>8997.4673000000003</v>
      </c>
      <c r="W294" s="4">
        <v>0</v>
      </c>
      <c r="X294" s="4">
        <v>0</v>
      </c>
      <c r="Y294" s="4">
        <v>12.3</v>
      </c>
      <c r="Z294" s="4">
        <v>943</v>
      </c>
      <c r="AA294" s="4">
        <v>960</v>
      </c>
      <c r="AB294" s="4">
        <v>932</v>
      </c>
      <c r="AC294" s="4">
        <v>78</v>
      </c>
      <c r="AD294" s="4">
        <v>9.7899999999999991</v>
      </c>
      <c r="AE294" s="4">
        <v>0.22</v>
      </c>
      <c r="AF294" s="4">
        <v>992</v>
      </c>
      <c r="AG294" s="4">
        <v>-10</v>
      </c>
      <c r="AH294" s="4">
        <v>8</v>
      </c>
      <c r="AI294" s="4">
        <v>24</v>
      </c>
      <c r="AJ294" s="4">
        <v>137</v>
      </c>
      <c r="AK294" s="4">
        <v>137.30000000000001</v>
      </c>
      <c r="AL294" s="4">
        <v>5.4</v>
      </c>
      <c r="AM294" s="4">
        <v>142</v>
      </c>
      <c r="AN294" s="4" t="s">
        <v>155</v>
      </c>
      <c r="AO294" s="4">
        <v>2</v>
      </c>
      <c r="AP294" s="5">
        <v>0.76008101851851861</v>
      </c>
      <c r="AQ294" s="4">
        <v>47.162787999999999</v>
      </c>
      <c r="AR294" s="4">
        <v>-88.484161</v>
      </c>
      <c r="AS294" s="4">
        <v>319.10000000000002</v>
      </c>
      <c r="AT294" s="4">
        <v>41.2</v>
      </c>
      <c r="AU294" s="4">
        <v>12</v>
      </c>
      <c r="AV294" s="4">
        <v>9</v>
      </c>
      <c r="AW294" s="4" t="s">
        <v>423</v>
      </c>
      <c r="AX294" s="4">
        <v>1.2</v>
      </c>
      <c r="AY294" s="4">
        <v>2.4607999999999999</v>
      </c>
      <c r="AZ294" s="4">
        <v>2.8304</v>
      </c>
      <c r="BA294" s="4">
        <v>11.154</v>
      </c>
      <c r="BB294" s="4">
        <v>9.09</v>
      </c>
      <c r="BC294" s="4">
        <v>0.81</v>
      </c>
      <c r="BD294" s="4">
        <v>22.515000000000001</v>
      </c>
      <c r="BE294" s="4">
        <v>1517.7940000000001</v>
      </c>
      <c r="BF294" s="4">
        <v>477.33300000000003</v>
      </c>
      <c r="BG294" s="4">
        <v>4.3129999999999997</v>
      </c>
      <c r="BH294" s="4">
        <v>0.39900000000000002</v>
      </c>
      <c r="BI294" s="4">
        <v>4.7119999999999997</v>
      </c>
      <c r="BJ294" s="4">
        <v>3.3010000000000002</v>
      </c>
      <c r="BK294" s="4">
        <v>0.30499999999999999</v>
      </c>
      <c r="BL294" s="4">
        <v>3.6059999999999999</v>
      </c>
      <c r="BM294" s="4">
        <v>62.198300000000003</v>
      </c>
      <c r="BQ294" s="4">
        <v>0</v>
      </c>
      <c r="BR294" s="4">
        <v>0.97577999999999998</v>
      </c>
      <c r="BS294" s="4">
        <v>-5</v>
      </c>
      <c r="BT294" s="4">
        <v>8.9999999999999993E-3</v>
      </c>
      <c r="BU294" s="4">
        <v>23.845628999999999</v>
      </c>
      <c r="BV294" s="4">
        <v>0.18179999999999999</v>
      </c>
    </row>
    <row r="295" spans="1:74" x14ac:dyDescent="0.25">
      <c r="A295" s="2">
        <v>42804</v>
      </c>
      <c r="B295" s="3">
        <v>0.55179174768518513</v>
      </c>
      <c r="C295" s="4">
        <v>11.242000000000001</v>
      </c>
      <c r="D295" s="4">
        <v>5.3437999999999999</v>
      </c>
      <c r="E295" s="4">
        <v>53437.847390000003</v>
      </c>
      <c r="F295" s="4">
        <v>342.9</v>
      </c>
      <c r="G295" s="4">
        <v>28</v>
      </c>
      <c r="H295" s="4">
        <v>8300.6</v>
      </c>
      <c r="J295" s="4">
        <v>0</v>
      </c>
      <c r="K295" s="4">
        <v>0.81810000000000005</v>
      </c>
      <c r="L295" s="4">
        <v>9.1966000000000001</v>
      </c>
      <c r="M295" s="4">
        <v>4.3715000000000002</v>
      </c>
      <c r="N295" s="4">
        <v>280.49799999999999</v>
      </c>
      <c r="O295" s="4">
        <v>22.876200000000001</v>
      </c>
      <c r="P295" s="4">
        <v>303.39999999999998</v>
      </c>
      <c r="Q295" s="4">
        <v>214.7826</v>
      </c>
      <c r="R295" s="4">
        <v>17.5168</v>
      </c>
      <c r="S295" s="4">
        <v>232.3</v>
      </c>
      <c r="T295" s="4">
        <v>8300.6241000000009</v>
      </c>
      <c r="W295" s="4">
        <v>0</v>
      </c>
      <c r="X295" s="4">
        <v>0</v>
      </c>
      <c r="Y295" s="4">
        <v>12.2</v>
      </c>
      <c r="Z295" s="4">
        <v>954</v>
      </c>
      <c r="AA295" s="4">
        <v>974</v>
      </c>
      <c r="AB295" s="4">
        <v>945</v>
      </c>
      <c r="AC295" s="4">
        <v>78.900000000000006</v>
      </c>
      <c r="AD295" s="4">
        <v>9.9</v>
      </c>
      <c r="AE295" s="4">
        <v>0.23</v>
      </c>
      <c r="AF295" s="4">
        <v>992</v>
      </c>
      <c r="AG295" s="4">
        <v>-10</v>
      </c>
      <c r="AH295" s="4">
        <v>8</v>
      </c>
      <c r="AI295" s="4">
        <v>24</v>
      </c>
      <c r="AJ295" s="4">
        <v>137</v>
      </c>
      <c r="AK295" s="4">
        <v>137.9</v>
      </c>
      <c r="AL295" s="4">
        <v>5.3</v>
      </c>
      <c r="AM295" s="4">
        <v>142</v>
      </c>
      <c r="AN295" s="4" t="s">
        <v>155</v>
      </c>
      <c r="AO295" s="4">
        <v>2</v>
      </c>
      <c r="AP295" s="5">
        <v>0.76009259259259254</v>
      </c>
      <c r="AQ295" s="4">
        <v>47.162959000000001</v>
      </c>
      <c r="AR295" s="4">
        <v>-88.484183000000002</v>
      </c>
      <c r="AS295" s="4">
        <v>319.60000000000002</v>
      </c>
      <c r="AT295" s="4">
        <v>41.9</v>
      </c>
      <c r="AU295" s="4">
        <v>12</v>
      </c>
      <c r="AV295" s="4">
        <v>9</v>
      </c>
      <c r="AW295" s="4" t="s">
        <v>423</v>
      </c>
      <c r="AX295" s="4">
        <v>1.2</v>
      </c>
      <c r="AY295" s="4">
        <v>2.6</v>
      </c>
      <c r="AZ295" s="4">
        <v>2.9</v>
      </c>
      <c r="BA295" s="4">
        <v>11.154</v>
      </c>
      <c r="BB295" s="4">
        <v>9.19</v>
      </c>
      <c r="BC295" s="4">
        <v>0.82</v>
      </c>
      <c r="BD295" s="4">
        <v>22.241</v>
      </c>
      <c r="BE295" s="4">
        <v>1544.3420000000001</v>
      </c>
      <c r="BF295" s="4">
        <v>467.22399999999999</v>
      </c>
      <c r="BG295" s="4">
        <v>4.9329999999999998</v>
      </c>
      <c r="BH295" s="4">
        <v>0.40200000000000002</v>
      </c>
      <c r="BI295" s="4">
        <v>5.335</v>
      </c>
      <c r="BJ295" s="4">
        <v>3.7770000000000001</v>
      </c>
      <c r="BK295" s="4">
        <v>0.308</v>
      </c>
      <c r="BL295" s="4">
        <v>4.085</v>
      </c>
      <c r="BM295" s="4">
        <v>57.796999999999997</v>
      </c>
      <c r="BQ295" s="4">
        <v>0</v>
      </c>
      <c r="BR295" s="4">
        <v>0.98872899999999997</v>
      </c>
      <c r="BS295" s="4">
        <v>-5</v>
      </c>
      <c r="BT295" s="4">
        <v>8.9999999999999993E-3</v>
      </c>
      <c r="BU295" s="4">
        <v>24.162057999999998</v>
      </c>
      <c r="BV295" s="4">
        <v>0.18179999999999999</v>
      </c>
    </row>
    <row r="296" spans="1:74" x14ac:dyDescent="0.25">
      <c r="A296" s="2">
        <v>42804</v>
      </c>
      <c r="B296" s="3">
        <v>0.55180332175925928</v>
      </c>
      <c r="C296" s="4">
        <v>11.528</v>
      </c>
      <c r="D296" s="4">
        <v>5.1064999999999996</v>
      </c>
      <c r="E296" s="4">
        <v>51064.824935999997</v>
      </c>
      <c r="F296" s="4">
        <v>373</v>
      </c>
      <c r="G296" s="4">
        <v>20.3</v>
      </c>
      <c r="H296" s="4">
        <v>7858.1</v>
      </c>
      <c r="J296" s="4">
        <v>0</v>
      </c>
      <c r="K296" s="4">
        <v>0.81869999999999998</v>
      </c>
      <c r="L296" s="4">
        <v>9.4383999999999997</v>
      </c>
      <c r="M296" s="4">
        <v>4.1806999999999999</v>
      </c>
      <c r="N296" s="4">
        <v>305.38229999999999</v>
      </c>
      <c r="O296" s="4">
        <v>16.619700000000002</v>
      </c>
      <c r="P296" s="4">
        <v>322</v>
      </c>
      <c r="Q296" s="4">
        <v>233.85040000000001</v>
      </c>
      <c r="R296" s="4">
        <v>12.726800000000001</v>
      </c>
      <c r="S296" s="4">
        <v>246.6</v>
      </c>
      <c r="T296" s="4">
        <v>7858.1451999999999</v>
      </c>
      <c r="W296" s="4">
        <v>0</v>
      </c>
      <c r="X296" s="4">
        <v>0</v>
      </c>
      <c r="Y296" s="4">
        <v>12.2</v>
      </c>
      <c r="Z296" s="4">
        <v>967</v>
      </c>
      <c r="AA296" s="4">
        <v>989</v>
      </c>
      <c r="AB296" s="4">
        <v>962</v>
      </c>
      <c r="AC296" s="4">
        <v>79</v>
      </c>
      <c r="AD296" s="4">
        <v>9.92</v>
      </c>
      <c r="AE296" s="4">
        <v>0.23</v>
      </c>
      <c r="AF296" s="4">
        <v>992</v>
      </c>
      <c r="AG296" s="4">
        <v>-10</v>
      </c>
      <c r="AH296" s="4">
        <v>8</v>
      </c>
      <c r="AI296" s="4">
        <v>24</v>
      </c>
      <c r="AJ296" s="4">
        <v>137</v>
      </c>
      <c r="AK296" s="4">
        <v>138.9</v>
      </c>
      <c r="AL296" s="4">
        <v>5.5</v>
      </c>
      <c r="AM296" s="4">
        <v>142</v>
      </c>
      <c r="AN296" s="4" t="s">
        <v>155</v>
      </c>
      <c r="AO296" s="4">
        <v>2</v>
      </c>
      <c r="AP296" s="5">
        <v>0.76010416666666669</v>
      </c>
      <c r="AQ296" s="4">
        <v>47.163128999999998</v>
      </c>
      <c r="AR296" s="4">
        <v>-88.484221000000005</v>
      </c>
      <c r="AS296" s="4">
        <v>320.10000000000002</v>
      </c>
      <c r="AT296" s="4">
        <v>42.1</v>
      </c>
      <c r="AU296" s="4">
        <v>12</v>
      </c>
      <c r="AV296" s="4">
        <v>9</v>
      </c>
      <c r="AW296" s="4" t="s">
        <v>423</v>
      </c>
      <c r="AX296" s="4">
        <v>1.2303999999999999</v>
      </c>
      <c r="AY296" s="4">
        <v>2.6608000000000001</v>
      </c>
      <c r="AZ296" s="4">
        <v>2.9912000000000001</v>
      </c>
      <c r="BA296" s="4">
        <v>11.154</v>
      </c>
      <c r="BB296" s="4">
        <v>9.2200000000000006</v>
      </c>
      <c r="BC296" s="4">
        <v>0.83</v>
      </c>
      <c r="BD296" s="4">
        <v>22.143999999999998</v>
      </c>
      <c r="BE296" s="4">
        <v>1584.2049999999999</v>
      </c>
      <c r="BF296" s="4">
        <v>446.62299999999999</v>
      </c>
      <c r="BG296" s="4">
        <v>5.3680000000000003</v>
      </c>
      <c r="BH296" s="4">
        <v>0.29199999999999998</v>
      </c>
      <c r="BI296" s="4">
        <v>5.66</v>
      </c>
      <c r="BJ296" s="4">
        <v>4.1100000000000003</v>
      </c>
      <c r="BK296" s="4">
        <v>0.224</v>
      </c>
      <c r="BL296" s="4">
        <v>4.3339999999999996</v>
      </c>
      <c r="BM296" s="4">
        <v>54.690600000000003</v>
      </c>
      <c r="BQ296" s="4">
        <v>0</v>
      </c>
      <c r="BR296" s="4">
        <v>1.0642050000000001</v>
      </c>
      <c r="BS296" s="4">
        <v>-5</v>
      </c>
      <c r="BT296" s="4">
        <v>9.8729999999999998E-3</v>
      </c>
      <c r="BU296" s="4">
        <v>26.006509000000001</v>
      </c>
      <c r="BV296" s="4">
        <v>0.199435</v>
      </c>
    </row>
    <row r="297" spans="1:74" x14ac:dyDescent="0.25">
      <c r="A297" s="2">
        <v>42804</v>
      </c>
      <c r="B297" s="3">
        <v>0.55181489583333332</v>
      </c>
      <c r="C297" s="4">
        <v>11.477</v>
      </c>
      <c r="D297" s="4">
        <v>5.0651000000000002</v>
      </c>
      <c r="E297" s="4">
        <v>50651.024389999999</v>
      </c>
      <c r="F297" s="4">
        <v>376.3</v>
      </c>
      <c r="G297" s="4">
        <v>22.4</v>
      </c>
      <c r="H297" s="4">
        <v>7645.6</v>
      </c>
      <c r="J297" s="4">
        <v>0</v>
      </c>
      <c r="K297" s="4">
        <v>0.81979999999999997</v>
      </c>
      <c r="L297" s="4">
        <v>9.4087999999999994</v>
      </c>
      <c r="M297" s="4">
        <v>4.1524000000000001</v>
      </c>
      <c r="N297" s="4">
        <v>308.49340000000001</v>
      </c>
      <c r="O297" s="4">
        <v>18.392700000000001</v>
      </c>
      <c r="P297" s="4">
        <v>326.89999999999998</v>
      </c>
      <c r="Q297" s="4">
        <v>236.2328</v>
      </c>
      <c r="R297" s="4">
        <v>14.0844</v>
      </c>
      <c r="S297" s="4">
        <v>250.3</v>
      </c>
      <c r="T297" s="4">
        <v>7645.6422000000002</v>
      </c>
      <c r="W297" s="4">
        <v>0</v>
      </c>
      <c r="X297" s="4">
        <v>0</v>
      </c>
      <c r="Y297" s="4">
        <v>12.2</v>
      </c>
      <c r="Z297" s="4">
        <v>972</v>
      </c>
      <c r="AA297" s="4">
        <v>994</v>
      </c>
      <c r="AB297" s="4">
        <v>963</v>
      </c>
      <c r="AC297" s="4">
        <v>79</v>
      </c>
      <c r="AD297" s="4">
        <v>9.92</v>
      </c>
      <c r="AE297" s="4">
        <v>0.23</v>
      </c>
      <c r="AF297" s="4">
        <v>992</v>
      </c>
      <c r="AG297" s="4">
        <v>-10</v>
      </c>
      <c r="AH297" s="4">
        <v>8</v>
      </c>
      <c r="AI297" s="4">
        <v>24</v>
      </c>
      <c r="AJ297" s="4">
        <v>137</v>
      </c>
      <c r="AK297" s="4">
        <v>139</v>
      </c>
      <c r="AL297" s="4">
        <v>5.3</v>
      </c>
      <c r="AM297" s="4">
        <v>142</v>
      </c>
      <c r="AN297" s="4" t="s">
        <v>155</v>
      </c>
      <c r="AO297" s="4">
        <v>2</v>
      </c>
      <c r="AP297" s="5">
        <v>0.76011574074074073</v>
      </c>
      <c r="AQ297" s="4">
        <v>47.163297999999998</v>
      </c>
      <c r="AR297" s="4">
        <v>-88.484303999999995</v>
      </c>
      <c r="AS297" s="4">
        <v>320.60000000000002</v>
      </c>
      <c r="AT297" s="4">
        <v>42.5</v>
      </c>
      <c r="AU297" s="4">
        <v>12</v>
      </c>
      <c r="AV297" s="4">
        <v>9</v>
      </c>
      <c r="AW297" s="4" t="s">
        <v>423</v>
      </c>
      <c r="AX297" s="4">
        <v>1.3</v>
      </c>
      <c r="AY297" s="4">
        <v>2.8</v>
      </c>
      <c r="AZ297" s="4">
        <v>3.2</v>
      </c>
      <c r="BA297" s="4">
        <v>11.154</v>
      </c>
      <c r="BB297" s="4">
        <v>9.2899999999999991</v>
      </c>
      <c r="BC297" s="4">
        <v>0.83</v>
      </c>
      <c r="BD297" s="4">
        <v>21.98</v>
      </c>
      <c r="BE297" s="4">
        <v>1587.991</v>
      </c>
      <c r="BF297" s="4">
        <v>446.05500000000001</v>
      </c>
      <c r="BG297" s="4">
        <v>5.452</v>
      </c>
      <c r="BH297" s="4">
        <v>0.32500000000000001</v>
      </c>
      <c r="BI297" s="4">
        <v>5.7779999999999996</v>
      </c>
      <c r="BJ297" s="4">
        <v>4.1749999999999998</v>
      </c>
      <c r="BK297" s="4">
        <v>0.249</v>
      </c>
      <c r="BL297" s="4">
        <v>4.4240000000000004</v>
      </c>
      <c r="BM297" s="4">
        <v>53.506100000000004</v>
      </c>
      <c r="BQ297" s="4">
        <v>0</v>
      </c>
      <c r="BR297" s="4">
        <v>1.0226200000000001</v>
      </c>
      <c r="BS297" s="4">
        <v>-5</v>
      </c>
      <c r="BT297" s="4">
        <v>9.1269999999999997E-3</v>
      </c>
      <c r="BU297" s="4">
        <v>24.990276000000001</v>
      </c>
      <c r="BV297" s="4">
        <v>0.184365</v>
      </c>
    </row>
    <row r="298" spans="1:74" x14ac:dyDescent="0.25">
      <c r="A298" s="2">
        <v>42804</v>
      </c>
      <c r="B298" s="3">
        <v>0.55182646990740747</v>
      </c>
      <c r="C298" s="4">
        <v>11.252000000000001</v>
      </c>
      <c r="D298" s="4">
        <v>5.2892999999999999</v>
      </c>
      <c r="E298" s="4">
        <v>52893.067331999999</v>
      </c>
      <c r="F298" s="4">
        <v>367.8</v>
      </c>
      <c r="G298" s="4">
        <v>19.100000000000001</v>
      </c>
      <c r="H298" s="4">
        <v>7760.9</v>
      </c>
      <c r="J298" s="4">
        <v>0</v>
      </c>
      <c r="K298" s="4">
        <v>0.81910000000000005</v>
      </c>
      <c r="L298" s="4">
        <v>9.2171000000000003</v>
      </c>
      <c r="M298" s="4">
        <v>4.3327</v>
      </c>
      <c r="N298" s="4">
        <v>301.26920000000001</v>
      </c>
      <c r="O298" s="4">
        <v>15.6614</v>
      </c>
      <c r="P298" s="4">
        <v>316.89999999999998</v>
      </c>
      <c r="Q298" s="4">
        <v>230.70079999999999</v>
      </c>
      <c r="R298" s="4">
        <v>11.992900000000001</v>
      </c>
      <c r="S298" s="4">
        <v>242.7</v>
      </c>
      <c r="T298" s="4">
        <v>7760.8814000000002</v>
      </c>
      <c r="W298" s="4">
        <v>0</v>
      </c>
      <c r="X298" s="4">
        <v>0</v>
      </c>
      <c r="Y298" s="4">
        <v>12.1</v>
      </c>
      <c r="Z298" s="4">
        <v>967</v>
      </c>
      <c r="AA298" s="4">
        <v>986</v>
      </c>
      <c r="AB298" s="4">
        <v>957</v>
      </c>
      <c r="AC298" s="4">
        <v>79</v>
      </c>
      <c r="AD298" s="4">
        <v>9.92</v>
      </c>
      <c r="AE298" s="4">
        <v>0.23</v>
      </c>
      <c r="AF298" s="4">
        <v>992</v>
      </c>
      <c r="AG298" s="4">
        <v>-10</v>
      </c>
      <c r="AH298" s="4">
        <v>8</v>
      </c>
      <c r="AI298" s="4">
        <v>24</v>
      </c>
      <c r="AJ298" s="4">
        <v>137</v>
      </c>
      <c r="AK298" s="4">
        <v>139</v>
      </c>
      <c r="AL298" s="4">
        <v>5.2</v>
      </c>
      <c r="AM298" s="4">
        <v>142</v>
      </c>
      <c r="AN298" s="4" t="s">
        <v>155</v>
      </c>
      <c r="AO298" s="4">
        <v>2</v>
      </c>
      <c r="AP298" s="5">
        <v>0.76012731481481488</v>
      </c>
      <c r="AQ298" s="4">
        <v>47.163463</v>
      </c>
      <c r="AR298" s="4">
        <v>-88.484382999999994</v>
      </c>
      <c r="AS298" s="4">
        <v>321.2</v>
      </c>
      <c r="AT298" s="4">
        <v>42.9</v>
      </c>
      <c r="AU298" s="4">
        <v>12</v>
      </c>
      <c r="AV298" s="4">
        <v>9</v>
      </c>
      <c r="AW298" s="4" t="s">
        <v>423</v>
      </c>
      <c r="AX298" s="4">
        <v>1.2088000000000001</v>
      </c>
      <c r="AY298" s="4">
        <v>2.496</v>
      </c>
      <c r="AZ298" s="4">
        <v>2.8351999999999999</v>
      </c>
      <c r="BA298" s="4">
        <v>11.154</v>
      </c>
      <c r="BB298" s="4">
        <v>9.25</v>
      </c>
      <c r="BC298" s="4">
        <v>0.83</v>
      </c>
      <c r="BD298" s="4">
        <v>22.077999999999999</v>
      </c>
      <c r="BE298" s="4">
        <v>1555.614</v>
      </c>
      <c r="BF298" s="4">
        <v>465.42099999999999</v>
      </c>
      <c r="BG298" s="4">
        <v>5.3250000000000002</v>
      </c>
      <c r="BH298" s="4">
        <v>0.27700000000000002</v>
      </c>
      <c r="BI298" s="4">
        <v>5.6020000000000003</v>
      </c>
      <c r="BJ298" s="4">
        <v>4.077</v>
      </c>
      <c r="BK298" s="4">
        <v>0.21199999999999999</v>
      </c>
      <c r="BL298" s="4">
        <v>4.2889999999999997</v>
      </c>
      <c r="BM298" s="4">
        <v>54.312100000000001</v>
      </c>
      <c r="BQ298" s="4">
        <v>0</v>
      </c>
      <c r="BR298" s="4">
        <v>0.967858</v>
      </c>
      <c r="BS298" s="4">
        <v>-5</v>
      </c>
      <c r="BT298" s="4">
        <v>8.9999999999999993E-3</v>
      </c>
      <c r="BU298" s="4">
        <v>23.652028999999999</v>
      </c>
      <c r="BV298" s="4">
        <v>0.18179999999999999</v>
      </c>
    </row>
    <row r="299" spans="1:74" x14ac:dyDescent="0.25">
      <c r="A299" s="2">
        <v>42804</v>
      </c>
      <c r="B299" s="3">
        <v>0.55183804398148151</v>
      </c>
      <c r="C299" s="4">
        <v>11.186</v>
      </c>
      <c r="D299" s="4">
        <v>5.4787999999999997</v>
      </c>
      <c r="E299" s="4">
        <v>54788.329177</v>
      </c>
      <c r="F299" s="4">
        <v>358.2</v>
      </c>
      <c r="G299" s="4">
        <v>13.6</v>
      </c>
      <c r="H299" s="4">
        <v>8152.6</v>
      </c>
      <c r="J299" s="4">
        <v>0</v>
      </c>
      <c r="K299" s="4">
        <v>0.81730000000000003</v>
      </c>
      <c r="L299" s="4">
        <v>9.1420999999999992</v>
      </c>
      <c r="M299" s="4">
        <v>4.4775999999999998</v>
      </c>
      <c r="N299" s="4">
        <v>292.75670000000002</v>
      </c>
      <c r="O299" s="4">
        <v>11.144399999999999</v>
      </c>
      <c r="P299" s="4">
        <v>303.89999999999998</v>
      </c>
      <c r="Q299" s="4">
        <v>224.18219999999999</v>
      </c>
      <c r="R299" s="4">
        <v>8.5340000000000007</v>
      </c>
      <c r="S299" s="4">
        <v>232.7</v>
      </c>
      <c r="T299" s="4">
        <v>8152.6106</v>
      </c>
      <c r="W299" s="4">
        <v>0</v>
      </c>
      <c r="X299" s="4">
        <v>0</v>
      </c>
      <c r="Y299" s="4">
        <v>12.2</v>
      </c>
      <c r="Z299" s="4">
        <v>957</v>
      </c>
      <c r="AA299" s="4">
        <v>976</v>
      </c>
      <c r="AB299" s="4">
        <v>948</v>
      </c>
      <c r="AC299" s="4">
        <v>79</v>
      </c>
      <c r="AD299" s="4">
        <v>9.92</v>
      </c>
      <c r="AE299" s="4">
        <v>0.23</v>
      </c>
      <c r="AF299" s="4">
        <v>992</v>
      </c>
      <c r="AG299" s="4">
        <v>-10</v>
      </c>
      <c r="AH299" s="4">
        <v>8</v>
      </c>
      <c r="AI299" s="4">
        <v>24</v>
      </c>
      <c r="AJ299" s="4">
        <v>137</v>
      </c>
      <c r="AK299" s="4">
        <v>138.1</v>
      </c>
      <c r="AL299" s="4">
        <v>5.5</v>
      </c>
      <c r="AM299" s="4">
        <v>142</v>
      </c>
      <c r="AN299" s="4" t="s">
        <v>155</v>
      </c>
      <c r="AO299" s="4">
        <v>2</v>
      </c>
      <c r="AP299" s="5">
        <v>0.76013888888888881</v>
      </c>
      <c r="AQ299" s="4">
        <v>47.163620999999999</v>
      </c>
      <c r="AR299" s="4">
        <v>-88.484539999999996</v>
      </c>
      <c r="AS299" s="4">
        <v>321.5</v>
      </c>
      <c r="AT299" s="4">
        <v>44.4</v>
      </c>
      <c r="AU299" s="4">
        <v>12</v>
      </c>
      <c r="AV299" s="4">
        <v>10</v>
      </c>
      <c r="AW299" s="4" t="s">
        <v>424</v>
      </c>
      <c r="AX299" s="4">
        <v>1.0304</v>
      </c>
      <c r="AY299" s="4">
        <v>1.8912</v>
      </c>
      <c r="AZ299" s="4">
        <v>2.0912000000000002</v>
      </c>
      <c r="BA299" s="4">
        <v>11.154</v>
      </c>
      <c r="BB299" s="4">
        <v>9.14</v>
      </c>
      <c r="BC299" s="4">
        <v>0.82</v>
      </c>
      <c r="BD299" s="4">
        <v>22.36</v>
      </c>
      <c r="BE299" s="4">
        <v>1531.261</v>
      </c>
      <c r="BF299" s="4">
        <v>477.34199999999998</v>
      </c>
      <c r="BG299" s="4">
        <v>5.1349999999999998</v>
      </c>
      <c r="BH299" s="4">
        <v>0.19500000000000001</v>
      </c>
      <c r="BI299" s="4">
        <v>5.3310000000000004</v>
      </c>
      <c r="BJ299" s="4">
        <v>3.9319999999999999</v>
      </c>
      <c r="BK299" s="4">
        <v>0.15</v>
      </c>
      <c r="BL299" s="4">
        <v>4.0819999999999999</v>
      </c>
      <c r="BM299" s="4">
        <v>56.621200000000002</v>
      </c>
      <c r="BQ299" s="4">
        <v>0</v>
      </c>
      <c r="BR299" s="4">
        <v>0.97933300000000001</v>
      </c>
      <c r="BS299" s="4">
        <v>-5</v>
      </c>
      <c r="BT299" s="4">
        <v>8.1270000000000005E-3</v>
      </c>
      <c r="BU299" s="4">
        <v>23.932449999999999</v>
      </c>
      <c r="BV299" s="4">
        <v>0.16416500000000001</v>
      </c>
    </row>
    <row r="300" spans="1:74" x14ac:dyDescent="0.25">
      <c r="A300" s="2">
        <v>42804</v>
      </c>
      <c r="B300" s="3">
        <v>0.55184961805555555</v>
      </c>
      <c r="C300" s="4">
        <v>11.061</v>
      </c>
      <c r="D300" s="4">
        <v>5.5614999999999997</v>
      </c>
      <c r="E300" s="4">
        <v>55615.139475999997</v>
      </c>
      <c r="F300" s="4">
        <v>352.4</v>
      </c>
      <c r="G300" s="4">
        <v>13.7</v>
      </c>
      <c r="H300" s="4">
        <v>8499.7999999999993</v>
      </c>
      <c r="J300" s="4">
        <v>0</v>
      </c>
      <c r="K300" s="4">
        <v>0.81710000000000005</v>
      </c>
      <c r="L300" s="4">
        <v>9.0374999999999996</v>
      </c>
      <c r="M300" s="4">
        <v>4.5442</v>
      </c>
      <c r="N300" s="4">
        <v>287.94159999999999</v>
      </c>
      <c r="O300" s="4">
        <v>11.194100000000001</v>
      </c>
      <c r="P300" s="4">
        <v>299.10000000000002</v>
      </c>
      <c r="Q300" s="4">
        <v>220.495</v>
      </c>
      <c r="R300" s="4">
        <v>8.5719999999999992</v>
      </c>
      <c r="S300" s="4">
        <v>229.1</v>
      </c>
      <c r="T300" s="4">
        <v>8499.8122999999996</v>
      </c>
      <c r="W300" s="4">
        <v>0</v>
      </c>
      <c r="X300" s="4">
        <v>0</v>
      </c>
      <c r="Y300" s="4">
        <v>12.2</v>
      </c>
      <c r="Z300" s="4">
        <v>946</v>
      </c>
      <c r="AA300" s="4">
        <v>966</v>
      </c>
      <c r="AB300" s="4">
        <v>937</v>
      </c>
      <c r="AC300" s="4">
        <v>79</v>
      </c>
      <c r="AD300" s="4">
        <v>9.92</v>
      </c>
      <c r="AE300" s="4">
        <v>0.23</v>
      </c>
      <c r="AF300" s="4">
        <v>992</v>
      </c>
      <c r="AG300" s="4">
        <v>-10</v>
      </c>
      <c r="AH300" s="4">
        <v>8</v>
      </c>
      <c r="AI300" s="4">
        <v>24</v>
      </c>
      <c r="AJ300" s="4">
        <v>137</v>
      </c>
      <c r="AK300" s="4">
        <v>138.9</v>
      </c>
      <c r="AL300" s="4">
        <v>5.6</v>
      </c>
      <c r="AM300" s="4">
        <v>142</v>
      </c>
      <c r="AN300" s="4" t="s">
        <v>155</v>
      </c>
      <c r="AO300" s="4">
        <v>2</v>
      </c>
      <c r="AP300" s="5">
        <v>0.76015046296296296</v>
      </c>
      <c r="AQ300" s="4">
        <v>47.163775999999999</v>
      </c>
      <c r="AR300" s="4">
        <v>-88.484690999999998</v>
      </c>
      <c r="AS300" s="4">
        <v>321.5</v>
      </c>
      <c r="AT300" s="4">
        <v>46.1</v>
      </c>
      <c r="AU300" s="4">
        <v>12</v>
      </c>
      <c r="AV300" s="4">
        <v>10</v>
      </c>
      <c r="AW300" s="4" t="s">
        <v>424</v>
      </c>
      <c r="AX300" s="4">
        <v>1.1304000000000001</v>
      </c>
      <c r="AY300" s="4">
        <v>2.1</v>
      </c>
      <c r="AZ300" s="4">
        <v>2.3304</v>
      </c>
      <c r="BA300" s="4">
        <v>11.154</v>
      </c>
      <c r="BB300" s="4">
        <v>9.1300000000000008</v>
      </c>
      <c r="BC300" s="4">
        <v>0.82</v>
      </c>
      <c r="BD300" s="4">
        <v>22.385999999999999</v>
      </c>
      <c r="BE300" s="4">
        <v>1514.0820000000001</v>
      </c>
      <c r="BF300" s="4">
        <v>484.55399999999997</v>
      </c>
      <c r="BG300" s="4">
        <v>5.0519999999999996</v>
      </c>
      <c r="BH300" s="4">
        <v>0.19600000000000001</v>
      </c>
      <c r="BI300" s="4">
        <v>5.2480000000000002</v>
      </c>
      <c r="BJ300" s="4">
        <v>3.8679999999999999</v>
      </c>
      <c r="BK300" s="4">
        <v>0.15</v>
      </c>
      <c r="BL300" s="4">
        <v>4.0190000000000001</v>
      </c>
      <c r="BM300" s="4">
        <v>59.045900000000003</v>
      </c>
      <c r="BQ300" s="4">
        <v>0</v>
      </c>
      <c r="BR300" s="4">
        <v>0.94969899999999996</v>
      </c>
      <c r="BS300" s="4">
        <v>-5</v>
      </c>
      <c r="BT300" s="4">
        <v>8.8730000000000007E-3</v>
      </c>
      <c r="BU300" s="4">
        <v>23.208269999999999</v>
      </c>
      <c r="BV300" s="4">
        <v>0.17923500000000001</v>
      </c>
    </row>
    <row r="301" spans="1:74" x14ac:dyDescent="0.25">
      <c r="A301" s="2">
        <v>42804</v>
      </c>
      <c r="B301" s="3">
        <v>0.55186119212962959</v>
      </c>
      <c r="C301" s="4">
        <v>10.461</v>
      </c>
      <c r="D301" s="4">
        <v>6.6727999999999996</v>
      </c>
      <c r="E301" s="4">
        <v>66727.592745000002</v>
      </c>
      <c r="F301" s="4">
        <v>341.7</v>
      </c>
      <c r="G301" s="4">
        <v>12.4</v>
      </c>
      <c r="H301" s="4">
        <v>8754.7000000000007</v>
      </c>
      <c r="J301" s="4">
        <v>0</v>
      </c>
      <c r="K301" s="4">
        <v>0.80959999999999999</v>
      </c>
      <c r="L301" s="4">
        <v>8.4687999999999999</v>
      </c>
      <c r="M301" s="4">
        <v>5.4020999999999999</v>
      </c>
      <c r="N301" s="4">
        <v>276.6191</v>
      </c>
      <c r="O301" s="4">
        <v>10.0388</v>
      </c>
      <c r="P301" s="4">
        <v>286.7</v>
      </c>
      <c r="Q301" s="4">
        <v>211.9085</v>
      </c>
      <c r="R301" s="4">
        <v>7.6904000000000003</v>
      </c>
      <c r="S301" s="4">
        <v>219.6</v>
      </c>
      <c r="T301" s="4">
        <v>8754.6656000000003</v>
      </c>
      <c r="W301" s="4">
        <v>0</v>
      </c>
      <c r="X301" s="4">
        <v>0</v>
      </c>
      <c r="Y301" s="4">
        <v>12.2</v>
      </c>
      <c r="Z301" s="4">
        <v>923</v>
      </c>
      <c r="AA301" s="4">
        <v>941</v>
      </c>
      <c r="AB301" s="4">
        <v>911</v>
      </c>
      <c r="AC301" s="4">
        <v>79.900000000000006</v>
      </c>
      <c r="AD301" s="4">
        <v>10.029999999999999</v>
      </c>
      <c r="AE301" s="4">
        <v>0.23</v>
      </c>
      <c r="AF301" s="4">
        <v>992</v>
      </c>
      <c r="AG301" s="4">
        <v>-10</v>
      </c>
      <c r="AH301" s="4">
        <v>8</v>
      </c>
      <c r="AI301" s="4">
        <v>24</v>
      </c>
      <c r="AJ301" s="4">
        <v>137</v>
      </c>
      <c r="AK301" s="4">
        <v>139</v>
      </c>
      <c r="AL301" s="4">
        <v>5.7</v>
      </c>
      <c r="AM301" s="4">
        <v>142</v>
      </c>
      <c r="AN301" s="4" t="s">
        <v>155</v>
      </c>
      <c r="AO301" s="4">
        <v>2</v>
      </c>
      <c r="AP301" s="5">
        <v>0.76016203703703711</v>
      </c>
      <c r="AQ301" s="4">
        <v>47.163919</v>
      </c>
      <c r="AR301" s="4">
        <v>-88.484870000000001</v>
      </c>
      <c r="AS301" s="4">
        <v>321.60000000000002</v>
      </c>
      <c r="AT301" s="4">
        <v>46.4</v>
      </c>
      <c r="AU301" s="4">
        <v>12</v>
      </c>
      <c r="AV301" s="4">
        <v>9</v>
      </c>
      <c r="AW301" s="4" t="s">
        <v>425</v>
      </c>
      <c r="AX301" s="4">
        <v>1.1696</v>
      </c>
      <c r="AY301" s="4">
        <v>2.0695999999999999</v>
      </c>
      <c r="AZ301" s="4">
        <v>2.3696000000000002</v>
      </c>
      <c r="BA301" s="4">
        <v>11.154</v>
      </c>
      <c r="BB301" s="4">
        <v>8.74</v>
      </c>
      <c r="BC301" s="4">
        <v>0.78</v>
      </c>
      <c r="BD301" s="4">
        <v>23.521000000000001</v>
      </c>
      <c r="BE301" s="4">
        <v>1388.4359999999999</v>
      </c>
      <c r="BF301" s="4">
        <v>563.69799999999998</v>
      </c>
      <c r="BG301" s="4">
        <v>4.7489999999999997</v>
      </c>
      <c r="BH301" s="4">
        <v>0.17199999999999999</v>
      </c>
      <c r="BI301" s="4">
        <v>4.9219999999999997</v>
      </c>
      <c r="BJ301" s="4">
        <v>3.6379999999999999</v>
      </c>
      <c r="BK301" s="4">
        <v>0.13200000000000001</v>
      </c>
      <c r="BL301" s="4">
        <v>3.77</v>
      </c>
      <c r="BM301" s="4">
        <v>59.514099999999999</v>
      </c>
      <c r="BQ301" s="4">
        <v>0</v>
      </c>
      <c r="BR301" s="4">
        <v>0.863811</v>
      </c>
      <c r="BS301" s="4">
        <v>-5</v>
      </c>
      <c r="BT301" s="4">
        <v>8.9999999999999993E-3</v>
      </c>
      <c r="BU301" s="4">
        <v>21.109380999999999</v>
      </c>
      <c r="BV301" s="4">
        <v>0.18179999999999999</v>
      </c>
    </row>
    <row r="302" spans="1:74" x14ac:dyDescent="0.25">
      <c r="A302" s="2">
        <v>42804</v>
      </c>
      <c r="B302" s="3">
        <v>0.55187276620370374</v>
      </c>
      <c r="C302" s="4">
        <v>9.0939999999999994</v>
      </c>
      <c r="D302" s="4">
        <v>8.4121000000000006</v>
      </c>
      <c r="E302" s="4">
        <v>84120.751493999996</v>
      </c>
      <c r="F302" s="4">
        <v>334.8</v>
      </c>
      <c r="G302" s="4">
        <v>14.3</v>
      </c>
      <c r="H302" s="4">
        <v>8812.1</v>
      </c>
      <c r="J302" s="4">
        <v>0</v>
      </c>
      <c r="K302" s="4">
        <v>0.80130000000000001</v>
      </c>
      <c r="L302" s="4">
        <v>7.2864000000000004</v>
      </c>
      <c r="M302" s="4">
        <v>6.7403000000000004</v>
      </c>
      <c r="N302" s="4">
        <v>268.25580000000002</v>
      </c>
      <c r="O302" s="4">
        <v>11.4261</v>
      </c>
      <c r="P302" s="4">
        <v>279.7</v>
      </c>
      <c r="Q302" s="4">
        <v>205.51349999999999</v>
      </c>
      <c r="R302" s="4">
        <v>8.7537000000000003</v>
      </c>
      <c r="S302" s="4">
        <v>214.3</v>
      </c>
      <c r="T302" s="4">
        <v>8812.0514000000003</v>
      </c>
      <c r="W302" s="4">
        <v>0</v>
      </c>
      <c r="X302" s="4">
        <v>0</v>
      </c>
      <c r="Y302" s="4">
        <v>12.3</v>
      </c>
      <c r="Z302" s="4">
        <v>901</v>
      </c>
      <c r="AA302" s="4">
        <v>916</v>
      </c>
      <c r="AB302" s="4">
        <v>891</v>
      </c>
      <c r="AC302" s="4">
        <v>80</v>
      </c>
      <c r="AD302" s="4">
        <v>10.039999999999999</v>
      </c>
      <c r="AE302" s="4">
        <v>0.23</v>
      </c>
      <c r="AF302" s="4">
        <v>992</v>
      </c>
      <c r="AG302" s="4">
        <v>-10</v>
      </c>
      <c r="AH302" s="4">
        <v>8</v>
      </c>
      <c r="AI302" s="4">
        <v>24</v>
      </c>
      <c r="AJ302" s="4">
        <v>137</v>
      </c>
      <c r="AK302" s="4">
        <v>138.1</v>
      </c>
      <c r="AL302" s="4">
        <v>5.7</v>
      </c>
      <c r="AM302" s="4">
        <v>142</v>
      </c>
      <c r="AN302" s="4" t="s">
        <v>155</v>
      </c>
      <c r="AO302" s="4">
        <v>2</v>
      </c>
      <c r="AP302" s="5">
        <v>0.76017361111111115</v>
      </c>
      <c r="AQ302" s="4">
        <v>47.164054</v>
      </c>
      <c r="AR302" s="4">
        <v>-88.485059000000007</v>
      </c>
      <c r="AS302" s="4">
        <v>321.7</v>
      </c>
      <c r="AT302" s="4">
        <v>45.9</v>
      </c>
      <c r="AU302" s="4">
        <v>12</v>
      </c>
      <c r="AV302" s="4">
        <v>10</v>
      </c>
      <c r="AW302" s="4" t="s">
        <v>426</v>
      </c>
      <c r="AX302" s="4">
        <v>1.1304000000000001</v>
      </c>
      <c r="AY302" s="4">
        <v>1.696</v>
      </c>
      <c r="AZ302" s="4">
        <v>2.2999999999999998</v>
      </c>
      <c r="BA302" s="4">
        <v>11.154</v>
      </c>
      <c r="BB302" s="4">
        <v>8.35</v>
      </c>
      <c r="BC302" s="4">
        <v>0.75</v>
      </c>
      <c r="BD302" s="4">
        <v>24.802</v>
      </c>
      <c r="BE302" s="4">
        <v>1181.5889999999999</v>
      </c>
      <c r="BF302" s="4">
        <v>695.67899999999997</v>
      </c>
      <c r="BG302" s="4">
        <v>4.556</v>
      </c>
      <c r="BH302" s="4">
        <v>0.19400000000000001</v>
      </c>
      <c r="BI302" s="4">
        <v>4.75</v>
      </c>
      <c r="BJ302" s="4">
        <v>3.49</v>
      </c>
      <c r="BK302" s="4">
        <v>0.14899999999999999</v>
      </c>
      <c r="BL302" s="4">
        <v>3.6389999999999998</v>
      </c>
      <c r="BM302" s="4">
        <v>59.252299999999998</v>
      </c>
      <c r="BQ302" s="4">
        <v>0</v>
      </c>
      <c r="BR302" s="4">
        <v>0.73501799999999995</v>
      </c>
      <c r="BS302" s="4">
        <v>-5</v>
      </c>
      <c r="BT302" s="4">
        <v>8.1270000000000005E-3</v>
      </c>
      <c r="BU302" s="4">
        <v>17.962001999999998</v>
      </c>
      <c r="BV302" s="4">
        <v>0.16416500000000001</v>
      </c>
    </row>
    <row r="303" spans="1:74" x14ac:dyDescent="0.25">
      <c r="A303" s="2">
        <v>42804</v>
      </c>
      <c r="B303" s="3">
        <v>0.55188434027777777</v>
      </c>
      <c r="C303" s="4">
        <v>8.5489999999999995</v>
      </c>
      <c r="D303" s="4">
        <v>9.8160000000000007</v>
      </c>
      <c r="E303" s="4">
        <v>98160.389609999998</v>
      </c>
      <c r="F303" s="4">
        <v>320.5</v>
      </c>
      <c r="G303" s="4">
        <v>22.9</v>
      </c>
      <c r="H303" s="4">
        <v>8962.6</v>
      </c>
      <c r="J303" s="4">
        <v>0</v>
      </c>
      <c r="K303" s="4">
        <v>0.78890000000000005</v>
      </c>
      <c r="L303" s="4">
        <v>6.7439999999999998</v>
      </c>
      <c r="M303" s="4">
        <v>7.7439999999999998</v>
      </c>
      <c r="N303" s="4">
        <v>252.83349999999999</v>
      </c>
      <c r="O303" s="4">
        <v>18.066099999999999</v>
      </c>
      <c r="P303" s="4">
        <v>270.89999999999998</v>
      </c>
      <c r="Q303" s="4">
        <v>193.69829999999999</v>
      </c>
      <c r="R303" s="4">
        <v>13.8406</v>
      </c>
      <c r="S303" s="4">
        <v>207.5</v>
      </c>
      <c r="T303" s="4">
        <v>8962.5576000000001</v>
      </c>
      <c r="W303" s="4">
        <v>0</v>
      </c>
      <c r="X303" s="4">
        <v>0</v>
      </c>
      <c r="Y303" s="4">
        <v>12.2</v>
      </c>
      <c r="Z303" s="4">
        <v>886</v>
      </c>
      <c r="AA303" s="4">
        <v>901</v>
      </c>
      <c r="AB303" s="4">
        <v>877</v>
      </c>
      <c r="AC303" s="4">
        <v>80</v>
      </c>
      <c r="AD303" s="4">
        <v>10.039999999999999</v>
      </c>
      <c r="AE303" s="4">
        <v>0.23</v>
      </c>
      <c r="AF303" s="4">
        <v>992</v>
      </c>
      <c r="AG303" s="4">
        <v>-10</v>
      </c>
      <c r="AH303" s="4">
        <v>8</v>
      </c>
      <c r="AI303" s="4">
        <v>24</v>
      </c>
      <c r="AJ303" s="4">
        <v>137</v>
      </c>
      <c r="AK303" s="4">
        <v>138.9</v>
      </c>
      <c r="AL303" s="4">
        <v>5.7</v>
      </c>
      <c r="AM303" s="4">
        <v>142</v>
      </c>
      <c r="AN303" s="4" t="s">
        <v>155</v>
      </c>
      <c r="AO303" s="4">
        <v>2</v>
      </c>
      <c r="AP303" s="5">
        <v>0.76018518518518519</v>
      </c>
      <c r="AQ303" s="4">
        <v>47.164175</v>
      </c>
      <c r="AR303" s="4">
        <v>-88.485264000000001</v>
      </c>
      <c r="AS303" s="4">
        <v>321.8</v>
      </c>
      <c r="AT303" s="4">
        <v>45.9</v>
      </c>
      <c r="AU303" s="4">
        <v>12</v>
      </c>
      <c r="AV303" s="4">
        <v>10</v>
      </c>
      <c r="AW303" s="4" t="s">
        <v>426</v>
      </c>
      <c r="AX303" s="4">
        <v>1.2</v>
      </c>
      <c r="AY303" s="4">
        <v>1</v>
      </c>
      <c r="AZ303" s="4">
        <v>2.2999999999999998</v>
      </c>
      <c r="BA303" s="4">
        <v>11.154</v>
      </c>
      <c r="BB303" s="4">
        <v>7.81</v>
      </c>
      <c r="BC303" s="4">
        <v>0.7</v>
      </c>
      <c r="BD303" s="4">
        <v>26.757000000000001</v>
      </c>
      <c r="BE303" s="4">
        <v>1059.671</v>
      </c>
      <c r="BF303" s="4">
        <v>774.452</v>
      </c>
      <c r="BG303" s="4">
        <v>4.16</v>
      </c>
      <c r="BH303" s="4">
        <v>0.29699999999999999</v>
      </c>
      <c r="BI303" s="4">
        <v>4.4580000000000002</v>
      </c>
      <c r="BJ303" s="4">
        <v>3.1869999999999998</v>
      </c>
      <c r="BK303" s="4">
        <v>0.22800000000000001</v>
      </c>
      <c r="BL303" s="4">
        <v>3.415</v>
      </c>
      <c r="BM303" s="4">
        <v>58.393000000000001</v>
      </c>
      <c r="BQ303" s="4">
        <v>0</v>
      </c>
      <c r="BR303" s="4">
        <v>0.66125500000000004</v>
      </c>
      <c r="BS303" s="4">
        <v>-5</v>
      </c>
      <c r="BT303" s="4">
        <v>8.8730000000000007E-3</v>
      </c>
      <c r="BU303" s="4">
        <v>16.159419</v>
      </c>
      <c r="BV303" s="4">
        <v>0.17923500000000001</v>
      </c>
    </row>
    <row r="304" spans="1:74" x14ac:dyDescent="0.25">
      <c r="A304" s="2">
        <v>42804</v>
      </c>
      <c r="B304" s="3">
        <v>0.55189591435185192</v>
      </c>
      <c r="C304" s="4">
        <v>8.4410000000000007</v>
      </c>
      <c r="D304" s="4">
        <v>10.088100000000001</v>
      </c>
      <c r="E304" s="4">
        <v>100880.66045700001</v>
      </c>
      <c r="F304" s="4">
        <v>290.2</v>
      </c>
      <c r="G304" s="4">
        <v>21.6</v>
      </c>
      <c r="H304" s="4">
        <v>8997.5</v>
      </c>
      <c r="J304" s="4">
        <v>0</v>
      </c>
      <c r="K304" s="4">
        <v>0.78639999999999999</v>
      </c>
      <c r="L304" s="4">
        <v>6.6380999999999997</v>
      </c>
      <c r="M304" s="4">
        <v>7.9333</v>
      </c>
      <c r="N304" s="4">
        <v>228.2062</v>
      </c>
      <c r="O304" s="4">
        <v>17.013400000000001</v>
      </c>
      <c r="P304" s="4">
        <v>245.2</v>
      </c>
      <c r="Q304" s="4">
        <v>174.83099999999999</v>
      </c>
      <c r="R304" s="4">
        <v>13.0341</v>
      </c>
      <c r="S304" s="4">
        <v>187.9</v>
      </c>
      <c r="T304" s="4">
        <v>8997.4627999999993</v>
      </c>
      <c r="W304" s="4">
        <v>0</v>
      </c>
      <c r="X304" s="4">
        <v>0</v>
      </c>
      <c r="Y304" s="4">
        <v>12.3</v>
      </c>
      <c r="Z304" s="4">
        <v>877</v>
      </c>
      <c r="AA304" s="4">
        <v>891</v>
      </c>
      <c r="AB304" s="4">
        <v>868</v>
      </c>
      <c r="AC304" s="4">
        <v>80</v>
      </c>
      <c r="AD304" s="4">
        <v>10.039999999999999</v>
      </c>
      <c r="AE304" s="4">
        <v>0.23</v>
      </c>
      <c r="AF304" s="4">
        <v>992</v>
      </c>
      <c r="AG304" s="4">
        <v>-10</v>
      </c>
      <c r="AH304" s="4">
        <v>8</v>
      </c>
      <c r="AI304" s="4">
        <v>24</v>
      </c>
      <c r="AJ304" s="4">
        <v>137</v>
      </c>
      <c r="AK304" s="4">
        <v>139</v>
      </c>
      <c r="AL304" s="4">
        <v>5.5</v>
      </c>
      <c r="AM304" s="4">
        <v>142</v>
      </c>
      <c r="AN304" s="4" t="s">
        <v>155</v>
      </c>
      <c r="AO304" s="4">
        <v>2</v>
      </c>
      <c r="AP304" s="5">
        <v>0.76019675925925922</v>
      </c>
      <c r="AQ304" s="4">
        <v>47.164245999999999</v>
      </c>
      <c r="AR304" s="4">
        <v>-88.485517000000002</v>
      </c>
      <c r="AS304" s="4">
        <v>321.7</v>
      </c>
      <c r="AT304" s="4">
        <v>45.3</v>
      </c>
      <c r="AU304" s="4">
        <v>12</v>
      </c>
      <c r="AV304" s="4">
        <v>10</v>
      </c>
      <c r="AW304" s="4" t="s">
        <v>426</v>
      </c>
      <c r="AX304" s="4">
        <v>1.2607999999999999</v>
      </c>
      <c r="AY304" s="4">
        <v>1</v>
      </c>
      <c r="AZ304" s="4">
        <v>2.3607999999999998</v>
      </c>
      <c r="BA304" s="4">
        <v>11.154</v>
      </c>
      <c r="BB304" s="4">
        <v>7.72</v>
      </c>
      <c r="BC304" s="4">
        <v>0.69</v>
      </c>
      <c r="BD304" s="4">
        <v>27.161000000000001</v>
      </c>
      <c r="BE304" s="4">
        <v>1037.154</v>
      </c>
      <c r="BF304" s="4">
        <v>788.91499999999996</v>
      </c>
      <c r="BG304" s="4">
        <v>3.734</v>
      </c>
      <c r="BH304" s="4">
        <v>0.27800000000000002</v>
      </c>
      <c r="BI304" s="4">
        <v>4.0119999999999996</v>
      </c>
      <c r="BJ304" s="4">
        <v>2.8610000000000002</v>
      </c>
      <c r="BK304" s="4">
        <v>0.21299999999999999</v>
      </c>
      <c r="BL304" s="4">
        <v>3.0739999999999998</v>
      </c>
      <c r="BM304" s="4">
        <v>58.290300000000002</v>
      </c>
      <c r="BQ304" s="4">
        <v>0</v>
      </c>
      <c r="BR304" s="4">
        <v>0.56395399999999996</v>
      </c>
      <c r="BS304" s="4">
        <v>-5</v>
      </c>
      <c r="BT304" s="4">
        <v>8.1270000000000005E-3</v>
      </c>
      <c r="BU304" s="4">
        <v>13.781625999999999</v>
      </c>
      <c r="BV304" s="4">
        <v>0.16416500000000001</v>
      </c>
    </row>
    <row r="305" spans="1:74" x14ac:dyDescent="0.25">
      <c r="A305" s="2">
        <v>42804</v>
      </c>
      <c r="B305" s="3">
        <v>0.55190748842592596</v>
      </c>
      <c r="C305" s="4">
        <v>8.4130000000000003</v>
      </c>
      <c r="D305" s="4">
        <v>10.0906</v>
      </c>
      <c r="E305" s="4">
        <v>100906.062659</v>
      </c>
      <c r="F305" s="4">
        <v>257.39999999999998</v>
      </c>
      <c r="G305" s="4">
        <v>14.1</v>
      </c>
      <c r="H305" s="4">
        <v>8560.2999999999993</v>
      </c>
      <c r="J305" s="4">
        <v>0</v>
      </c>
      <c r="K305" s="4">
        <v>0.78710000000000002</v>
      </c>
      <c r="L305" s="4">
        <v>6.6219999999999999</v>
      </c>
      <c r="M305" s="4">
        <v>7.9420999999999999</v>
      </c>
      <c r="N305" s="4">
        <v>202.5694</v>
      </c>
      <c r="O305" s="4">
        <v>11.0977</v>
      </c>
      <c r="P305" s="4">
        <v>213.7</v>
      </c>
      <c r="Q305" s="4">
        <v>155.19040000000001</v>
      </c>
      <c r="R305" s="4">
        <v>8.5021000000000004</v>
      </c>
      <c r="S305" s="4">
        <v>163.69999999999999</v>
      </c>
      <c r="T305" s="4">
        <v>8560.2726999999995</v>
      </c>
      <c r="W305" s="4">
        <v>0</v>
      </c>
      <c r="X305" s="4">
        <v>0</v>
      </c>
      <c r="Y305" s="4">
        <v>12.2</v>
      </c>
      <c r="Z305" s="4">
        <v>879</v>
      </c>
      <c r="AA305" s="4">
        <v>891</v>
      </c>
      <c r="AB305" s="4">
        <v>868</v>
      </c>
      <c r="AC305" s="4">
        <v>80</v>
      </c>
      <c r="AD305" s="4">
        <v>10.039999999999999</v>
      </c>
      <c r="AE305" s="4">
        <v>0.23</v>
      </c>
      <c r="AF305" s="4">
        <v>992</v>
      </c>
      <c r="AG305" s="4">
        <v>-10</v>
      </c>
      <c r="AH305" s="4">
        <v>8</v>
      </c>
      <c r="AI305" s="4">
        <v>24</v>
      </c>
      <c r="AJ305" s="4">
        <v>137</v>
      </c>
      <c r="AK305" s="4">
        <v>139</v>
      </c>
      <c r="AL305" s="4">
        <v>5.3</v>
      </c>
      <c r="AM305" s="4">
        <v>142</v>
      </c>
      <c r="AN305" s="4" t="s">
        <v>155</v>
      </c>
      <c r="AO305" s="4">
        <v>2</v>
      </c>
      <c r="AP305" s="5">
        <v>0.76020833333333337</v>
      </c>
      <c r="AQ305" s="4">
        <v>47.164278000000003</v>
      </c>
      <c r="AR305" s="4">
        <v>-88.485763000000006</v>
      </c>
      <c r="AS305" s="4">
        <v>321.60000000000002</v>
      </c>
      <c r="AT305" s="4">
        <v>42.6</v>
      </c>
      <c r="AU305" s="4">
        <v>12</v>
      </c>
      <c r="AV305" s="4">
        <v>10</v>
      </c>
      <c r="AW305" s="4" t="s">
        <v>426</v>
      </c>
      <c r="AX305" s="4">
        <v>1.4</v>
      </c>
      <c r="AY305" s="4">
        <v>1.0608</v>
      </c>
      <c r="AZ305" s="4">
        <v>2.5304000000000002</v>
      </c>
      <c r="BA305" s="4">
        <v>11.154</v>
      </c>
      <c r="BB305" s="4">
        <v>7.74</v>
      </c>
      <c r="BC305" s="4">
        <v>0.69</v>
      </c>
      <c r="BD305" s="4">
        <v>27.053000000000001</v>
      </c>
      <c r="BE305" s="4">
        <v>1038.07</v>
      </c>
      <c r="BF305" s="4">
        <v>792.41</v>
      </c>
      <c r="BG305" s="4">
        <v>3.3250000000000002</v>
      </c>
      <c r="BH305" s="4">
        <v>0.182</v>
      </c>
      <c r="BI305" s="4">
        <v>3.508</v>
      </c>
      <c r="BJ305" s="4">
        <v>2.548</v>
      </c>
      <c r="BK305" s="4">
        <v>0.14000000000000001</v>
      </c>
      <c r="BL305" s="4">
        <v>2.6869999999999998</v>
      </c>
      <c r="BM305" s="4">
        <v>55.642200000000003</v>
      </c>
      <c r="BQ305" s="4">
        <v>0</v>
      </c>
      <c r="BR305" s="4">
        <v>0.57369800000000004</v>
      </c>
      <c r="BS305" s="4">
        <v>-5</v>
      </c>
      <c r="BT305" s="4">
        <v>8.8730000000000007E-3</v>
      </c>
      <c r="BU305" s="4">
        <v>14.019745</v>
      </c>
      <c r="BV305" s="4">
        <v>0.17923500000000001</v>
      </c>
    </row>
    <row r="306" spans="1:74" x14ac:dyDescent="0.25">
      <c r="A306" s="2">
        <v>42804</v>
      </c>
      <c r="B306" s="3">
        <v>0.5519190625</v>
      </c>
      <c r="C306" s="4">
        <v>8.4</v>
      </c>
      <c r="D306" s="4">
        <v>10.1081</v>
      </c>
      <c r="E306" s="4">
        <v>101081.428571</v>
      </c>
      <c r="F306" s="4">
        <v>221.5</v>
      </c>
      <c r="G306" s="4">
        <v>14.1</v>
      </c>
      <c r="H306" s="4">
        <v>8185.3</v>
      </c>
      <c r="J306" s="4">
        <v>0</v>
      </c>
      <c r="K306" s="4">
        <v>0.78749999999999998</v>
      </c>
      <c r="L306" s="4">
        <v>6.6147</v>
      </c>
      <c r="M306" s="4">
        <v>7.9598000000000004</v>
      </c>
      <c r="N306" s="4">
        <v>174.42400000000001</v>
      </c>
      <c r="O306" s="4">
        <v>11.103300000000001</v>
      </c>
      <c r="P306" s="4">
        <v>185.5</v>
      </c>
      <c r="Q306" s="4">
        <v>133.62799999999999</v>
      </c>
      <c r="R306" s="4">
        <v>8.5062999999999995</v>
      </c>
      <c r="S306" s="4">
        <v>142.1</v>
      </c>
      <c r="T306" s="4">
        <v>8185.3239999999996</v>
      </c>
      <c r="W306" s="4">
        <v>0</v>
      </c>
      <c r="X306" s="4">
        <v>0</v>
      </c>
      <c r="Y306" s="4">
        <v>12.2</v>
      </c>
      <c r="Z306" s="4">
        <v>876</v>
      </c>
      <c r="AA306" s="4">
        <v>888</v>
      </c>
      <c r="AB306" s="4">
        <v>864</v>
      </c>
      <c r="AC306" s="4">
        <v>80</v>
      </c>
      <c r="AD306" s="4">
        <v>10.039999999999999</v>
      </c>
      <c r="AE306" s="4">
        <v>0.23</v>
      </c>
      <c r="AF306" s="4">
        <v>992</v>
      </c>
      <c r="AG306" s="4">
        <v>-10</v>
      </c>
      <c r="AH306" s="4">
        <v>8</v>
      </c>
      <c r="AI306" s="4">
        <v>24</v>
      </c>
      <c r="AJ306" s="4">
        <v>137</v>
      </c>
      <c r="AK306" s="4">
        <v>139.9</v>
      </c>
      <c r="AL306" s="4">
        <v>5.5</v>
      </c>
      <c r="AM306" s="4">
        <v>142</v>
      </c>
      <c r="AN306" s="4" t="s">
        <v>155</v>
      </c>
      <c r="AO306" s="4">
        <v>2</v>
      </c>
      <c r="AP306" s="5">
        <v>0.7602199074074073</v>
      </c>
      <c r="AQ306" s="4">
        <v>47.164327999999998</v>
      </c>
      <c r="AR306" s="4">
        <v>-88.485967000000002</v>
      </c>
      <c r="AS306" s="4">
        <v>321.60000000000002</v>
      </c>
      <c r="AT306" s="4">
        <v>39.200000000000003</v>
      </c>
      <c r="AU306" s="4">
        <v>12</v>
      </c>
      <c r="AV306" s="4">
        <v>10</v>
      </c>
      <c r="AW306" s="4" t="s">
        <v>426</v>
      </c>
      <c r="AX306" s="4">
        <v>1.4912000000000001</v>
      </c>
      <c r="AY306" s="4">
        <v>1.3216000000000001</v>
      </c>
      <c r="AZ306" s="4">
        <v>2.6911999999999998</v>
      </c>
      <c r="BA306" s="4">
        <v>11.154</v>
      </c>
      <c r="BB306" s="4">
        <v>7.76</v>
      </c>
      <c r="BC306" s="4">
        <v>0.7</v>
      </c>
      <c r="BD306" s="4">
        <v>26.989000000000001</v>
      </c>
      <c r="BE306" s="4">
        <v>1038.7550000000001</v>
      </c>
      <c r="BF306" s="4">
        <v>795.57799999999997</v>
      </c>
      <c r="BG306" s="4">
        <v>2.8679999999999999</v>
      </c>
      <c r="BH306" s="4">
        <v>0.183</v>
      </c>
      <c r="BI306" s="4">
        <v>3.0510000000000002</v>
      </c>
      <c r="BJ306" s="4">
        <v>2.198</v>
      </c>
      <c r="BK306" s="4">
        <v>0.14000000000000001</v>
      </c>
      <c r="BL306" s="4">
        <v>2.3370000000000002</v>
      </c>
      <c r="BM306" s="4">
        <v>53.298400000000001</v>
      </c>
      <c r="BQ306" s="4">
        <v>0</v>
      </c>
      <c r="BR306" s="4">
        <v>0.56914299999999995</v>
      </c>
      <c r="BS306" s="4">
        <v>-5</v>
      </c>
      <c r="BT306" s="4">
        <v>8.9999999999999993E-3</v>
      </c>
      <c r="BU306" s="4">
        <v>13.908431999999999</v>
      </c>
      <c r="BV306" s="4">
        <v>0.18179999999999999</v>
      </c>
    </row>
    <row r="307" spans="1:74" x14ac:dyDescent="0.25">
      <c r="A307" s="2">
        <v>42804</v>
      </c>
      <c r="B307" s="3">
        <v>0.55193063657407404</v>
      </c>
      <c r="C307" s="4">
        <v>8.3940000000000001</v>
      </c>
      <c r="D307" s="4">
        <v>10.097799999999999</v>
      </c>
      <c r="E307" s="4">
        <v>100978.330632</v>
      </c>
      <c r="F307" s="4">
        <v>199.5</v>
      </c>
      <c r="G307" s="4">
        <v>13.3</v>
      </c>
      <c r="H307" s="4">
        <v>7873</v>
      </c>
      <c r="J307" s="4">
        <v>0</v>
      </c>
      <c r="K307" s="4">
        <v>0.78810000000000002</v>
      </c>
      <c r="L307" s="4">
        <v>6.6147</v>
      </c>
      <c r="M307" s="4">
        <v>7.9577</v>
      </c>
      <c r="N307" s="4">
        <v>157.21539999999999</v>
      </c>
      <c r="O307" s="4">
        <v>10.4671</v>
      </c>
      <c r="P307" s="4">
        <v>167.7</v>
      </c>
      <c r="Q307" s="4">
        <v>120.4443</v>
      </c>
      <c r="R307" s="4">
        <v>8.0190000000000001</v>
      </c>
      <c r="S307" s="4">
        <v>128.5</v>
      </c>
      <c r="T307" s="4">
        <v>7872.9584999999997</v>
      </c>
      <c r="W307" s="4">
        <v>0</v>
      </c>
      <c r="X307" s="4">
        <v>0</v>
      </c>
      <c r="Y307" s="4">
        <v>12.3</v>
      </c>
      <c r="Z307" s="4">
        <v>876</v>
      </c>
      <c r="AA307" s="4">
        <v>888</v>
      </c>
      <c r="AB307" s="4">
        <v>863</v>
      </c>
      <c r="AC307" s="4">
        <v>80</v>
      </c>
      <c r="AD307" s="4">
        <v>10.039999999999999</v>
      </c>
      <c r="AE307" s="4">
        <v>0.23</v>
      </c>
      <c r="AF307" s="4">
        <v>992</v>
      </c>
      <c r="AG307" s="4">
        <v>-10</v>
      </c>
      <c r="AH307" s="4">
        <v>8</v>
      </c>
      <c r="AI307" s="4">
        <v>24</v>
      </c>
      <c r="AJ307" s="4">
        <v>137</v>
      </c>
      <c r="AK307" s="4">
        <v>140</v>
      </c>
      <c r="AL307" s="4">
        <v>5.6</v>
      </c>
      <c r="AM307" s="4">
        <v>142</v>
      </c>
      <c r="AN307" s="4" t="s">
        <v>155</v>
      </c>
      <c r="AO307" s="4">
        <v>2</v>
      </c>
      <c r="AP307" s="5">
        <v>0.76023148148148145</v>
      </c>
      <c r="AQ307" s="4">
        <v>47.164377000000002</v>
      </c>
      <c r="AR307" s="4">
        <v>-88.486164000000002</v>
      </c>
      <c r="AS307" s="4">
        <v>321.5</v>
      </c>
      <c r="AT307" s="4">
        <v>37.1</v>
      </c>
      <c r="AU307" s="4">
        <v>12</v>
      </c>
      <c r="AV307" s="4">
        <v>10</v>
      </c>
      <c r="AW307" s="4" t="s">
        <v>426</v>
      </c>
      <c r="AX307" s="4">
        <v>1.7</v>
      </c>
      <c r="AY307" s="4">
        <v>1.4176</v>
      </c>
      <c r="AZ307" s="4">
        <v>2.6263999999999998</v>
      </c>
      <c r="BA307" s="4">
        <v>11.154</v>
      </c>
      <c r="BB307" s="4">
        <v>7.78</v>
      </c>
      <c r="BC307" s="4">
        <v>0.7</v>
      </c>
      <c r="BD307" s="4">
        <v>26.895</v>
      </c>
      <c r="BE307" s="4">
        <v>1041.019</v>
      </c>
      <c r="BF307" s="4">
        <v>797.096</v>
      </c>
      <c r="BG307" s="4">
        <v>2.5910000000000002</v>
      </c>
      <c r="BH307" s="4">
        <v>0.17299999999999999</v>
      </c>
      <c r="BI307" s="4">
        <v>2.7639999999999998</v>
      </c>
      <c r="BJ307" s="4">
        <v>1.9850000000000001</v>
      </c>
      <c r="BK307" s="4">
        <v>0.13200000000000001</v>
      </c>
      <c r="BL307" s="4">
        <v>2.117</v>
      </c>
      <c r="BM307" s="4">
        <v>51.376300000000001</v>
      </c>
      <c r="BQ307" s="4">
        <v>0</v>
      </c>
      <c r="BR307" s="4">
        <v>0.55577799999999999</v>
      </c>
      <c r="BS307" s="4">
        <v>-5</v>
      </c>
      <c r="BT307" s="4">
        <v>8.9999999999999993E-3</v>
      </c>
      <c r="BU307" s="4">
        <v>13.581825</v>
      </c>
      <c r="BV307" s="4">
        <v>0.18179999999999999</v>
      </c>
    </row>
    <row r="308" spans="1:74" x14ac:dyDescent="0.25">
      <c r="A308" s="2">
        <v>42804</v>
      </c>
      <c r="B308" s="3">
        <v>0.55194221064814808</v>
      </c>
      <c r="C308" s="4">
        <v>8.3689999999999998</v>
      </c>
      <c r="D308" s="4">
        <v>10.0914</v>
      </c>
      <c r="E308" s="4">
        <v>100914.13675200001</v>
      </c>
      <c r="F308" s="4">
        <v>158.4</v>
      </c>
      <c r="G308" s="4">
        <v>6.7</v>
      </c>
      <c r="H308" s="4">
        <v>7481.1</v>
      </c>
      <c r="J308" s="4">
        <v>0</v>
      </c>
      <c r="K308" s="4">
        <v>0.78869999999999996</v>
      </c>
      <c r="L308" s="4">
        <v>6.601</v>
      </c>
      <c r="M308" s="4">
        <v>7.9596</v>
      </c>
      <c r="N308" s="4">
        <v>124.9027</v>
      </c>
      <c r="O308" s="4">
        <v>5.2846000000000002</v>
      </c>
      <c r="P308" s="4">
        <v>130.19999999999999</v>
      </c>
      <c r="Q308" s="4">
        <v>95.727099999999993</v>
      </c>
      <c r="R308" s="4">
        <v>4.0502000000000002</v>
      </c>
      <c r="S308" s="4">
        <v>99.8</v>
      </c>
      <c r="T308" s="4">
        <v>7481.0775999999996</v>
      </c>
      <c r="W308" s="4">
        <v>0</v>
      </c>
      <c r="X308" s="4">
        <v>0</v>
      </c>
      <c r="Y308" s="4">
        <v>12.2</v>
      </c>
      <c r="Z308" s="4">
        <v>879</v>
      </c>
      <c r="AA308" s="4">
        <v>891</v>
      </c>
      <c r="AB308" s="4">
        <v>866</v>
      </c>
      <c r="AC308" s="4">
        <v>80.900000000000006</v>
      </c>
      <c r="AD308" s="4">
        <v>10.15</v>
      </c>
      <c r="AE308" s="4">
        <v>0.23</v>
      </c>
      <c r="AF308" s="4">
        <v>992</v>
      </c>
      <c r="AG308" s="4">
        <v>-10</v>
      </c>
      <c r="AH308" s="4">
        <v>8</v>
      </c>
      <c r="AI308" s="4">
        <v>24</v>
      </c>
      <c r="AJ308" s="4">
        <v>136.1</v>
      </c>
      <c r="AK308" s="4">
        <v>138.30000000000001</v>
      </c>
      <c r="AL308" s="4">
        <v>5.4</v>
      </c>
      <c r="AM308" s="4">
        <v>142</v>
      </c>
      <c r="AN308" s="4" t="s">
        <v>155</v>
      </c>
      <c r="AO308" s="4">
        <v>2</v>
      </c>
      <c r="AP308" s="5">
        <v>0.7602430555555556</v>
      </c>
      <c r="AQ308" s="4">
        <v>47.164408000000002</v>
      </c>
      <c r="AR308" s="4">
        <v>-88.486366000000004</v>
      </c>
      <c r="AS308" s="4">
        <v>321.39999999999998</v>
      </c>
      <c r="AT308" s="4">
        <v>35.700000000000003</v>
      </c>
      <c r="AU308" s="4">
        <v>12</v>
      </c>
      <c r="AV308" s="4">
        <v>11</v>
      </c>
      <c r="AW308" s="4" t="s">
        <v>415</v>
      </c>
      <c r="AX308" s="4">
        <v>1.517782</v>
      </c>
      <c r="AY308" s="4">
        <v>1.03037</v>
      </c>
      <c r="AZ308" s="4">
        <v>2</v>
      </c>
      <c r="BA308" s="4">
        <v>11.154</v>
      </c>
      <c r="BB308" s="4">
        <v>7.81</v>
      </c>
      <c r="BC308" s="4">
        <v>0.7</v>
      </c>
      <c r="BD308" s="4">
        <v>26.783000000000001</v>
      </c>
      <c r="BE308" s="4">
        <v>1042.3320000000001</v>
      </c>
      <c r="BF308" s="4">
        <v>799.94799999999998</v>
      </c>
      <c r="BG308" s="4">
        <v>2.0649999999999999</v>
      </c>
      <c r="BH308" s="4">
        <v>8.6999999999999994E-2</v>
      </c>
      <c r="BI308" s="4">
        <v>2.153</v>
      </c>
      <c r="BJ308" s="4">
        <v>1.583</v>
      </c>
      <c r="BK308" s="4">
        <v>6.7000000000000004E-2</v>
      </c>
      <c r="BL308" s="4">
        <v>1.65</v>
      </c>
      <c r="BM308" s="4">
        <v>48.981900000000003</v>
      </c>
      <c r="BQ308" s="4">
        <v>0</v>
      </c>
      <c r="BR308" s="4">
        <v>0.550508</v>
      </c>
      <c r="BS308" s="4">
        <v>-5</v>
      </c>
      <c r="BT308" s="4">
        <v>9.8729999999999998E-3</v>
      </c>
      <c r="BU308" s="4">
        <v>13.453039</v>
      </c>
      <c r="BV308" s="4">
        <v>0.199435</v>
      </c>
    </row>
    <row r="309" spans="1:74" x14ac:dyDescent="0.25">
      <c r="A309" s="2">
        <v>42804</v>
      </c>
      <c r="B309" s="3">
        <v>0.55195378472222223</v>
      </c>
      <c r="C309" s="4">
        <v>8.3350000000000009</v>
      </c>
      <c r="D309" s="4">
        <v>10.0518</v>
      </c>
      <c r="E309" s="4">
        <v>100517.61363599999</v>
      </c>
      <c r="F309" s="4">
        <v>127.7</v>
      </c>
      <c r="G309" s="4">
        <v>6.9</v>
      </c>
      <c r="H309" s="4">
        <v>7342.7</v>
      </c>
      <c r="J309" s="4">
        <v>0</v>
      </c>
      <c r="K309" s="4">
        <v>0.78959999999999997</v>
      </c>
      <c r="L309" s="4">
        <v>6.5811999999999999</v>
      </c>
      <c r="M309" s="4">
        <v>7.9371999999999998</v>
      </c>
      <c r="N309" s="4">
        <v>100.8458</v>
      </c>
      <c r="O309" s="4">
        <v>5.4484000000000004</v>
      </c>
      <c r="P309" s="4">
        <v>106.3</v>
      </c>
      <c r="Q309" s="4">
        <v>77.293999999999997</v>
      </c>
      <c r="R309" s="4">
        <v>4.1760000000000002</v>
      </c>
      <c r="S309" s="4">
        <v>81.5</v>
      </c>
      <c r="T309" s="4">
        <v>7342.6815999999999</v>
      </c>
      <c r="W309" s="4">
        <v>0</v>
      </c>
      <c r="X309" s="4">
        <v>0</v>
      </c>
      <c r="Y309" s="4">
        <v>12.3</v>
      </c>
      <c r="Z309" s="4">
        <v>875</v>
      </c>
      <c r="AA309" s="4">
        <v>888</v>
      </c>
      <c r="AB309" s="4">
        <v>862</v>
      </c>
      <c r="AC309" s="4">
        <v>81</v>
      </c>
      <c r="AD309" s="4">
        <v>10.17</v>
      </c>
      <c r="AE309" s="4">
        <v>0.23</v>
      </c>
      <c r="AF309" s="4">
        <v>992</v>
      </c>
      <c r="AG309" s="4">
        <v>-10</v>
      </c>
      <c r="AH309" s="4">
        <v>8</v>
      </c>
      <c r="AI309" s="4">
        <v>24</v>
      </c>
      <c r="AJ309" s="4">
        <v>136</v>
      </c>
      <c r="AK309" s="4">
        <v>138.9</v>
      </c>
      <c r="AL309" s="4">
        <v>5.2</v>
      </c>
      <c r="AM309" s="4">
        <v>142</v>
      </c>
      <c r="AN309" s="4" t="s">
        <v>155</v>
      </c>
      <c r="AO309" s="4">
        <v>2</v>
      </c>
      <c r="AP309" s="5">
        <v>0.76025462962962964</v>
      </c>
      <c r="AQ309" s="4">
        <v>47.164419000000002</v>
      </c>
      <c r="AR309" s="4">
        <v>-88.486568000000005</v>
      </c>
      <c r="AS309" s="4">
        <v>321</v>
      </c>
      <c r="AT309" s="4">
        <v>34.5</v>
      </c>
      <c r="AU309" s="4">
        <v>12</v>
      </c>
      <c r="AV309" s="4">
        <v>11</v>
      </c>
      <c r="AW309" s="4" t="s">
        <v>415</v>
      </c>
      <c r="AX309" s="4">
        <v>1.1303300000000001</v>
      </c>
      <c r="AY309" s="4">
        <v>1.1303300000000001</v>
      </c>
      <c r="AZ309" s="4">
        <v>2.0606610000000001</v>
      </c>
      <c r="BA309" s="4">
        <v>11.154</v>
      </c>
      <c r="BB309" s="4">
        <v>7.85</v>
      </c>
      <c r="BC309" s="4">
        <v>0.7</v>
      </c>
      <c r="BD309" s="4">
        <v>26.641999999999999</v>
      </c>
      <c r="BE309" s="4">
        <v>1043.0319999999999</v>
      </c>
      <c r="BF309" s="4">
        <v>800.63599999999997</v>
      </c>
      <c r="BG309" s="4">
        <v>1.6739999999999999</v>
      </c>
      <c r="BH309" s="4">
        <v>0.09</v>
      </c>
      <c r="BI309" s="4">
        <v>1.764</v>
      </c>
      <c r="BJ309" s="4">
        <v>1.2829999999999999</v>
      </c>
      <c r="BK309" s="4">
        <v>6.9000000000000006E-2</v>
      </c>
      <c r="BL309" s="4">
        <v>1.3520000000000001</v>
      </c>
      <c r="BM309" s="4">
        <v>48.252899999999997</v>
      </c>
      <c r="BQ309" s="4">
        <v>0</v>
      </c>
      <c r="BR309" s="4">
        <v>0.49587399999999998</v>
      </c>
      <c r="BS309" s="4">
        <v>-5</v>
      </c>
      <c r="BT309" s="4">
        <v>9.1269999999999997E-3</v>
      </c>
      <c r="BU309" s="4">
        <v>12.117921000000001</v>
      </c>
      <c r="BV309" s="4">
        <v>0.184365</v>
      </c>
    </row>
    <row r="310" spans="1:74" x14ac:dyDescent="0.25">
      <c r="A310" s="2">
        <v>42804</v>
      </c>
      <c r="B310" s="3">
        <v>0.55196535879629627</v>
      </c>
      <c r="C310" s="4">
        <v>9.4339999999999993</v>
      </c>
      <c r="D310" s="4">
        <v>9.7403999999999993</v>
      </c>
      <c r="E310" s="4">
        <v>97404.044750999994</v>
      </c>
      <c r="F310" s="4">
        <v>107.7</v>
      </c>
      <c r="G310" s="4">
        <v>5.8</v>
      </c>
      <c r="H310" s="4">
        <v>7243.6</v>
      </c>
      <c r="J310" s="4">
        <v>0</v>
      </c>
      <c r="K310" s="4">
        <v>0.7843</v>
      </c>
      <c r="L310" s="4">
        <v>7.3989000000000003</v>
      </c>
      <c r="M310" s="4">
        <v>7.6391999999999998</v>
      </c>
      <c r="N310" s="4">
        <v>84.466800000000006</v>
      </c>
      <c r="O310" s="4">
        <v>4.5488</v>
      </c>
      <c r="P310" s="4">
        <v>89</v>
      </c>
      <c r="Q310" s="4">
        <v>64.740200000000002</v>
      </c>
      <c r="R310" s="4">
        <v>3.4864999999999999</v>
      </c>
      <c r="S310" s="4">
        <v>68.2</v>
      </c>
      <c r="T310" s="4">
        <v>7243.6198999999997</v>
      </c>
      <c r="W310" s="4">
        <v>0</v>
      </c>
      <c r="X310" s="4">
        <v>0</v>
      </c>
      <c r="Y310" s="4">
        <v>12.2</v>
      </c>
      <c r="Z310" s="4">
        <v>875</v>
      </c>
      <c r="AA310" s="4">
        <v>889</v>
      </c>
      <c r="AB310" s="4">
        <v>862</v>
      </c>
      <c r="AC310" s="4">
        <v>81</v>
      </c>
      <c r="AD310" s="4">
        <v>10.17</v>
      </c>
      <c r="AE310" s="4">
        <v>0.23</v>
      </c>
      <c r="AF310" s="4">
        <v>992</v>
      </c>
      <c r="AG310" s="4">
        <v>-10</v>
      </c>
      <c r="AH310" s="4">
        <v>8</v>
      </c>
      <c r="AI310" s="4">
        <v>24</v>
      </c>
      <c r="AJ310" s="4">
        <v>136</v>
      </c>
      <c r="AK310" s="4">
        <v>139</v>
      </c>
      <c r="AL310" s="4">
        <v>5.3</v>
      </c>
      <c r="AM310" s="4">
        <v>142</v>
      </c>
      <c r="AN310" s="4" t="s">
        <v>155</v>
      </c>
      <c r="AO310" s="4">
        <v>2</v>
      </c>
      <c r="AP310" s="5">
        <v>0.76026620370370368</v>
      </c>
      <c r="AQ310" s="4">
        <v>47.164411999999999</v>
      </c>
      <c r="AR310" s="4">
        <v>-88.486767</v>
      </c>
      <c r="AS310" s="4">
        <v>320.7</v>
      </c>
      <c r="AT310" s="4">
        <v>33.5</v>
      </c>
      <c r="AU310" s="4">
        <v>12</v>
      </c>
      <c r="AV310" s="4">
        <v>11</v>
      </c>
      <c r="AW310" s="4" t="s">
        <v>415</v>
      </c>
      <c r="AX310" s="4">
        <v>1.4128000000000001</v>
      </c>
      <c r="AY310" s="4">
        <v>1.1392</v>
      </c>
      <c r="AZ310" s="4">
        <v>2.3824000000000001</v>
      </c>
      <c r="BA310" s="4">
        <v>11.154</v>
      </c>
      <c r="BB310" s="4">
        <v>7.64</v>
      </c>
      <c r="BC310" s="4">
        <v>0.68</v>
      </c>
      <c r="BD310" s="4">
        <v>27.506</v>
      </c>
      <c r="BE310" s="4">
        <v>1134.614</v>
      </c>
      <c r="BF310" s="4">
        <v>745.596</v>
      </c>
      <c r="BG310" s="4">
        <v>1.3560000000000001</v>
      </c>
      <c r="BH310" s="4">
        <v>7.2999999999999995E-2</v>
      </c>
      <c r="BI310" s="4">
        <v>1.429</v>
      </c>
      <c r="BJ310" s="4">
        <v>1.04</v>
      </c>
      <c r="BK310" s="4">
        <v>5.6000000000000001E-2</v>
      </c>
      <c r="BL310" s="4">
        <v>1.0960000000000001</v>
      </c>
      <c r="BM310" s="4">
        <v>46.058700000000002</v>
      </c>
      <c r="BQ310" s="4">
        <v>0</v>
      </c>
      <c r="BR310" s="4">
        <v>0.527285</v>
      </c>
      <c r="BS310" s="4">
        <v>-5</v>
      </c>
      <c r="BT310" s="4">
        <v>8.9999999999999993E-3</v>
      </c>
      <c r="BU310" s="4">
        <v>12.885528000000001</v>
      </c>
      <c r="BV310" s="4">
        <v>0.18179999999999999</v>
      </c>
    </row>
    <row r="311" spans="1:74" x14ac:dyDescent="0.25">
      <c r="A311" s="2">
        <v>42804</v>
      </c>
      <c r="B311" s="3">
        <v>0.55197693287037042</v>
      </c>
      <c r="C311" s="4">
        <v>11.183999999999999</v>
      </c>
      <c r="D311" s="4">
        <v>5.6406000000000001</v>
      </c>
      <c r="E311" s="4">
        <v>56405.765920999998</v>
      </c>
      <c r="F311" s="4">
        <v>91.8</v>
      </c>
      <c r="G311" s="4">
        <v>5.7</v>
      </c>
      <c r="H311" s="4">
        <v>7067</v>
      </c>
      <c r="J311" s="4">
        <v>0</v>
      </c>
      <c r="K311" s="4">
        <v>0.81669999999999998</v>
      </c>
      <c r="L311" s="4">
        <v>9.1334999999999997</v>
      </c>
      <c r="M311" s="4">
        <v>4.6063999999999998</v>
      </c>
      <c r="N311" s="4">
        <v>74.991399999999999</v>
      </c>
      <c r="O311" s="4">
        <v>4.6246999999999998</v>
      </c>
      <c r="P311" s="4">
        <v>79.599999999999994</v>
      </c>
      <c r="Q311" s="4">
        <v>57.477699999999999</v>
      </c>
      <c r="R311" s="4">
        <v>3.5447000000000002</v>
      </c>
      <c r="S311" s="4">
        <v>61</v>
      </c>
      <c r="T311" s="4">
        <v>7066.9533000000001</v>
      </c>
      <c r="W311" s="4">
        <v>0</v>
      </c>
      <c r="X311" s="4">
        <v>0</v>
      </c>
      <c r="Y311" s="4">
        <v>12.2</v>
      </c>
      <c r="Z311" s="4">
        <v>871</v>
      </c>
      <c r="AA311" s="4">
        <v>883</v>
      </c>
      <c r="AB311" s="4">
        <v>859</v>
      </c>
      <c r="AC311" s="4">
        <v>81</v>
      </c>
      <c r="AD311" s="4">
        <v>10.17</v>
      </c>
      <c r="AE311" s="4">
        <v>0.23</v>
      </c>
      <c r="AF311" s="4">
        <v>992</v>
      </c>
      <c r="AG311" s="4">
        <v>-10</v>
      </c>
      <c r="AH311" s="4">
        <v>8</v>
      </c>
      <c r="AI311" s="4">
        <v>24</v>
      </c>
      <c r="AJ311" s="4">
        <v>136</v>
      </c>
      <c r="AK311" s="4">
        <v>139</v>
      </c>
      <c r="AL311" s="4">
        <v>5.4</v>
      </c>
      <c r="AM311" s="4">
        <v>142</v>
      </c>
      <c r="AN311" s="4" t="s">
        <v>155</v>
      </c>
      <c r="AO311" s="4">
        <v>2</v>
      </c>
      <c r="AP311" s="5">
        <v>0.76027777777777772</v>
      </c>
      <c r="AQ311" s="4">
        <v>47.164389</v>
      </c>
      <c r="AR311" s="4">
        <v>-88.486957000000004</v>
      </c>
      <c r="AS311" s="4">
        <v>320.5</v>
      </c>
      <c r="AT311" s="4">
        <v>32.6</v>
      </c>
      <c r="AU311" s="4">
        <v>12</v>
      </c>
      <c r="AV311" s="4">
        <v>11</v>
      </c>
      <c r="AW311" s="4" t="s">
        <v>415</v>
      </c>
      <c r="AX311" s="4">
        <v>1.7784</v>
      </c>
      <c r="AY311" s="4">
        <v>1.0608</v>
      </c>
      <c r="AZ311" s="4">
        <v>2.8304</v>
      </c>
      <c r="BA311" s="4">
        <v>11.154</v>
      </c>
      <c r="BB311" s="4">
        <v>9.1199999999999992</v>
      </c>
      <c r="BC311" s="4">
        <v>0.82</v>
      </c>
      <c r="BD311" s="4">
        <v>22.451000000000001</v>
      </c>
      <c r="BE311" s="4">
        <v>1528.59</v>
      </c>
      <c r="BF311" s="4">
        <v>490.67099999999999</v>
      </c>
      <c r="BG311" s="4">
        <v>1.3140000000000001</v>
      </c>
      <c r="BH311" s="4">
        <v>8.1000000000000003E-2</v>
      </c>
      <c r="BI311" s="4">
        <v>1.395</v>
      </c>
      <c r="BJ311" s="4">
        <v>1.0069999999999999</v>
      </c>
      <c r="BK311" s="4">
        <v>6.2E-2</v>
      </c>
      <c r="BL311" s="4">
        <v>1.069</v>
      </c>
      <c r="BM311" s="4">
        <v>49.0413</v>
      </c>
      <c r="BQ311" s="4">
        <v>0</v>
      </c>
      <c r="BR311" s="4">
        <v>0.43347799999999997</v>
      </c>
      <c r="BS311" s="4">
        <v>-5</v>
      </c>
      <c r="BT311" s="4">
        <v>8.1270000000000005E-3</v>
      </c>
      <c r="BU311" s="4">
        <v>10.593119</v>
      </c>
      <c r="BV311" s="4">
        <v>0.16416500000000001</v>
      </c>
    </row>
    <row r="312" spans="1:74" x14ac:dyDescent="0.25">
      <c r="A312" s="2">
        <v>42804</v>
      </c>
      <c r="B312" s="3">
        <v>0.55198850694444446</v>
      </c>
      <c r="C312" s="4">
        <v>12.488</v>
      </c>
      <c r="D312" s="4">
        <v>3.5956999999999999</v>
      </c>
      <c r="E312" s="4">
        <v>35956.805671000002</v>
      </c>
      <c r="F312" s="4">
        <v>88.4</v>
      </c>
      <c r="G312" s="4">
        <v>5.6</v>
      </c>
      <c r="H312" s="4">
        <v>6407.6</v>
      </c>
      <c r="J312" s="4">
        <v>0</v>
      </c>
      <c r="K312" s="4">
        <v>0.82820000000000005</v>
      </c>
      <c r="L312" s="4">
        <v>10.3422</v>
      </c>
      <c r="M312" s="4">
        <v>2.9777999999999998</v>
      </c>
      <c r="N312" s="4">
        <v>73.210499999999996</v>
      </c>
      <c r="O312" s="4">
        <v>4.6378000000000004</v>
      </c>
      <c r="P312" s="4">
        <v>77.8</v>
      </c>
      <c r="Q312" s="4">
        <v>56.112699999999997</v>
      </c>
      <c r="R312" s="4">
        <v>3.5547</v>
      </c>
      <c r="S312" s="4">
        <v>59.7</v>
      </c>
      <c r="T312" s="4">
        <v>6407.5904</v>
      </c>
      <c r="W312" s="4">
        <v>0</v>
      </c>
      <c r="X312" s="4">
        <v>0</v>
      </c>
      <c r="Y312" s="4">
        <v>12.2</v>
      </c>
      <c r="Z312" s="4">
        <v>863</v>
      </c>
      <c r="AA312" s="4">
        <v>876</v>
      </c>
      <c r="AB312" s="4">
        <v>851</v>
      </c>
      <c r="AC312" s="4">
        <v>81</v>
      </c>
      <c r="AD312" s="4">
        <v>10.17</v>
      </c>
      <c r="AE312" s="4">
        <v>0.23</v>
      </c>
      <c r="AF312" s="4">
        <v>992</v>
      </c>
      <c r="AG312" s="4">
        <v>-10</v>
      </c>
      <c r="AH312" s="4">
        <v>8</v>
      </c>
      <c r="AI312" s="4">
        <v>24</v>
      </c>
      <c r="AJ312" s="4">
        <v>136</v>
      </c>
      <c r="AK312" s="4">
        <v>140.69999999999999</v>
      </c>
      <c r="AL312" s="4">
        <v>5.2</v>
      </c>
      <c r="AM312" s="4">
        <v>142</v>
      </c>
      <c r="AN312" s="4" t="s">
        <v>155</v>
      </c>
      <c r="AO312" s="4">
        <v>2</v>
      </c>
      <c r="AP312" s="5">
        <v>0.76028935185185187</v>
      </c>
      <c r="AQ312" s="4">
        <v>47.164352000000001</v>
      </c>
      <c r="AR312" s="4">
        <v>-88.487133</v>
      </c>
      <c r="AS312" s="4">
        <v>320.39999999999998</v>
      </c>
      <c r="AT312" s="4">
        <v>31.3</v>
      </c>
      <c r="AU312" s="4">
        <v>12</v>
      </c>
      <c r="AV312" s="4">
        <v>10</v>
      </c>
      <c r="AW312" s="4" t="s">
        <v>427</v>
      </c>
      <c r="AX312" s="4">
        <v>1.4088000000000001</v>
      </c>
      <c r="AY312" s="4">
        <v>1.2911999999999999</v>
      </c>
      <c r="AZ312" s="4">
        <v>2.9</v>
      </c>
      <c r="BA312" s="4">
        <v>11.154</v>
      </c>
      <c r="BB312" s="4">
        <v>9.7799999999999994</v>
      </c>
      <c r="BC312" s="4">
        <v>0.88</v>
      </c>
      <c r="BD312" s="4">
        <v>20.748000000000001</v>
      </c>
      <c r="BE312" s="4">
        <v>1791.317</v>
      </c>
      <c r="BF312" s="4">
        <v>328.274</v>
      </c>
      <c r="BG312" s="4">
        <v>1.3280000000000001</v>
      </c>
      <c r="BH312" s="4">
        <v>8.4000000000000005E-2</v>
      </c>
      <c r="BI312" s="4">
        <v>1.4119999999999999</v>
      </c>
      <c r="BJ312" s="4">
        <v>1.018</v>
      </c>
      <c r="BK312" s="4">
        <v>6.4000000000000001E-2</v>
      </c>
      <c r="BL312" s="4">
        <v>1.0820000000000001</v>
      </c>
      <c r="BM312" s="4">
        <v>46.0182</v>
      </c>
      <c r="BQ312" s="4">
        <v>0</v>
      </c>
      <c r="BR312" s="4">
        <v>0.34217599999999998</v>
      </c>
      <c r="BS312" s="4">
        <v>-5</v>
      </c>
      <c r="BT312" s="4">
        <v>8.8730000000000007E-3</v>
      </c>
      <c r="BU312" s="4">
        <v>8.3619260000000004</v>
      </c>
      <c r="BV312" s="4">
        <v>0.17923500000000001</v>
      </c>
    </row>
    <row r="313" spans="1:74" x14ac:dyDescent="0.25">
      <c r="A313" s="2">
        <v>42804</v>
      </c>
      <c r="B313" s="3">
        <v>0.5520000810185185</v>
      </c>
      <c r="C313" s="4">
        <v>12.823</v>
      </c>
      <c r="D313" s="4">
        <v>2.9138999999999999</v>
      </c>
      <c r="E313" s="4">
        <v>29139.122073999999</v>
      </c>
      <c r="F313" s="4">
        <v>109.3</v>
      </c>
      <c r="G313" s="4">
        <v>14.2</v>
      </c>
      <c r="H313" s="4">
        <v>5784.9</v>
      </c>
      <c r="J313" s="4">
        <v>0</v>
      </c>
      <c r="K313" s="4">
        <v>0.83320000000000005</v>
      </c>
      <c r="L313" s="4">
        <v>10.683999999999999</v>
      </c>
      <c r="M313" s="4">
        <v>2.4278</v>
      </c>
      <c r="N313" s="4">
        <v>91.097800000000007</v>
      </c>
      <c r="O313" s="4">
        <v>11.831</v>
      </c>
      <c r="P313" s="4">
        <v>102.9</v>
      </c>
      <c r="Q313" s="4">
        <v>69.822599999999994</v>
      </c>
      <c r="R313" s="4">
        <v>9.0679999999999996</v>
      </c>
      <c r="S313" s="4">
        <v>78.900000000000006</v>
      </c>
      <c r="T313" s="4">
        <v>5784.8737000000001</v>
      </c>
      <c r="W313" s="4">
        <v>0</v>
      </c>
      <c r="X313" s="4">
        <v>0</v>
      </c>
      <c r="Y313" s="4">
        <v>12.2</v>
      </c>
      <c r="Z313" s="4">
        <v>859</v>
      </c>
      <c r="AA313" s="4">
        <v>871</v>
      </c>
      <c r="AB313" s="4">
        <v>847</v>
      </c>
      <c r="AC313" s="4">
        <v>81</v>
      </c>
      <c r="AD313" s="4">
        <v>10.17</v>
      </c>
      <c r="AE313" s="4">
        <v>0.23</v>
      </c>
      <c r="AF313" s="4">
        <v>992</v>
      </c>
      <c r="AG313" s="4">
        <v>-10</v>
      </c>
      <c r="AH313" s="4">
        <v>8</v>
      </c>
      <c r="AI313" s="4">
        <v>24</v>
      </c>
      <c r="AJ313" s="4">
        <v>136</v>
      </c>
      <c r="AK313" s="4">
        <v>141.9</v>
      </c>
      <c r="AL313" s="4">
        <v>5.2</v>
      </c>
      <c r="AM313" s="4">
        <v>142</v>
      </c>
      <c r="AN313" s="4" t="s">
        <v>155</v>
      </c>
      <c r="AO313" s="4">
        <v>2</v>
      </c>
      <c r="AP313" s="5">
        <v>0.76030092592592602</v>
      </c>
      <c r="AQ313" s="4">
        <v>47.16431</v>
      </c>
      <c r="AR313" s="4">
        <v>-88.487297999999996</v>
      </c>
      <c r="AS313" s="4">
        <v>320.5</v>
      </c>
      <c r="AT313" s="4">
        <v>30.2</v>
      </c>
      <c r="AU313" s="4">
        <v>12</v>
      </c>
      <c r="AV313" s="4">
        <v>10</v>
      </c>
      <c r="AW313" s="4" t="s">
        <v>427</v>
      </c>
      <c r="AX313" s="4">
        <v>1.2</v>
      </c>
      <c r="AY313" s="4">
        <v>1.5304</v>
      </c>
      <c r="AZ313" s="4">
        <v>2.8696000000000002</v>
      </c>
      <c r="BA313" s="4">
        <v>11.154</v>
      </c>
      <c r="BB313" s="4">
        <v>10.09</v>
      </c>
      <c r="BC313" s="4">
        <v>0.9</v>
      </c>
      <c r="BD313" s="4">
        <v>20.023</v>
      </c>
      <c r="BE313" s="4">
        <v>1887.202</v>
      </c>
      <c r="BF313" s="4">
        <v>272.94400000000002</v>
      </c>
      <c r="BG313" s="4">
        <v>1.6850000000000001</v>
      </c>
      <c r="BH313" s="4">
        <v>0.219</v>
      </c>
      <c r="BI313" s="4">
        <v>1.9039999999999999</v>
      </c>
      <c r="BJ313" s="4">
        <v>1.292</v>
      </c>
      <c r="BK313" s="4">
        <v>0.16800000000000001</v>
      </c>
      <c r="BL313" s="4">
        <v>1.4590000000000001</v>
      </c>
      <c r="BM313" s="4">
        <v>42.369900000000001</v>
      </c>
      <c r="BQ313" s="4">
        <v>0</v>
      </c>
      <c r="BR313" s="4">
        <v>0.29175400000000001</v>
      </c>
      <c r="BS313" s="4">
        <v>-5</v>
      </c>
      <c r="BT313" s="4">
        <v>9.8720000000000006E-3</v>
      </c>
      <c r="BU313" s="4">
        <v>7.1297439999999996</v>
      </c>
      <c r="BV313" s="4">
        <v>0.19941700000000001</v>
      </c>
    </row>
    <row r="314" spans="1:74" x14ac:dyDescent="0.25">
      <c r="A314" s="2">
        <v>42804</v>
      </c>
      <c r="B314" s="3">
        <v>0.55201165509259253</v>
      </c>
      <c r="C314" s="4">
        <v>12.978999999999999</v>
      </c>
      <c r="D314" s="4">
        <v>2.6886000000000001</v>
      </c>
      <c r="E314" s="4">
        <v>26886.416184999998</v>
      </c>
      <c r="F314" s="4">
        <v>172.2</v>
      </c>
      <c r="G314" s="4">
        <v>12.9</v>
      </c>
      <c r="H314" s="4">
        <v>5534.3</v>
      </c>
      <c r="J314" s="4">
        <v>0</v>
      </c>
      <c r="K314" s="4">
        <v>0.83440000000000003</v>
      </c>
      <c r="L314" s="4">
        <v>10.830399999999999</v>
      </c>
      <c r="M314" s="4">
        <v>2.2435</v>
      </c>
      <c r="N314" s="4">
        <v>143.71870000000001</v>
      </c>
      <c r="O314" s="4">
        <v>10.7262</v>
      </c>
      <c r="P314" s="4">
        <v>154.4</v>
      </c>
      <c r="Q314" s="4">
        <v>110.1542</v>
      </c>
      <c r="R314" s="4">
        <v>8.2211999999999996</v>
      </c>
      <c r="S314" s="4">
        <v>118.4</v>
      </c>
      <c r="T314" s="4">
        <v>5534.3459000000003</v>
      </c>
      <c r="W314" s="4">
        <v>0</v>
      </c>
      <c r="X314" s="4">
        <v>0</v>
      </c>
      <c r="Y314" s="4">
        <v>12.3</v>
      </c>
      <c r="Z314" s="4">
        <v>855</v>
      </c>
      <c r="AA314" s="4">
        <v>867</v>
      </c>
      <c r="AB314" s="4">
        <v>844</v>
      </c>
      <c r="AC314" s="4">
        <v>81</v>
      </c>
      <c r="AD314" s="4">
        <v>10.17</v>
      </c>
      <c r="AE314" s="4">
        <v>0.23</v>
      </c>
      <c r="AF314" s="4">
        <v>992</v>
      </c>
      <c r="AG314" s="4">
        <v>-10</v>
      </c>
      <c r="AH314" s="4">
        <v>8</v>
      </c>
      <c r="AI314" s="4">
        <v>24</v>
      </c>
      <c r="AJ314" s="4">
        <v>136</v>
      </c>
      <c r="AK314" s="4">
        <v>139.4</v>
      </c>
      <c r="AL314" s="4">
        <v>5.0999999999999996</v>
      </c>
      <c r="AM314" s="4">
        <v>142</v>
      </c>
      <c r="AN314" s="4" t="s">
        <v>155</v>
      </c>
      <c r="AO314" s="4">
        <v>2</v>
      </c>
      <c r="AP314" s="5">
        <v>0.76031249999999995</v>
      </c>
      <c r="AQ314" s="4">
        <v>47.164270999999999</v>
      </c>
      <c r="AR314" s="4">
        <v>-88.487452000000005</v>
      </c>
      <c r="AS314" s="4">
        <v>320.60000000000002</v>
      </c>
      <c r="AT314" s="4">
        <v>28.7</v>
      </c>
      <c r="AU314" s="4">
        <v>12</v>
      </c>
      <c r="AV314" s="4">
        <v>11</v>
      </c>
      <c r="AW314" s="4" t="s">
        <v>415</v>
      </c>
      <c r="AX314" s="4">
        <v>1.2303999999999999</v>
      </c>
      <c r="AY314" s="4">
        <v>1.6608000000000001</v>
      </c>
      <c r="AZ314" s="4">
        <v>2.8607999999999998</v>
      </c>
      <c r="BA314" s="4">
        <v>11.154</v>
      </c>
      <c r="BB314" s="4">
        <v>10.17</v>
      </c>
      <c r="BC314" s="4">
        <v>0.91</v>
      </c>
      <c r="BD314" s="4">
        <v>19.843</v>
      </c>
      <c r="BE314" s="4">
        <v>1921.9349999999999</v>
      </c>
      <c r="BF314" s="4">
        <v>253.39099999999999</v>
      </c>
      <c r="BG314" s="4">
        <v>2.6709999999999998</v>
      </c>
      <c r="BH314" s="4">
        <v>0.19900000000000001</v>
      </c>
      <c r="BI314" s="4">
        <v>2.87</v>
      </c>
      <c r="BJ314" s="4">
        <v>2.0470000000000002</v>
      </c>
      <c r="BK314" s="4">
        <v>0.153</v>
      </c>
      <c r="BL314" s="4">
        <v>2.2000000000000002</v>
      </c>
      <c r="BM314" s="4">
        <v>40.722700000000003</v>
      </c>
      <c r="BQ314" s="4">
        <v>0</v>
      </c>
      <c r="BR314" s="4">
        <v>0.287746</v>
      </c>
      <c r="BS314" s="4">
        <v>-5</v>
      </c>
      <c r="BT314" s="4">
        <v>0.01</v>
      </c>
      <c r="BU314" s="4">
        <v>7.0317869999999996</v>
      </c>
      <c r="BV314" s="4">
        <v>0.20200000000000001</v>
      </c>
    </row>
    <row r="315" spans="1:74" x14ac:dyDescent="0.25">
      <c r="A315" s="2">
        <v>42804</v>
      </c>
      <c r="B315" s="3">
        <v>0.55202322916666668</v>
      </c>
      <c r="C315" s="4">
        <v>12.971</v>
      </c>
      <c r="D315" s="4">
        <v>2.5491999999999999</v>
      </c>
      <c r="E315" s="4">
        <v>25491.894736999999</v>
      </c>
      <c r="F315" s="4">
        <v>199.8</v>
      </c>
      <c r="G315" s="4">
        <v>10.6</v>
      </c>
      <c r="H315" s="4">
        <v>5347</v>
      </c>
      <c r="J315" s="4">
        <v>0</v>
      </c>
      <c r="K315" s="4">
        <v>0.83620000000000005</v>
      </c>
      <c r="L315" s="4">
        <v>10.8467</v>
      </c>
      <c r="M315" s="4">
        <v>2.1316000000000002</v>
      </c>
      <c r="N315" s="4">
        <v>167.07419999999999</v>
      </c>
      <c r="O315" s="4">
        <v>8.8637999999999995</v>
      </c>
      <c r="P315" s="4">
        <v>175.9</v>
      </c>
      <c r="Q315" s="4">
        <v>128.05520000000001</v>
      </c>
      <c r="R315" s="4">
        <v>6.7937000000000003</v>
      </c>
      <c r="S315" s="4">
        <v>134.80000000000001</v>
      </c>
      <c r="T315" s="4">
        <v>5347.0486000000001</v>
      </c>
      <c r="W315" s="4">
        <v>0</v>
      </c>
      <c r="X315" s="4">
        <v>0</v>
      </c>
      <c r="Y315" s="4">
        <v>12.3</v>
      </c>
      <c r="Z315" s="4">
        <v>854</v>
      </c>
      <c r="AA315" s="4">
        <v>866</v>
      </c>
      <c r="AB315" s="4">
        <v>843</v>
      </c>
      <c r="AC315" s="4">
        <v>81</v>
      </c>
      <c r="AD315" s="4">
        <v>10.17</v>
      </c>
      <c r="AE315" s="4">
        <v>0.23</v>
      </c>
      <c r="AF315" s="4">
        <v>992</v>
      </c>
      <c r="AG315" s="4">
        <v>-10</v>
      </c>
      <c r="AH315" s="4">
        <v>8</v>
      </c>
      <c r="AI315" s="4">
        <v>24</v>
      </c>
      <c r="AJ315" s="4">
        <v>136</v>
      </c>
      <c r="AK315" s="4">
        <v>139</v>
      </c>
      <c r="AL315" s="4">
        <v>5.2</v>
      </c>
      <c r="AM315" s="4">
        <v>142</v>
      </c>
      <c r="AN315" s="4" t="s">
        <v>155</v>
      </c>
      <c r="AO315" s="4">
        <v>2</v>
      </c>
      <c r="AP315" s="5">
        <v>0.7603240740740741</v>
      </c>
      <c r="AQ315" s="4">
        <v>47.164233000000003</v>
      </c>
      <c r="AR315" s="4">
        <v>-88.487594999999999</v>
      </c>
      <c r="AS315" s="4">
        <v>320.60000000000002</v>
      </c>
      <c r="AT315" s="4">
        <v>27.2</v>
      </c>
      <c r="AU315" s="4">
        <v>12</v>
      </c>
      <c r="AV315" s="4">
        <v>11</v>
      </c>
      <c r="AW315" s="4" t="s">
        <v>415</v>
      </c>
      <c r="AX315" s="4">
        <v>1.2696000000000001</v>
      </c>
      <c r="AY315" s="4">
        <v>1.9216</v>
      </c>
      <c r="AZ315" s="4">
        <v>3.0912000000000002</v>
      </c>
      <c r="BA315" s="4">
        <v>11.154</v>
      </c>
      <c r="BB315" s="4">
        <v>10.29</v>
      </c>
      <c r="BC315" s="4">
        <v>0.92</v>
      </c>
      <c r="BD315" s="4">
        <v>19.588000000000001</v>
      </c>
      <c r="BE315" s="4">
        <v>1941.155</v>
      </c>
      <c r="BF315" s="4">
        <v>242.80199999999999</v>
      </c>
      <c r="BG315" s="4">
        <v>3.1309999999999998</v>
      </c>
      <c r="BH315" s="4">
        <v>0.16600000000000001</v>
      </c>
      <c r="BI315" s="4">
        <v>3.2970000000000002</v>
      </c>
      <c r="BJ315" s="4">
        <v>2.4</v>
      </c>
      <c r="BK315" s="4">
        <v>0.127</v>
      </c>
      <c r="BL315" s="4">
        <v>2.5270000000000001</v>
      </c>
      <c r="BM315" s="4">
        <v>39.6783</v>
      </c>
      <c r="BQ315" s="4">
        <v>0</v>
      </c>
      <c r="BR315" s="4">
        <v>0.23125499999999999</v>
      </c>
      <c r="BS315" s="4">
        <v>-5</v>
      </c>
      <c r="BT315" s="4">
        <v>9.1269999999999997E-3</v>
      </c>
      <c r="BU315" s="4">
        <v>5.651294</v>
      </c>
      <c r="BV315" s="4">
        <v>0.184365</v>
      </c>
    </row>
    <row r="316" spans="1:74" x14ac:dyDescent="0.25">
      <c r="A316" s="2">
        <v>42804</v>
      </c>
      <c r="B316" s="3">
        <v>0.55203480324074072</v>
      </c>
      <c r="C316" s="4">
        <v>12.956</v>
      </c>
      <c r="D316" s="4">
        <v>2.8643000000000001</v>
      </c>
      <c r="E316" s="4">
        <v>28642.544528999999</v>
      </c>
      <c r="F316" s="4">
        <v>214.7</v>
      </c>
      <c r="G316" s="4">
        <v>10.3</v>
      </c>
      <c r="H316" s="4">
        <v>5195.2</v>
      </c>
      <c r="J316" s="4">
        <v>0</v>
      </c>
      <c r="K316" s="4">
        <v>0.83309999999999995</v>
      </c>
      <c r="L316" s="4">
        <v>10.7928</v>
      </c>
      <c r="M316" s="4">
        <v>2.3860999999999999</v>
      </c>
      <c r="N316" s="4">
        <v>178.88630000000001</v>
      </c>
      <c r="O316" s="4">
        <v>8.6038999999999994</v>
      </c>
      <c r="P316" s="4">
        <v>187.5</v>
      </c>
      <c r="Q316" s="4">
        <v>137.16300000000001</v>
      </c>
      <c r="R316" s="4">
        <v>6.5971000000000002</v>
      </c>
      <c r="S316" s="4">
        <v>143.80000000000001</v>
      </c>
      <c r="T316" s="4">
        <v>5195.2159000000001</v>
      </c>
      <c r="W316" s="4">
        <v>0</v>
      </c>
      <c r="X316" s="4">
        <v>0</v>
      </c>
      <c r="Y316" s="4">
        <v>12.2</v>
      </c>
      <c r="Z316" s="4">
        <v>859</v>
      </c>
      <c r="AA316" s="4">
        <v>870</v>
      </c>
      <c r="AB316" s="4">
        <v>849</v>
      </c>
      <c r="AC316" s="4">
        <v>81.900000000000006</v>
      </c>
      <c r="AD316" s="4">
        <v>10.28</v>
      </c>
      <c r="AE316" s="4">
        <v>0.24</v>
      </c>
      <c r="AF316" s="4">
        <v>992</v>
      </c>
      <c r="AG316" s="4">
        <v>-10</v>
      </c>
      <c r="AH316" s="4">
        <v>8</v>
      </c>
      <c r="AI316" s="4">
        <v>24</v>
      </c>
      <c r="AJ316" s="4">
        <v>136</v>
      </c>
      <c r="AK316" s="4">
        <v>139</v>
      </c>
      <c r="AL316" s="4">
        <v>4.9000000000000004</v>
      </c>
      <c r="AM316" s="4">
        <v>142</v>
      </c>
      <c r="AN316" s="4" t="s">
        <v>155</v>
      </c>
      <c r="AO316" s="4">
        <v>2</v>
      </c>
      <c r="AP316" s="5">
        <v>0.76033564814814814</v>
      </c>
      <c r="AQ316" s="4">
        <v>47.164206999999998</v>
      </c>
      <c r="AR316" s="4">
        <v>-88.487729999999999</v>
      </c>
      <c r="AS316" s="4">
        <v>320.60000000000002</v>
      </c>
      <c r="AT316" s="4">
        <v>25.4</v>
      </c>
      <c r="AU316" s="4">
        <v>12</v>
      </c>
      <c r="AV316" s="4">
        <v>11</v>
      </c>
      <c r="AW316" s="4" t="s">
        <v>415</v>
      </c>
      <c r="AX316" s="4">
        <v>1.4128000000000001</v>
      </c>
      <c r="AY316" s="4">
        <v>1.8351999999999999</v>
      </c>
      <c r="AZ316" s="4">
        <v>3.452</v>
      </c>
      <c r="BA316" s="4">
        <v>11.154</v>
      </c>
      <c r="BB316" s="4">
        <v>10.09</v>
      </c>
      <c r="BC316" s="4">
        <v>0.9</v>
      </c>
      <c r="BD316" s="4">
        <v>20.04</v>
      </c>
      <c r="BE316" s="4">
        <v>1905.288</v>
      </c>
      <c r="BF316" s="4">
        <v>268.096</v>
      </c>
      <c r="BG316" s="4">
        <v>3.3069999999999999</v>
      </c>
      <c r="BH316" s="4">
        <v>0.159</v>
      </c>
      <c r="BI316" s="4">
        <v>3.4660000000000002</v>
      </c>
      <c r="BJ316" s="4">
        <v>2.536</v>
      </c>
      <c r="BK316" s="4">
        <v>0.122</v>
      </c>
      <c r="BL316" s="4">
        <v>2.6579999999999999</v>
      </c>
      <c r="BM316" s="4">
        <v>38.028399999999998</v>
      </c>
      <c r="BQ316" s="4">
        <v>0</v>
      </c>
      <c r="BR316" s="4">
        <v>0.28410999999999997</v>
      </c>
      <c r="BS316" s="4">
        <v>-5</v>
      </c>
      <c r="BT316" s="4">
        <v>9.8729999999999998E-3</v>
      </c>
      <c r="BU316" s="4">
        <v>6.9429379999999998</v>
      </c>
      <c r="BV316" s="4">
        <v>0.199435</v>
      </c>
    </row>
    <row r="317" spans="1:74" x14ac:dyDescent="0.25">
      <c r="A317" s="2">
        <v>42804</v>
      </c>
      <c r="B317" s="3">
        <v>0.55204637731481487</v>
      </c>
      <c r="C317" s="4">
        <v>12.95</v>
      </c>
      <c r="D317" s="4">
        <v>2.7014</v>
      </c>
      <c r="E317" s="4">
        <v>27014.045802000001</v>
      </c>
      <c r="F317" s="4">
        <v>238.3</v>
      </c>
      <c r="G317" s="4">
        <v>10.199999999999999</v>
      </c>
      <c r="H317" s="4">
        <v>5125.6000000000004</v>
      </c>
      <c r="J317" s="4">
        <v>0</v>
      </c>
      <c r="K317" s="4">
        <v>0.83489999999999998</v>
      </c>
      <c r="L317" s="4">
        <v>10.812099999999999</v>
      </c>
      <c r="M317" s="4">
        <v>2.2553999999999998</v>
      </c>
      <c r="N317" s="4">
        <v>198.9786</v>
      </c>
      <c r="O317" s="4">
        <v>8.5160999999999998</v>
      </c>
      <c r="P317" s="4">
        <v>207.5</v>
      </c>
      <c r="Q317" s="4">
        <v>152.57769999999999</v>
      </c>
      <c r="R317" s="4">
        <v>6.5301999999999998</v>
      </c>
      <c r="S317" s="4">
        <v>159.1</v>
      </c>
      <c r="T317" s="4">
        <v>5125.6495000000004</v>
      </c>
      <c r="W317" s="4">
        <v>0</v>
      </c>
      <c r="X317" s="4">
        <v>0</v>
      </c>
      <c r="Y317" s="4">
        <v>12.2</v>
      </c>
      <c r="Z317" s="4">
        <v>861</v>
      </c>
      <c r="AA317" s="4">
        <v>871</v>
      </c>
      <c r="AB317" s="4">
        <v>851</v>
      </c>
      <c r="AC317" s="4">
        <v>82</v>
      </c>
      <c r="AD317" s="4">
        <v>10.3</v>
      </c>
      <c r="AE317" s="4">
        <v>0.24</v>
      </c>
      <c r="AF317" s="4">
        <v>992</v>
      </c>
      <c r="AG317" s="4">
        <v>-10</v>
      </c>
      <c r="AH317" s="4">
        <v>8</v>
      </c>
      <c r="AI317" s="4">
        <v>24</v>
      </c>
      <c r="AJ317" s="4">
        <v>136</v>
      </c>
      <c r="AK317" s="4">
        <v>138.1</v>
      </c>
      <c r="AL317" s="4">
        <v>4.9000000000000004</v>
      </c>
      <c r="AM317" s="4">
        <v>142</v>
      </c>
      <c r="AN317" s="4" t="s">
        <v>155</v>
      </c>
      <c r="AO317" s="4">
        <v>2</v>
      </c>
      <c r="AP317" s="5">
        <v>0.76034722222222229</v>
      </c>
      <c r="AQ317" s="4">
        <v>47.164194000000002</v>
      </c>
      <c r="AR317" s="4">
        <v>-88.487862000000007</v>
      </c>
      <c r="AS317" s="4">
        <v>320.7</v>
      </c>
      <c r="AT317" s="4">
        <v>23.6</v>
      </c>
      <c r="AU317" s="4">
        <v>12</v>
      </c>
      <c r="AV317" s="4">
        <v>11</v>
      </c>
      <c r="AW317" s="4" t="s">
        <v>415</v>
      </c>
      <c r="AX317" s="4">
        <v>1.8391999999999999</v>
      </c>
      <c r="AY317" s="4">
        <v>1.2432000000000001</v>
      </c>
      <c r="AZ317" s="4">
        <v>3.952</v>
      </c>
      <c r="BA317" s="4">
        <v>11.154</v>
      </c>
      <c r="BB317" s="4">
        <v>10.210000000000001</v>
      </c>
      <c r="BC317" s="4">
        <v>0.92</v>
      </c>
      <c r="BD317" s="4">
        <v>19.773</v>
      </c>
      <c r="BE317" s="4">
        <v>1925.376</v>
      </c>
      <c r="BF317" s="4">
        <v>255.631</v>
      </c>
      <c r="BG317" s="4">
        <v>3.7109999999999999</v>
      </c>
      <c r="BH317" s="4">
        <v>0.159</v>
      </c>
      <c r="BI317" s="4">
        <v>3.8690000000000002</v>
      </c>
      <c r="BJ317" s="4">
        <v>2.8450000000000002</v>
      </c>
      <c r="BK317" s="4">
        <v>0.122</v>
      </c>
      <c r="BL317" s="4">
        <v>2.9670000000000001</v>
      </c>
      <c r="BM317" s="4">
        <v>37.846899999999998</v>
      </c>
      <c r="BQ317" s="4">
        <v>0</v>
      </c>
      <c r="BR317" s="4">
        <v>0.30522199999999999</v>
      </c>
      <c r="BS317" s="4">
        <v>-5</v>
      </c>
      <c r="BT317" s="4">
        <v>0.01</v>
      </c>
      <c r="BU317" s="4">
        <v>7.4588619999999999</v>
      </c>
      <c r="BV317" s="4">
        <v>0.20200000000000001</v>
      </c>
    </row>
    <row r="318" spans="1:74" x14ac:dyDescent="0.25">
      <c r="A318" s="2">
        <v>42804</v>
      </c>
      <c r="B318" s="3">
        <v>0.55205795138888891</v>
      </c>
      <c r="C318" s="4">
        <v>12.968</v>
      </c>
      <c r="D318" s="4">
        <v>2.5788000000000002</v>
      </c>
      <c r="E318" s="4">
        <v>25788.036454000001</v>
      </c>
      <c r="F318" s="4">
        <v>279.39999999999998</v>
      </c>
      <c r="G318" s="4">
        <v>10.199999999999999</v>
      </c>
      <c r="H318" s="4">
        <v>5005.3999999999996</v>
      </c>
      <c r="J318" s="4">
        <v>0</v>
      </c>
      <c r="K318" s="4">
        <v>0.83609999999999995</v>
      </c>
      <c r="L318" s="4">
        <v>10.8431</v>
      </c>
      <c r="M318" s="4">
        <v>2.1562000000000001</v>
      </c>
      <c r="N318" s="4">
        <v>233.6155</v>
      </c>
      <c r="O318" s="4">
        <v>8.5286000000000008</v>
      </c>
      <c r="P318" s="4">
        <v>242.1</v>
      </c>
      <c r="Q318" s="4">
        <v>179.13749999999999</v>
      </c>
      <c r="R318" s="4">
        <v>6.5396999999999998</v>
      </c>
      <c r="S318" s="4">
        <v>185.7</v>
      </c>
      <c r="T318" s="4">
        <v>5005.3825999999999</v>
      </c>
      <c r="W318" s="4">
        <v>0</v>
      </c>
      <c r="X318" s="4">
        <v>0</v>
      </c>
      <c r="Y318" s="4">
        <v>12.1</v>
      </c>
      <c r="Z318" s="4">
        <v>864</v>
      </c>
      <c r="AA318" s="4">
        <v>876</v>
      </c>
      <c r="AB318" s="4">
        <v>855</v>
      </c>
      <c r="AC318" s="4">
        <v>82</v>
      </c>
      <c r="AD318" s="4">
        <v>10.3</v>
      </c>
      <c r="AE318" s="4">
        <v>0.24</v>
      </c>
      <c r="AF318" s="4">
        <v>992</v>
      </c>
      <c r="AG318" s="4">
        <v>-10</v>
      </c>
      <c r="AH318" s="4">
        <v>8</v>
      </c>
      <c r="AI318" s="4">
        <v>24</v>
      </c>
      <c r="AJ318" s="4">
        <v>136</v>
      </c>
      <c r="AK318" s="4">
        <v>137.1</v>
      </c>
      <c r="AL318" s="4">
        <v>4.7</v>
      </c>
      <c r="AM318" s="4">
        <v>142</v>
      </c>
      <c r="AN318" s="4" t="s">
        <v>155</v>
      </c>
      <c r="AO318" s="4">
        <v>2</v>
      </c>
      <c r="AP318" s="5">
        <v>0.76035879629629621</v>
      </c>
      <c r="AQ318" s="4">
        <v>47.164189</v>
      </c>
      <c r="AR318" s="4">
        <v>-88.487989999999996</v>
      </c>
      <c r="AS318" s="4">
        <v>321.10000000000002</v>
      </c>
      <c r="AT318" s="4">
        <v>22.4</v>
      </c>
      <c r="AU318" s="4">
        <v>12</v>
      </c>
      <c r="AV318" s="4">
        <v>11</v>
      </c>
      <c r="AW318" s="4" t="s">
        <v>415</v>
      </c>
      <c r="AX318" s="4">
        <v>1.7</v>
      </c>
      <c r="AY318" s="4">
        <v>1.5568</v>
      </c>
      <c r="AZ318" s="4">
        <v>3.6312000000000002</v>
      </c>
      <c r="BA318" s="4">
        <v>11.154</v>
      </c>
      <c r="BB318" s="4">
        <v>10.3</v>
      </c>
      <c r="BC318" s="4">
        <v>0.92</v>
      </c>
      <c r="BD318" s="4">
        <v>19.597999999999999</v>
      </c>
      <c r="BE318" s="4">
        <v>1942.4110000000001</v>
      </c>
      <c r="BF318" s="4">
        <v>245.84200000000001</v>
      </c>
      <c r="BG318" s="4">
        <v>4.383</v>
      </c>
      <c r="BH318" s="4">
        <v>0.16</v>
      </c>
      <c r="BI318" s="4">
        <v>4.5430000000000001</v>
      </c>
      <c r="BJ318" s="4">
        <v>3.3610000000000002</v>
      </c>
      <c r="BK318" s="4">
        <v>0.123</v>
      </c>
      <c r="BL318" s="4">
        <v>3.4830000000000001</v>
      </c>
      <c r="BM318" s="4">
        <v>37.179200000000002</v>
      </c>
      <c r="BQ318" s="4">
        <v>0</v>
      </c>
      <c r="BR318" s="4">
        <v>0.32882499999999998</v>
      </c>
      <c r="BS318" s="4">
        <v>-5</v>
      </c>
      <c r="BT318" s="4">
        <v>9.1269999999999997E-3</v>
      </c>
      <c r="BU318" s="4">
        <v>8.0356609999999993</v>
      </c>
      <c r="BV318" s="4">
        <v>0.184365</v>
      </c>
    </row>
    <row r="319" spans="1:74" x14ac:dyDescent="0.25">
      <c r="A319" s="2">
        <v>42804</v>
      </c>
      <c r="B319" s="3">
        <v>0.55206952546296295</v>
      </c>
      <c r="C319" s="4">
        <v>13</v>
      </c>
      <c r="D319" s="4">
        <v>2.4681000000000002</v>
      </c>
      <c r="E319" s="4">
        <v>24680.769230999998</v>
      </c>
      <c r="F319" s="4">
        <v>318.7</v>
      </c>
      <c r="G319" s="4">
        <v>10.199999999999999</v>
      </c>
      <c r="H319" s="4">
        <v>4965.7</v>
      </c>
      <c r="J319" s="4">
        <v>0</v>
      </c>
      <c r="K319" s="4">
        <v>0.83709999999999996</v>
      </c>
      <c r="L319" s="4">
        <v>10.882400000000001</v>
      </c>
      <c r="M319" s="4">
        <v>2.0661</v>
      </c>
      <c r="N319" s="4">
        <v>266.76350000000002</v>
      </c>
      <c r="O319" s="4">
        <v>8.5385000000000009</v>
      </c>
      <c r="P319" s="4">
        <v>275.3</v>
      </c>
      <c r="Q319" s="4">
        <v>204.5556</v>
      </c>
      <c r="R319" s="4">
        <v>6.5473999999999997</v>
      </c>
      <c r="S319" s="4">
        <v>211.1</v>
      </c>
      <c r="T319" s="4">
        <v>4965.7003999999997</v>
      </c>
      <c r="W319" s="4">
        <v>0</v>
      </c>
      <c r="X319" s="4">
        <v>0</v>
      </c>
      <c r="Y319" s="4">
        <v>12.2</v>
      </c>
      <c r="Z319" s="4">
        <v>867</v>
      </c>
      <c r="AA319" s="4">
        <v>878</v>
      </c>
      <c r="AB319" s="4">
        <v>856</v>
      </c>
      <c r="AC319" s="4">
        <v>82</v>
      </c>
      <c r="AD319" s="4">
        <v>10.3</v>
      </c>
      <c r="AE319" s="4">
        <v>0.24</v>
      </c>
      <c r="AF319" s="4">
        <v>992</v>
      </c>
      <c r="AG319" s="4">
        <v>-10</v>
      </c>
      <c r="AH319" s="4">
        <v>8</v>
      </c>
      <c r="AI319" s="4">
        <v>24</v>
      </c>
      <c r="AJ319" s="4">
        <v>136</v>
      </c>
      <c r="AK319" s="4">
        <v>137.9</v>
      </c>
      <c r="AL319" s="4">
        <v>4.9000000000000004</v>
      </c>
      <c r="AM319" s="4">
        <v>142</v>
      </c>
      <c r="AN319" s="4" t="s">
        <v>155</v>
      </c>
      <c r="AO319" s="4">
        <v>2</v>
      </c>
      <c r="AP319" s="5">
        <v>0.76037037037037036</v>
      </c>
      <c r="AQ319" s="4">
        <v>47.164199000000004</v>
      </c>
      <c r="AR319" s="4">
        <v>-88.488118999999998</v>
      </c>
      <c r="AS319" s="4">
        <v>321.10000000000002</v>
      </c>
      <c r="AT319" s="4">
        <v>21.8</v>
      </c>
      <c r="AU319" s="4">
        <v>12</v>
      </c>
      <c r="AV319" s="4">
        <v>11</v>
      </c>
      <c r="AW319" s="4" t="s">
        <v>415</v>
      </c>
      <c r="AX319" s="4">
        <v>1.6088</v>
      </c>
      <c r="AY319" s="4">
        <v>1.0911999999999999</v>
      </c>
      <c r="AZ319" s="4">
        <v>2.1608000000000001</v>
      </c>
      <c r="BA319" s="4">
        <v>11.154</v>
      </c>
      <c r="BB319" s="4">
        <v>10.36</v>
      </c>
      <c r="BC319" s="4">
        <v>0.93</v>
      </c>
      <c r="BD319" s="4">
        <v>19.459</v>
      </c>
      <c r="BE319" s="4">
        <v>1957.4280000000001</v>
      </c>
      <c r="BF319" s="4">
        <v>236.52600000000001</v>
      </c>
      <c r="BG319" s="4">
        <v>5.0250000000000004</v>
      </c>
      <c r="BH319" s="4">
        <v>0.161</v>
      </c>
      <c r="BI319" s="4">
        <v>5.1859999999999999</v>
      </c>
      <c r="BJ319" s="4">
        <v>3.8530000000000002</v>
      </c>
      <c r="BK319" s="4">
        <v>0.123</v>
      </c>
      <c r="BL319" s="4">
        <v>3.976</v>
      </c>
      <c r="BM319" s="4">
        <v>37.035499999999999</v>
      </c>
      <c r="BQ319" s="4">
        <v>0</v>
      </c>
      <c r="BR319" s="4">
        <v>0.31803199999999998</v>
      </c>
      <c r="BS319" s="4">
        <v>-5</v>
      </c>
      <c r="BT319" s="4">
        <v>8.9999999999999993E-3</v>
      </c>
      <c r="BU319" s="4">
        <v>7.7719069999999997</v>
      </c>
      <c r="BV319" s="4">
        <v>0.18179999999999999</v>
      </c>
    </row>
    <row r="320" spans="1:74" x14ac:dyDescent="0.25">
      <c r="A320" s="2">
        <v>42804</v>
      </c>
      <c r="B320" s="3">
        <v>0.55208109953703699</v>
      </c>
      <c r="C320" s="4">
        <v>13.005000000000001</v>
      </c>
      <c r="D320" s="4">
        <v>2.3915999999999999</v>
      </c>
      <c r="E320" s="4">
        <v>23915.530492999998</v>
      </c>
      <c r="F320" s="4">
        <v>399.3</v>
      </c>
      <c r="G320" s="4">
        <v>10.199999999999999</v>
      </c>
      <c r="H320" s="4">
        <v>4834.5</v>
      </c>
      <c r="J320" s="4">
        <v>0</v>
      </c>
      <c r="K320" s="4">
        <v>0.83799999999999997</v>
      </c>
      <c r="L320" s="4">
        <v>10.898199999999999</v>
      </c>
      <c r="M320" s="4">
        <v>2.0041000000000002</v>
      </c>
      <c r="N320" s="4">
        <v>334.63589999999999</v>
      </c>
      <c r="O320" s="4">
        <v>8.5170999999999992</v>
      </c>
      <c r="P320" s="4">
        <v>343.2</v>
      </c>
      <c r="Q320" s="4">
        <v>256.60039999999998</v>
      </c>
      <c r="R320" s="4">
        <v>6.5309999999999997</v>
      </c>
      <c r="S320" s="4">
        <v>263.10000000000002</v>
      </c>
      <c r="T320" s="4">
        <v>4834.46</v>
      </c>
      <c r="W320" s="4">
        <v>0</v>
      </c>
      <c r="X320" s="4">
        <v>0</v>
      </c>
      <c r="Y320" s="4">
        <v>12.1</v>
      </c>
      <c r="Z320" s="4">
        <v>869</v>
      </c>
      <c r="AA320" s="4">
        <v>880</v>
      </c>
      <c r="AB320" s="4">
        <v>858</v>
      </c>
      <c r="AC320" s="4">
        <v>82</v>
      </c>
      <c r="AD320" s="4">
        <v>10.3</v>
      </c>
      <c r="AE320" s="4">
        <v>0.24</v>
      </c>
      <c r="AF320" s="4">
        <v>992</v>
      </c>
      <c r="AG320" s="4">
        <v>-10</v>
      </c>
      <c r="AH320" s="4">
        <v>8</v>
      </c>
      <c r="AI320" s="4">
        <v>24</v>
      </c>
      <c r="AJ320" s="4">
        <v>136</v>
      </c>
      <c r="AK320" s="4">
        <v>138</v>
      </c>
      <c r="AL320" s="4">
        <v>4.8</v>
      </c>
      <c r="AM320" s="4">
        <v>142</v>
      </c>
      <c r="AN320" s="4" t="s">
        <v>155</v>
      </c>
      <c r="AO320" s="4">
        <v>2</v>
      </c>
      <c r="AP320" s="5">
        <v>0.76038194444444451</v>
      </c>
      <c r="AQ320" s="4">
        <v>47.164223999999997</v>
      </c>
      <c r="AR320" s="4">
        <v>-88.488246000000004</v>
      </c>
      <c r="AS320" s="4">
        <v>321.10000000000002</v>
      </c>
      <c r="AT320" s="4">
        <v>21.6</v>
      </c>
      <c r="AU320" s="4">
        <v>12</v>
      </c>
      <c r="AV320" s="4">
        <v>11</v>
      </c>
      <c r="AW320" s="4" t="s">
        <v>415</v>
      </c>
      <c r="AX320" s="4">
        <v>1.3088</v>
      </c>
      <c r="AY320" s="4">
        <v>1.3608</v>
      </c>
      <c r="AZ320" s="4">
        <v>2.3304</v>
      </c>
      <c r="BA320" s="4">
        <v>11.154</v>
      </c>
      <c r="BB320" s="4">
        <v>10.42</v>
      </c>
      <c r="BC320" s="4">
        <v>0.93</v>
      </c>
      <c r="BD320" s="4">
        <v>19.332000000000001</v>
      </c>
      <c r="BE320" s="4">
        <v>1968.972</v>
      </c>
      <c r="BF320" s="4">
        <v>230.45599999999999</v>
      </c>
      <c r="BG320" s="4">
        <v>6.3310000000000004</v>
      </c>
      <c r="BH320" s="4">
        <v>0.161</v>
      </c>
      <c r="BI320" s="4">
        <v>6.492</v>
      </c>
      <c r="BJ320" s="4">
        <v>4.8550000000000004</v>
      </c>
      <c r="BK320" s="4">
        <v>0.124</v>
      </c>
      <c r="BL320" s="4">
        <v>4.9779999999999998</v>
      </c>
      <c r="BM320" s="4">
        <v>36.216900000000003</v>
      </c>
      <c r="BQ320" s="4">
        <v>0</v>
      </c>
      <c r="BR320" s="4">
        <v>0.34830100000000003</v>
      </c>
      <c r="BS320" s="4">
        <v>-5</v>
      </c>
      <c r="BT320" s="4">
        <v>9.8729999999999998E-3</v>
      </c>
      <c r="BU320" s="4">
        <v>8.5116049999999994</v>
      </c>
      <c r="BV320" s="4">
        <v>0.199435</v>
      </c>
    </row>
    <row r="321" spans="1:74" x14ac:dyDescent="0.25">
      <c r="A321" s="2">
        <v>42804</v>
      </c>
      <c r="B321" s="3">
        <v>0.55209267361111114</v>
      </c>
      <c r="C321" s="4">
        <v>13.204000000000001</v>
      </c>
      <c r="D321" s="4">
        <v>2.3281999999999998</v>
      </c>
      <c r="E321" s="4">
        <v>23281.889631999999</v>
      </c>
      <c r="F321" s="4">
        <v>463.4</v>
      </c>
      <c r="G321" s="4">
        <v>10.1</v>
      </c>
      <c r="H321" s="4">
        <v>4659.3999999999996</v>
      </c>
      <c r="J321" s="4">
        <v>0</v>
      </c>
      <c r="K321" s="4">
        <v>0.83720000000000006</v>
      </c>
      <c r="L321" s="4">
        <v>11.0543</v>
      </c>
      <c r="M321" s="4">
        <v>1.9492</v>
      </c>
      <c r="N321" s="4">
        <v>387.95740000000001</v>
      </c>
      <c r="O321" s="4">
        <v>8.4557000000000002</v>
      </c>
      <c r="P321" s="4">
        <v>396.4</v>
      </c>
      <c r="Q321" s="4">
        <v>297.48759999999999</v>
      </c>
      <c r="R321" s="4">
        <v>6.4839000000000002</v>
      </c>
      <c r="S321" s="4">
        <v>304</v>
      </c>
      <c r="T321" s="4">
        <v>4659.4144999999999</v>
      </c>
      <c r="W321" s="4">
        <v>0</v>
      </c>
      <c r="X321" s="4">
        <v>0</v>
      </c>
      <c r="Y321" s="4">
        <v>12.1</v>
      </c>
      <c r="Z321" s="4">
        <v>870</v>
      </c>
      <c r="AA321" s="4">
        <v>883</v>
      </c>
      <c r="AB321" s="4">
        <v>860</v>
      </c>
      <c r="AC321" s="4">
        <v>82</v>
      </c>
      <c r="AD321" s="4">
        <v>10.3</v>
      </c>
      <c r="AE321" s="4">
        <v>0.24</v>
      </c>
      <c r="AF321" s="4">
        <v>992</v>
      </c>
      <c r="AG321" s="4">
        <v>-10</v>
      </c>
      <c r="AH321" s="4">
        <v>8</v>
      </c>
      <c r="AI321" s="4">
        <v>24</v>
      </c>
      <c r="AJ321" s="4">
        <v>135.1</v>
      </c>
      <c r="AK321" s="4">
        <v>138.9</v>
      </c>
      <c r="AL321" s="4">
        <v>5.0999999999999996</v>
      </c>
      <c r="AM321" s="4">
        <v>142</v>
      </c>
      <c r="AN321" s="4" t="s">
        <v>155</v>
      </c>
      <c r="AO321" s="4">
        <v>2</v>
      </c>
      <c r="AP321" s="5">
        <v>0.76039351851851855</v>
      </c>
      <c r="AQ321" s="4">
        <v>47.164251999999998</v>
      </c>
      <c r="AR321" s="4">
        <v>-88.488376000000002</v>
      </c>
      <c r="AS321" s="4">
        <v>321.3</v>
      </c>
      <c r="AT321" s="4">
        <v>22.1</v>
      </c>
      <c r="AU321" s="4">
        <v>12</v>
      </c>
      <c r="AV321" s="4">
        <v>11</v>
      </c>
      <c r="AW321" s="4" t="s">
        <v>415</v>
      </c>
      <c r="AX321" s="4">
        <v>1.1608000000000001</v>
      </c>
      <c r="AY321" s="4">
        <v>1.5911999999999999</v>
      </c>
      <c r="AZ321" s="4">
        <v>2.4912000000000001</v>
      </c>
      <c r="BA321" s="4">
        <v>11.154</v>
      </c>
      <c r="BB321" s="4">
        <v>10.36</v>
      </c>
      <c r="BC321" s="4">
        <v>0.93</v>
      </c>
      <c r="BD321" s="4">
        <v>19.446000000000002</v>
      </c>
      <c r="BE321" s="4">
        <v>1984.741</v>
      </c>
      <c r="BF321" s="4">
        <v>222.739</v>
      </c>
      <c r="BG321" s="4">
        <v>7.2939999999999996</v>
      </c>
      <c r="BH321" s="4">
        <v>0.159</v>
      </c>
      <c r="BI321" s="4">
        <v>7.4530000000000003</v>
      </c>
      <c r="BJ321" s="4">
        <v>5.593</v>
      </c>
      <c r="BK321" s="4">
        <v>0.122</v>
      </c>
      <c r="BL321" s="4">
        <v>5.7149999999999999</v>
      </c>
      <c r="BM321" s="4">
        <v>34.688099999999999</v>
      </c>
      <c r="BQ321" s="4">
        <v>0</v>
      </c>
      <c r="BR321" s="4">
        <v>0.369587</v>
      </c>
      <c r="BS321" s="4">
        <v>-5</v>
      </c>
      <c r="BT321" s="4">
        <v>9.1269999999999997E-3</v>
      </c>
      <c r="BU321" s="4">
        <v>9.0317819999999998</v>
      </c>
      <c r="BV321" s="4">
        <v>0.184365</v>
      </c>
    </row>
    <row r="322" spans="1:74" x14ac:dyDescent="0.25">
      <c r="A322" s="2">
        <v>42804</v>
      </c>
      <c r="B322" s="3">
        <v>0.55210424768518518</v>
      </c>
      <c r="C322" s="4">
        <v>13.201000000000001</v>
      </c>
      <c r="D322" s="4">
        <v>2.2029999999999998</v>
      </c>
      <c r="E322" s="4">
        <v>22029.693300999999</v>
      </c>
      <c r="F322" s="4">
        <v>535.20000000000005</v>
      </c>
      <c r="G322" s="4">
        <v>10.3</v>
      </c>
      <c r="H322" s="4">
        <v>4523</v>
      </c>
      <c r="J322" s="4">
        <v>0</v>
      </c>
      <c r="K322" s="4">
        <v>0.8387</v>
      </c>
      <c r="L322" s="4">
        <v>11.071199999999999</v>
      </c>
      <c r="M322" s="4">
        <v>1.8474999999999999</v>
      </c>
      <c r="N322" s="4">
        <v>448.87459999999999</v>
      </c>
      <c r="O322" s="4">
        <v>8.6380999999999997</v>
      </c>
      <c r="P322" s="4">
        <v>457.5</v>
      </c>
      <c r="Q322" s="4">
        <v>344.19920000000002</v>
      </c>
      <c r="R322" s="4">
        <v>6.6238000000000001</v>
      </c>
      <c r="S322" s="4">
        <v>350.8</v>
      </c>
      <c r="T322" s="4">
        <v>4522.9925999999996</v>
      </c>
      <c r="W322" s="4">
        <v>0</v>
      </c>
      <c r="X322" s="4">
        <v>0</v>
      </c>
      <c r="Y322" s="4">
        <v>12.2</v>
      </c>
      <c r="Z322" s="4">
        <v>871</v>
      </c>
      <c r="AA322" s="4">
        <v>883</v>
      </c>
      <c r="AB322" s="4">
        <v>858</v>
      </c>
      <c r="AC322" s="4">
        <v>82</v>
      </c>
      <c r="AD322" s="4">
        <v>10.3</v>
      </c>
      <c r="AE322" s="4">
        <v>0.24</v>
      </c>
      <c r="AF322" s="4">
        <v>992</v>
      </c>
      <c r="AG322" s="4">
        <v>-10</v>
      </c>
      <c r="AH322" s="4">
        <v>8</v>
      </c>
      <c r="AI322" s="4">
        <v>24</v>
      </c>
      <c r="AJ322" s="4">
        <v>135.9</v>
      </c>
      <c r="AK322" s="4">
        <v>138.1</v>
      </c>
      <c r="AL322" s="4">
        <v>5</v>
      </c>
      <c r="AM322" s="4">
        <v>142</v>
      </c>
      <c r="AN322" s="4" t="s">
        <v>155</v>
      </c>
      <c r="AO322" s="4">
        <v>2</v>
      </c>
      <c r="AP322" s="5">
        <v>0.76040509259259259</v>
      </c>
      <c r="AQ322" s="4">
        <v>47.164273000000001</v>
      </c>
      <c r="AR322" s="4">
        <v>-88.488512999999998</v>
      </c>
      <c r="AS322" s="4">
        <v>321.10000000000002</v>
      </c>
      <c r="AT322" s="4">
        <v>22.9</v>
      </c>
      <c r="AU322" s="4">
        <v>12</v>
      </c>
      <c r="AV322" s="4">
        <v>11</v>
      </c>
      <c r="AW322" s="4" t="s">
        <v>415</v>
      </c>
      <c r="AX322" s="4">
        <v>1.3304</v>
      </c>
      <c r="AY322" s="4">
        <v>1.8912</v>
      </c>
      <c r="AZ322" s="4">
        <v>2.7911999999999999</v>
      </c>
      <c r="BA322" s="4">
        <v>11.154</v>
      </c>
      <c r="BB322" s="4">
        <v>10.46</v>
      </c>
      <c r="BC322" s="4">
        <v>0.94</v>
      </c>
      <c r="BD322" s="4">
        <v>19.239000000000001</v>
      </c>
      <c r="BE322" s="4">
        <v>2002.444</v>
      </c>
      <c r="BF322" s="4">
        <v>212.684</v>
      </c>
      <c r="BG322" s="4">
        <v>8.5020000000000007</v>
      </c>
      <c r="BH322" s="4">
        <v>0.16400000000000001</v>
      </c>
      <c r="BI322" s="4">
        <v>8.6660000000000004</v>
      </c>
      <c r="BJ322" s="4">
        <v>6.5190000000000001</v>
      </c>
      <c r="BK322" s="4">
        <v>0.125</v>
      </c>
      <c r="BL322" s="4">
        <v>6.6449999999999996</v>
      </c>
      <c r="BM322" s="4">
        <v>33.921199999999999</v>
      </c>
      <c r="BQ322" s="4">
        <v>0</v>
      </c>
      <c r="BR322" s="4">
        <v>0.38945999999999997</v>
      </c>
      <c r="BS322" s="4">
        <v>-5</v>
      </c>
      <c r="BT322" s="4">
        <v>8.9999999999999993E-3</v>
      </c>
      <c r="BU322" s="4">
        <v>9.5174289999999999</v>
      </c>
      <c r="BV322" s="4">
        <v>0.18179999999999999</v>
      </c>
    </row>
    <row r="323" spans="1:74" x14ac:dyDescent="0.25">
      <c r="A323" s="2">
        <v>42804</v>
      </c>
      <c r="B323" s="3">
        <v>0.55211582175925933</v>
      </c>
      <c r="C323" s="4">
        <v>13.163</v>
      </c>
      <c r="D323" s="4">
        <v>2.2353000000000001</v>
      </c>
      <c r="E323" s="4">
        <v>22352.534302</v>
      </c>
      <c r="F323" s="4">
        <v>602.5</v>
      </c>
      <c r="G323" s="4">
        <v>10.199999999999999</v>
      </c>
      <c r="H323" s="4">
        <v>4324.5</v>
      </c>
      <c r="J323" s="4">
        <v>0</v>
      </c>
      <c r="K323" s="4">
        <v>0.83889999999999998</v>
      </c>
      <c r="L323" s="4">
        <v>11.0425</v>
      </c>
      <c r="M323" s="4">
        <v>1.8751</v>
      </c>
      <c r="N323" s="4">
        <v>505.46409999999997</v>
      </c>
      <c r="O323" s="4">
        <v>8.5566999999999993</v>
      </c>
      <c r="P323" s="4">
        <v>514</v>
      </c>
      <c r="Q323" s="4">
        <v>387.74579999999997</v>
      </c>
      <c r="R323" s="4">
        <v>6.5640000000000001</v>
      </c>
      <c r="S323" s="4">
        <v>394.3</v>
      </c>
      <c r="T323" s="4">
        <v>4324.4565000000002</v>
      </c>
      <c r="W323" s="4">
        <v>0</v>
      </c>
      <c r="X323" s="4">
        <v>0</v>
      </c>
      <c r="Y323" s="4">
        <v>12.1</v>
      </c>
      <c r="Z323" s="4">
        <v>871</v>
      </c>
      <c r="AA323" s="4">
        <v>885</v>
      </c>
      <c r="AB323" s="4">
        <v>860</v>
      </c>
      <c r="AC323" s="4">
        <v>82.9</v>
      </c>
      <c r="AD323" s="4">
        <v>10.41</v>
      </c>
      <c r="AE323" s="4">
        <v>0.24</v>
      </c>
      <c r="AF323" s="4">
        <v>992</v>
      </c>
      <c r="AG323" s="4">
        <v>-10</v>
      </c>
      <c r="AH323" s="4">
        <v>8</v>
      </c>
      <c r="AI323" s="4">
        <v>24</v>
      </c>
      <c r="AJ323" s="4">
        <v>136</v>
      </c>
      <c r="AK323" s="4">
        <v>136.30000000000001</v>
      </c>
      <c r="AL323" s="4">
        <v>5.2</v>
      </c>
      <c r="AM323" s="4">
        <v>142</v>
      </c>
      <c r="AN323" s="4" t="s">
        <v>155</v>
      </c>
      <c r="AO323" s="4">
        <v>2</v>
      </c>
      <c r="AP323" s="5">
        <v>0.76041666666666663</v>
      </c>
      <c r="AQ323" s="4">
        <v>47.164292000000003</v>
      </c>
      <c r="AR323" s="4">
        <v>-88.488659999999996</v>
      </c>
      <c r="AS323" s="4">
        <v>320.7</v>
      </c>
      <c r="AT323" s="4">
        <v>23.9</v>
      </c>
      <c r="AU323" s="4">
        <v>12</v>
      </c>
      <c r="AV323" s="4">
        <v>11</v>
      </c>
      <c r="AW323" s="4" t="s">
        <v>415</v>
      </c>
      <c r="AX323" s="4">
        <v>1.552</v>
      </c>
      <c r="AY323" s="4">
        <v>1.7656000000000001</v>
      </c>
      <c r="AZ323" s="4">
        <v>3.0912000000000002</v>
      </c>
      <c r="BA323" s="4">
        <v>11.154</v>
      </c>
      <c r="BB323" s="4">
        <v>10.48</v>
      </c>
      <c r="BC323" s="4">
        <v>0.94</v>
      </c>
      <c r="BD323" s="4">
        <v>19.204000000000001</v>
      </c>
      <c r="BE323" s="4">
        <v>2000.396</v>
      </c>
      <c r="BF323" s="4">
        <v>216.202</v>
      </c>
      <c r="BG323" s="4">
        <v>9.5890000000000004</v>
      </c>
      <c r="BH323" s="4">
        <v>0.16200000000000001</v>
      </c>
      <c r="BI323" s="4">
        <v>9.7509999999999994</v>
      </c>
      <c r="BJ323" s="4">
        <v>7.3559999999999999</v>
      </c>
      <c r="BK323" s="4">
        <v>0.125</v>
      </c>
      <c r="BL323" s="4">
        <v>7.48</v>
      </c>
      <c r="BM323" s="4">
        <v>32.482999999999997</v>
      </c>
      <c r="BQ323" s="4">
        <v>0</v>
      </c>
      <c r="BR323" s="4">
        <v>0.38850800000000002</v>
      </c>
      <c r="BS323" s="4">
        <v>-5</v>
      </c>
      <c r="BT323" s="4">
        <v>8.9999999999999993E-3</v>
      </c>
      <c r="BU323" s="4">
        <v>9.4941639999999996</v>
      </c>
      <c r="BV323" s="4">
        <v>0.18179999999999999</v>
      </c>
    </row>
    <row r="324" spans="1:74" x14ac:dyDescent="0.25">
      <c r="A324" s="2">
        <v>42804</v>
      </c>
      <c r="B324" s="3">
        <v>0.55212739583333337</v>
      </c>
      <c r="C324" s="4">
        <v>12.079000000000001</v>
      </c>
      <c r="D324" s="4">
        <v>3.0722</v>
      </c>
      <c r="E324" s="4">
        <v>30722.12069</v>
      </c>
      <c r="F324" s="4">
        <v>639.70000000000005</v>
      </c>
      <c r="G324" s="4">
        <v>10.199999999999999</v>
      </c>
      <c r="H324" s="4">
        <v>4221.3</v>
      </c>
      <c r="J324" s="4">
        <v>0</v>
      </c>
      <c r="K324" s="4">
        <v>0.83960000000000001</v>
      </c>
      <c r="L324" s="4">
        <v>10.141400000000001</v>
      </c>
      <c r="M324" s="4">
        <v>2.5794999999999999</v>
      </c>
      <c r="N324" s="4">
        <v>537.10320000000002</v>
      </c>
      <c r="O324" s="4">
        <v>8.5640999999999998</v>
      </c>
      <c r="P324" s="4">
        <v>545.70000000000005</v>
      </c>
      <c r="Q324" s="4">
        <v>412.04020000000003</v>
      </c>
      <c r="R324" s="4">
        <v>6.57</v>
      </c>
      <c r="S324" s="4">
        <v>418.6</v>
      </c>
      <c r="T324" s="4">
        <v>4221.3230000000003</v>
      </c>
      <c r="W324" s="4">
        <v>0</v>
      </c>
      <c r="X324" s="4">
        <v>0</v>
      </c>
      <c r="Y324" s="4">
        <v>11.8</v>
      </c>
      <c r="Z324" s="4">
        <v>876</v>
      </c>
      <c r="AA324" s="4">
        <v>889</v>
      </c>
      <c r="AB324" s="4">
        <v>866</v>
      </c>
      <c r="AC324" s="4">
        <v>83</v>
      </c>
      <c r="AD324" s="4">
        <v>10.42</v>
      </c>
      <c r="AE324" s="4">
        <v>0.24</v>
      </c>
      <c r="AF324" s="4">
        <v>992</v>
      </c>
      <c r="AG324" s="4">
        <v>-10</v>
      </c>
      <c r="AH324" s="4">
        <v>8</v>
      </c>
      <c r="AI324" s="4">
        <v>24</v>
      </c>
      <c r="AJ324" s="4">
        <v>135.1</v>
      </c>
      <c r="AK324" s="4">
        <v>136.9</v>
      </c>
      <c r="AL324" s="4">
        <v>4.5999999999999996</v>
      </c>
      <c r="AM324" s="4">
        <v>142</v>
      </c>
      <c r="AN324" s="4" t="s">
        <v>155</v>
      </c>
      <c r="AO324" s="4">
        <v>2</v>
      </c>
      <c r="AP324" s="5">
        <v>0.76042824074074078</v>
      </c>
      <c r="AQ324" s="4">
        <v>47.164304000000001</v>
      </c>
      <c r="AR324" s="4">
        <v>-88.488814000000005</v>
      </c>
      <c r="AS324" s="4">
        <v>320.60000000000002</v>
      </c>
      <c r="AT324" s="4">
        <v>24.8</v>
      </c>
      <c r="AU324" s="4">
        <v>12</v>
      </c>
      <c r="AV324" s="4">
        <v>10</v>
      </c>
      <c r="AW324" s="4" t="s">
        <v>426</v>
      </c>
      <c r="AX324" s="4">
        <v>1.9</v>
      </c>
      <c r="AY324" s="4">
        <v>1.0608</v>
      </c>
      <c r="AZ324" s="4">
        <v>3.3</v>
      </c>
      <c r="BA324" s="4">
        <v>11.154</v>
      </c>
      <c r="BB324" s="4">
        <v>10.54</v>
      </c>
      <c r="BC324" s="4">
        <v>0.94</v>
      </c>
      <c r="BD324" s="4">
        <v>19.102</v>
      </c>
      <c r="BE324" s="4">
        <v>1866.172</v>
      </c>
      <c r="BF324" s="4">
        <v>302.108</v>
      </c>
      <c r="BG324" s="4">
        <v>10.35</v>
      </c>
      <c r="BH324" s="4">
        <v>0.16500000000000001</v>
      </c>
      <c r="BI324" s="4">
        <v>10.515000000000001</v>
      </c>
      <c r="BJ324" s="4">
        <v>7.94</v>
      </c>
      <c r="BK324" s="4">
        <v>0.127</v>
      </c>
      <c r="BL324" s="4">
        <v>8.0670000000000002</v>
      </c>
      <c r="BM324" s="4">
        <v>32.209000000000003</v>
      </c>
      <c r="BQ324" s="4">
        <v>0</v>
      </c>
      <c r="BR324" s="4">
        <v>0.40196799999999999</v>
      </c>
      <c r="BS324" s="4">
        <v>-5</v>
      </c>
      <c r="BT324" s="4">
        <v>9.8729999999999998E-3</v>
      </c>
      <c r="BU324" s="4">
        <v>9.8230930000000001</v>
      </c>
      <c r="BV324" s="4">
        <v>0.199435</v>
      </c>
    </row>
    <row r="325" spans="1:74" x14ac:dyDescent="0.25">
      <c r="A325" s="2">
        <v>42804</v>
      </c>
      <c r="B325" s="3">
        <v>0.55213896990740741</v>
      </c>
      <c r="C325" s="4">
        <v>9.9429999999999996</v>
      </c>
      <c r="D325" s="4">
        <v>5.8691000000000004</v>
      </c>
      <c r="E325" s="4">
        <v>58691.170297999997</v>
      </c>
      <c r="F325" s="4">
        <v>700.8</v>
      </c>
      <c r="G325" s="4">
        <v>10.7</v>
      </c>
      <c r="H325" s="4">
        <v>5508.4</v>
      </c>
      <c r="J325" s="4">
        <v>0</v>
      </c>
      <c r="K325" s="4">
        <v>0.8266</v>
      </c>
      <c r="L325" s="4">
        <v>8.2192000000000007</v>
      </c>
      <c r="M325" s="4">
        <v>4.8517000000000001</v>
      </c>
      <c r="N325" s="4">
        <v>579.34490000000005</v>
      </c>
      <c r="O325" s="4">
        <v>8.8133999999999997</v>
      </c>
      <c r="P325" s="4">
        <v>588.20000000000005</v>
      </c>
      <c r="Q325" s="4">
        <v>444.44600000000003</v>
      </c>
      <c r="R325" s="4">
        <v>6.7611999999999997</v>
      </c>
      <c r="S325" s="4">
        <v>451.2</v>
      </c>
      <c r="T325" s="4">
        <v>5508.4372999999996</v>
      </c>
      <c r="W325" s="4">
        <v>0</v>
      </c>
      <c r="X325" s="4">
        <v>0</v>
      </c>
      <c r="Y325" s="4">
        <v>12</v>
      </c>
      <c r="Z325" s="4">
        <v>877</v>
      </c>
      <c r="AA325" s="4">
        <v>890</v>
      </c>
      <c r="AB325" s="4">
        <v>868</v>
      </c>
      <c r="AC325" s="4">
        <v>83</v>
      </c>
      <c r="AD325" s="4">
        <v>10.42</v>
      </c>
      <c r="AE325" s="4">
        <v>0.24</v>
      </c>
      <c r="AF325" s="4">
        <v>992</v>
      </c>
      <c r="AG325" s="4">
        <v>-10</v>
      </c>
      <c r="AH325" s="4">
        <v>8</v>
      </c>
      <c r="AI325" s="4">
        <v>24</v>
      </c>
      <c r="AJ325" s="4">
        <v>135</v>
      </c>
      <c r="AK325" s="4">
        <v>137.9</v>
      </c>
      <c r="AL325" s="4">
        <v>4.8</v>
      </c>
      <c r="AM325" s="4">
        <v>142</v>
      </c>
      <c r="AN325" s="4" t="s">
        <v>155</v>
      </c>
      <c r="AO325" s="4">
        <v>2</v>
      </c>
      <c r="AP325" s="5">
        <v>0.76043981481481471</v>
      </c>
      <c r="AQ325" s="4">
        <v>47.164301000000002</v>
      </c>
      <c r="AR325" s="4">
        <v>-88.488964999999993</v>
      </c>
      <c r="AS325" s="4">
        <v>320.5</v>
      </c>
      <c r="AT325" s="4">
        <v>25.5</v>
      </c>
      <c r="AU325" s="4">
        <v>12</v>
      </c>
      <c r="AV325" s="4">
        <v>10</v>
      </c>
      <c r="AW325" s="4" t="s">
        <v>426</v>
      </c>
      <c r="AX325" s="4">
        <v>1.6872</v>
      </c>
      <c r="AY325" s="4">
        <v>1.2607999999999999</v>
      </c>
      <c r="AZ325" s="4">
        <v>3.3304</v>
      </c>
      <c r="BA325" s="4">
        <v>11.154</v>
      </c>
      <c r="BB325" s="4">
        <v>9.6999999999999993</v>
      </c>
      <c r="BC325" s="4">
        <v>0.87</v>
      </c>
      <c r="BD325" s="4">
        <v>20.971</v>
      </c>
      <c r="BE325" s="4">
        <v>1459.1030000000001</v>
      </c>
      <c r="BF325" s="4">
        <v>548.18100000000004</v>
      </c>
      <c r="BG325" s="4">
        <v>10.77</v>
      </c>
      <c r="BH325" s="4">
        <v>0.16400000000000001</v>
      </c>
      <c r="BI325" s="4">
        <v>10.933999999999999</v>
      </c>
      <c r="BJ325" s="4">
        <v>8.2629999999999999</v>
      </c>
      <c r="BK325" s="4">
        <v>0.126</v>
      </c>
      <c r="BL325" s="4">
        <v>8.3879999999999999</v>
      </c>
      <c r="BM325" s="4">
        <v>40.5473</v>
      </c>
      <c r="BQ325" s="4">
        <v>0</v>
      </c>
      <c r="BR325" s="4">
        <v>0.48257</v>
      </c>
      <c r="BS325" s="4">
        <v>-5</v>
      </c>
      <c r="BT325" s="4">
        <v>0.01</v>
      </c>
      <c r="BU325" s="4">
        <v>11.792804</v>
      </c>
      <c r="BV325" s="4">
        <v>0.20200000000000001</v>
      </c>
    </row>
    <row r="326" spans="1:74" x14ac:dyDescent="0.25">
      <c r="A326" s="2">
        <v>42804</v>
      </c>
      <c r="B326" s="3">
        <v>0.55215054398148145</v>
      </c>
      <c r="C326" s="4">
        <v>8.8620000000000001</v>
      </c>
      <c r="D326" s="4">
        <v>8.4966000000000008</v>
      </c>
      <c r="E326" s="4">
        <v>84966.300428999995</v>
      </c>
      <c r="F326" s="4">
        <v>765.7</v>
      </c>
      <c r="G326" s="4">
        <v>11.3</v>
      </c>
      <c r="H326" s="4">
        <v>9704.4</v>
      </c>
      <c r="J326" s="4">
        <v>0</v>
      </c>
      <c r="K326" s="4">
        <v>0.80089999999999995</v>
      </c>
      <c r="L326" s="4">
        <v>7.0971000000000002</v>
      </c>
      <c r="M326" s="4">
        <v>6.8045999999999998</v>
      </c>
      <c r="N326" s="4">
        <v>613.21169999999995</v>
      </c>
      <c r="O326" s="4">
        <v>9.0208999999999993</v>
      </c>
      <c r="P326" s="4">
        <v>622.20000000000005</v>
      </c>
      <c r="Q326" s="4">
        <v>470.42700000000002</v>
      </c>
      <c r="R326" s="4">
        <v>6.9203999999999999</v>
      </c>
      <c r="S326" s="4">
        <v>477.3</v>
      </c>
      <c r="T326" s="4">
        <v>9704.3608999999997</v>
      </c>
      <c r="W326" s="4">
        <v>0</v>
      </c>
      <c r="X326" s="4">
        <v>0</v>
      </c>
      <c r="Y326" s="4">
        <v>12</v>
      </c>
      <c r="Z326" s="4">
        <v>895</v>
      </c>
      <c r="AA326" s="4">
        <v>908</v>
      </c>
      <c r="AB326" s="4">
        <v>887</v>
      </c>
      <c r="AC326" s="4">
        <v>83</v>
      </c>
      <c r="AD326" s="4">
        <v>10.42</v>
      </c>
      <c r="AE326" s="4">
        <v>0.24</v>
      </c>
      <c r="AF326" s="4">
        <v>992</v>
      </c>
      <c r="AG326" s="4">
        <v>-10</v>
      </c>
      <c r="AH326" s="4">
        <v>8</v>
      </c>
      <c r="AI326" s="4">
        <v>24</v>
      </c>
      <c r="AJ326" s="4">
        <v>135</v>
      </c>
      <c r="AK326" s="4">
        <v>137.1</v>
      </c>
      <c r="AL326" s="4">
        <v>4.7</v>
      </c>
      <c r="AM326" s="4">
        <v>142</v>
      </c>
      <c r="AN326" s="4" t="s">
        <v>155</v>
      </c>
      <c r="AO326" s="4">
        <v>2</v>
      </c>
      <c r="AP326" s="5">
        <v>0.76045138888888886</v>
      </c>
      <c r="AQ326" s="4">
        <v>47.164278000000003</v>
      </c>
      <c r="AR326" s="4">
        <v>-88.489120999999997</v>
      </c>
      <c r="AS326" s="4">
        <v>320.10000000000002</v>
      </c>
      <c r="AT326" s="4">
        <v>26.6</v>
      </c>
      <c r="AU326" s="4">
        <v>12</v>
      </c>
      <c r="AV326" s="4">
        <v>10</v>
      </c>
      <c r="AW326" s="4" t="s">
        <v>426</v>
      </c>
      <c r="AX326" s="4">
        <v>1.2</v>
      </c>
      <c r="AY326" s="4">
        <v>1.4608000000000001</v>
      </c>
      <c r="AZ326" s="4">
        <v>3.4</v>
      </c>
      <c r="BA326" s="4">
        <v>11.154</v>
      </c>
      <c r="BB326" s="4">
        <v>8.35</v>
      </c>
      <c r="BC326" s="4">
        <v>0.75</v>
      </c>
      <c r="BD326" s="4">
        <v>24.866</v>
      </c>
      <c r="BE326" s="4">
        <v>1153.663</v>
      </c>
      <c r="BF326" s="4">
        <v>704.01</v>
      </c>
      <c r="BG326" s="4">
        <v>10.439</v>
      </c>
      <c r="BH326" s="4">
        <v>0.154</v>
      </c>
      <c r="BI326" s="4">
        <v>10.592000000000001</v>
      </c>
      <c r="BJ326" s="4">
        <v>8.0079999999999991</v>
      </c>
      <c r="BK326" s="4">
        <v>0.11799999999999999</v>
      </c>
      <c r="BL326" s="4">
        <v>8.1259999999999994</v>
      </c>
      <c r="BM326" s="4">
        <v>65.409700000000001</v>
      </c>
      <c r="BQ326" s="4">
        <v>0</v>
      </c>
      <c r="BR326" s="4">
        <v>0.63629899999999995</v>
      </c>
      <c r="BS326" s="4">
        <v>-5</v>
      </c>
      <c r="BT326" s="4">
        <v>0.01</v>
      </c>
      <c r="BU326" s="4">
        <v>15.549557</v>
      </c>
      <c r="BV326" s="4">
        <v>0.20200000000000001</v>
      </c>
    </row>
    <row r="327" spans="1:74" x14ac:dyDescent="0.25">
      <c r="A327" s="2">
        <v>42804</v>
      </c>
      <c r="B327" s="3">
        <v>0.55216211805555548</v>
      </c>
      <c r="C327" s="4">
        <v>8.93</v>
      </c>
      <c r="D327" s="4">
        <v>9.3638999999999992</v>
      </c>
      <c r="E327" s="4">
        <v>93638.980582999997</v>
      </c>
      <c r="F327" s="4">
        <v>750</v>
      </c>
      <c r="G327" s="4">
        <v>0.5</v>
      </c>
      <c r="H327" s="4">
        <v>8989.1</v>
      </c>
      <c r="J327" s="4">
        <v>0.06</v>
      </c>
      <c r="K327" s="4">
        <v>0.79079999999999995</v>
      </c>
      <c r="L327" s="4">
        <v>7.0620000000000003</v>
      </c>
      <c r="M327" s="4">
        <v>7.4053000000000004</v>
      </c>
      <c r="N327" s="4">
        <v>593.15250000000003</v>
      </c>
      <c r="O327" s="4">
        <v>0.39539999999999997</v>
      </c>
      <c r="P327" s="4">
        <v>593.5</v>
      </c>
      <c r="Q327" s="4">
        <v>455.0385</v>
      </c>
      <c r="R327" s="4">
        <v>0.30330000000000001</v>
      </c>
      <c r="S327" s="4">
        <v>455.3</v>
      </c>
      <c r="T327" s="4">
        <v>8989.1214</v>
      </c>
      <c r="W327" s="4">
        <v>0</v>
      </c>
      <c r="X327" s="4">
        <v>0.05</v>
      </c>
      <c r="Y327" s="4">
        <v>12.2</v>
      </c>
      <c r="Z327" s="4">
        <v>901</v>
      </c>
      <c r="AA327" s="4">
        <v>916</v>
      </c>
      <c r="AB327" s="4">
        <v>893</v>
      </c>
      <c r="AC327" s="4">
        <v>83</v>
      </c>
      <c r="AD327" s="4">
        <v>10.42</v>
      </c>
      <c r="AE327" s="4">
        <v>0.24</v>
      </c>
      <c r="AF327" s="4">
        <v>992</v>
      </c>
      <c r="AG327" s="4">
        <v>-10</v>
      </c>
      <c r="AH327" s="4">
        <v>8</v>
      </c>
      <c r="AI327" s="4">
        <v>24</v>
      </c>
      <c r="AJ327" s="4">
        <v>135</v>
      </c>
      <c r="AK327" s="4">
        <v>135.30000000000001</v>
      </c>
      <c r="AL327" s="4">
        <v>5</v>
      </c>
      <c r="AM327" s="4">
        <v>142</v>
      </c>
      <c r="AN327" s="4" t="s">
        <v>155</v>
      </c>
      <c r="AO327" s="4">
        <v>2</v>
      </c>
      <c r="AP327" s="5">
        <v>0.76046296296296301</v>
      </c>
      <c r="AQ327" s="4">
        <v>47.164248000000001</v>
      </c>
      <c r="AR327" s="4">
        <v>-88.489276000000004</v>
      </c>
      <c r="AS327" s="4">
        <v>320</v>
      </c>
      <c r="AT327" s="4">
        <v>27</v>
      </c>
      <c r="AU327" s="4">
        <v>12</v>
      </c>
      <c r="AV327" s="4">
        <v>10</v>
      </c>
      <c r="AW327" s="4" t="s">
        <v>426</v>
      </c>
      <c r="AX327" s="4">
        <v>1.2</v>
      </c>
      <c r="AY327" s="4">
        <v>1.6</v>
      </c>
      <c r="AZ327" s="4">
        <v>3.4</v>
      </c>
      <c r="BA327" s="4">
        <v>11.154</v>
      </c>
      <c r="BB327" s="4">
        <v>7.9</v>
      </c>
      <c r="BC327" s="4">
        <v>0.71</v>
      </c>
      <c r="BD327" s="4">
        <v>26.448</v>
      </c>
      <c r="BE327" s="4">
        <v>1110.9469999999999</v>
      </c>
      <c r="BF327" s="4">
        <v>741.45600000000002</v>
      </c>
      <c r="BG327" s="4">
        <v>9.7720000000000002</v>
      </c>
      <c r="BH327" s="4">
        <v>7.0000000000000001E-3</v>
      </c>
      <c r="BI327" s="4">
        <v>9.7780000000000005</v>
      </c>
      <c r="BJ327" s="4">
        <v>7.4960000000000004</v>
      </c>
      <c r="BK327" s="4">
        <v>5.0000000000000001E-3</v>
      </c>
      <c r="BL327" s="4">
        <v>7.5010000000000003</v>
      </c>
      <c r="BM327" s="4">
        <v>58.635100000000001</v>
      </c>
      <c r="BQ327" s="4">
        <v>5.72</v>
      </c>
      <c r="BR327" s="4">
        <v>0.69104699999999997</v>
      </c>
      <c r="BS327" s="4">
        <v>-5</v>
      </c>
      <c r="BT327" s="4">
        <v>0.01</v>
      </c>
      <c r="BU327" s="4">
        <v>16.887460999999998</v>
      </c>
      <c r="BV327" s="4">
        <v>0.20200000000000001</v>
      </c>
    </row>
    <row r="328" spans="1:74" x14ac:dyDescent="0.25">
      <c r="A328" s="2">
        <v>42804</v>
      </c>
      <c r="B328" s="3">
        <v>0.55217369212962963</v>
      </c>
      <c r="C328" s="4">
        <v>8.6790000000000003</v>
      </c>
      <c r="D328" s="4">
        <v>9.4206000000000003</v>
      </c>
      <c r="E328" s="4">
        <v>94206.247849000007</v>
      </c>
      <c r="F328" s="4">
        <v>678.9</v>
      </c>
      <c r="G328" s="4">
        <v>10.3</v>
      </c>
      <c r="H328" s="4">
        <v>7375.1</v>
      </c>
      <c r="J328" s="4">
        <v>0.1</v>
      </c>
      <c r="K328" s="4">
        <v>0.79420000000000002</v>
      </c>
      <c r="L328" s="4">
        <v>6.8929999999999998</v>
      </c>
      <c r="M328" s="4">
        <v>7.4817999999999998</v>
      </c>
      <c r="N328" s="4">
        <v>539.17570000000001</v>
      </c>
      <c r="O328" s="4">
        <v>8.1591000000000005</v>
      </c>
      <c r="P328" s="4">
        <v>547.29999999999995</v>
      </c>
      <c r="Q328" s="4">
        <v>413.63010000000003</v>
      </c>
      <c r="R328" s="4">
        <v>6.2591999999999999</v>
      </c>
      <c r="S328" s="4">
        <v>419.9</v>
      </c>
      <c r="T328" s="4">
        <v>7375.1221999999998</v>
      </c>
      <c r="W328" s="4">
        <v>0</v>
      </c>
      <c r="X328" s="4">
        <v>7.9399999999999998E-2</v>
      </c>
      <c r="Y328" s="4">
        <v>11.9</v>
      </c>
      <c r="Z328" s="4">
        <v>912</v>
      </c>
      <c r="AA328" s="4">
        <v>924</v>
      </c>
      <c r="AB328" s="4">
        <v>903</v>
      </c>
      <c r="AC328" s="4">
        <v>83</v>
      </c>
      <c r="AD328" s="4">
        <v>10.42</v>
      </c>
      <c r="AE328" s="4">
        <v>0.24</v>
      </c>
      <c r="AF328" s="4">
        <v>992</v>
      </c>
      <c r="AG328" s="4">
        <v>-10</v>
      </c>
      <c r="AH328" s="4">
        <v>8</v>
      </c>
      <c r="AI328" s="4">
        <v>24</v>
      </c>
      <c r="AJ328" s="4">
        <v>135</v>
      </c>
      <c r="AK328" s="4">
        <v>135.9</v>
      </c>
      <c r="AL328" s="4">
        <v>4.9000000000000004</v>
      </c>
      <c r="AM328" s="4">
        <v>142</v>
      </c>
      <c r="AN328" s="4" t="s">
        <v>155</v>
      </c>
      <c r="AO328" s="4">
        <v>2</v>
      </c>
      <c r="AP328" s="5">
        <v>0.76047453703703705</v>
      </c>
      <c r="AQ328" s="4">
        <v>47.164211000000002</v>
      </c>
      <c r="AR328" s="4">
        <v>-88.489425999999995</v>
      </c>
      <c r="AS328" s="4">
        <v>319.89999999999998</v>
      </c>
      <c r="AT328" s="4">
        <v>27</v>
      </c>
      <c r="AU328" s="4">
        <v>12</v>
      </c>
      <c r="AV328" s="4">
        <v>10</v>
      </c>
      <c r="AW328" s="4" t="s">
        <v>426</v>
      </c>
      <c r="AX328" s="4">
        <v>1.2</v>
      </c>
      <c r="AY328" s="4">
        <v>1.6304000000000001</v>
      </c>
      <c r="AZ328" s="4">
        <v>3.2176</v>
      </c>
      <c r="BA328" s="4">
        <v>11.154</v>
      </c>
      <c r="BB328" s="4">
        <v>8.0500000000000007</v>
      </c>
      <c r="BC328" s="4">
        <v>0.72</v>
      </c>
      <c r="BD328" s="4">
        <v>25.913</v>
      </c>
      <c r="BE328" s="4">
        <v>1102.6220000000001</v>
      </c>
      <c r="BF328" s="4">
        <v>761.73400000000004</v>
      </c>
      <c r="BG328" s="4">
        <v>9.032</v>
      </c>
      <c r="BH328" s="4">
        <v>0.13700000000000001</v>
      </c>
      <c r="BI328" s="4">
        <v>9.1690000000000005</v>
      </c>
      <c r="BJ328" s="4">
        <v>6.9290000000000003</v>
      </c>
      <c r="BK328" s="4">
        <v>0.105</v>
      </c>
      <c r="BL328" s="4">
        <v>7.0339999999999998</v>
      </c>
      <c r="BM328" s="4">
        <v>48.917499999999997</v>
      </c>
      <c r="BQ328" s="4">
        <v>9.2370000000000001</v>
      </c>
      <c r="BR328" s="4">
        <v>0.65496900000000002</v>
      </c>
      <c r="BS328" s="4">
        <v>-5</v>
      </c>
      <c r="BT328" s="4">
        <v>0.01</v>
      </c>
      <c r="BU328" s="4">
        <v>16.005804999999999</v>
      </c>
      <c r="BV328" s="4">
        <v>0.20200000000000001</v>
      </c>
    </row>
    <row r="329" spans="1:74" x14ac:dyDescent="0.25">
      <c r="A329" s="2">
        <v>42804</v>
      </c>
      <c r="B329" s="3">
        <v>0.55218526620370367</v>
      </c>
      <c r="C329" s="4">
        <v>8.5069999999999997</v>
      </c>
      <c r="D329" s="4">
        <v>9.9489999999999998</v>
      </c>
      <c r="E329" s="4">
        <v>99490.240963999997</v>
      </c>
      <c r="F329" s="4">
        <v>587.5</v>
      </c>
      <c r="G329" s="4">
        <v>12</v>
      </c>
      <c r="H329" s="4">
        <v>6486.6</v>
      </c>
      <c r="J329" s="4">
        <v>0.16</v>
      </c>
      <c r="K329" s="4">
        <v>0.79020000000000001</v>
      </c>
      <c r="L329" s="4">
        <v>6.7224000000000004</v>
      </c>
      <c r="M329" s="4">
        <v>7.8621999999999996</v>
      </c>
      <c r="N329" s="4">
        <v>464.25889999999998</v>
      </c>
      <c r="O329" s="4">
        <v>9.4916999999999998</v>
      </c>
      <c r="P329" s="4">
        <v>473.8</v>
      </c>
      <c r="Q329" s="4">
        <v>356.15750000000003</v>
      </c>
      <c r="R329" s="4">
        <v>7.2816000000000001</v>
      </c>
      <c r="S329" s="4">
        <v>363.4</v>
      </c>
      <c r="T329" s="4">
        <v>6486.5617000000002</v>
      </c>
      <c r="W329" s="4">
        <v>0</v>
      </c>
      <c r="X329" s="4">
        <v>0.1303</v>
      </c>
      <c r="Y329" s="4">
        <v>11.7</v>
      </c>
      <c r="Z329" s="4">
        <v>909</v>
      </c>
      <c r="AA329" s="4">
        <v>920</v>
      </c>
      <c r="AB329" s="4">
        <v>900</v>
      </c>
      <c r="AC329" s="4">
        <v>83</v>
      </c>
      <c r="AD329" s="4">
        <v>10.42</v>
      </c>
      <c r="AE329" s="4">
        <v>0.24</v>
      </c>
      <c r="AF329" s="4">
        <v>992</v>
      </c>
      <c r="AG329" s="4">
        <v>-10</v>
      </c>
      <c r="AH329" s="4">
        <v>8</v>
      </c>
      <c r="AI329" s="4">
        <v>24</v>
      </c>
      <c r="AJ329" s="4">
        <v>135</v>
      </c>
      <c r="AK329" s="4">
        <v>136</v>
      </c>
      <c r="AL329" s="4">
        <v>4.5999999999999996</v>
      </c>
      <c r="AM329" s="4">
        <v>142</v>
      </c>
      <c r="AN329" s="4" t="s">
        <v>155</v>
      </c>
      <c r="AO329" s="4">
        <v>2</v>
      </c>
      <c r="AP329" s="5">
        <v>0.76048611111111108</v>
      </c>
      <c r="AQ329" s="4">
        <v>47.164154000000003</v>
      </c>
      <c r="AR329" s="4">
        <v>-88.489572999999993</v>
      </c>
      <c r="AS329" s="4">
        <v>319.8</v>
      </c>
      <c r="AT329" s="4">
        <v>27.8</v>
      </c>
      <c r="AU329" s="4">
        <v>12</v>
      </c>
      <c r="AV329" s="4">
        <v>10</v>
      </c>
      <c r="AW329" s="4" t="s">
        <v>426</v>
      </c>
      <c r="AX329" s="4">
        <v>1.1392</v>
      </c>
      <c r="AY329" s="4">
        <v>1.7303999999999999</v>
      </c>
      <c r="AZ329" s="4">
        <v>2.6783999999999999</v>
      </c>
      <c r="BA329" s="4">
        <v>11.154</v>
      </c>
      <c r="BB329" s="4">
        <v>7.88</v>
      </c>
      <c r="BC329" s="4">
        <v>0.71</v>
      </c>
      <c r="BD329" s="4">
        <v>26.542999999999999</v>
      </c>
      <c r="BE329" s="4">
        <v>1066.7670000000001</v>
      </c>
      <c r="BF329" s="4">
        <v>794.08799999999997</v>
      </c>
      <c r="BG329" s="4">
        <v>7.7149999999999999</v>
      </c>
      <c r="BH329" s="4">
        <v>0.158</v>
      </c>
      <c r="BI329" s="4">
        <v>7.8730000000000002</v>
      </c>
      <c r="BJ329" s="4">
        <v>5.9189999999999996</v>
      </c>
      <c r="BK329" s="4">
        <v>0.121</v>
      </c>
      <c r="BL329" s="4">
        <v>6.04</v>
      </c>
      <c r="BM329" s="4">
        <v>42.6815</v>
      </c>
      <c r="BQ329" s="4">
        <v>15.029</v>
      </c>
      <c r="BR329" s="4">
        <v>0.66556999999999999</v>
      </c>
      <c r="BS329" s="4">
        <v>-5</v>
      </c>
      <c r="BT329" s="4">
        <v>9.1280000000000007E-3</v>
      </c>
      <c r="BU329" s="4">
        <v>16.264876999999998</v>
      </c>
      <c r="BV329" s="4">
        <v>0.18438299999999999</v>
      </c>
    </row>
    <row r="330" spans="1:74" x14ac:dyDescent="0.25">
      <c r="A330" s="2">
        <v>42804</v>
      </c>
      <c r="B330" s="3">
        <v>0.55219684027777782</v>
      </c>
      <c r="C330" s="4">
        <v>8.4540000000000006</v>
      </c>
      <c r="D330" s="4">
        <v>10.0244</v>
      </c>
      <c r="E330" s="4">
        <v>100244.453782</v>
      </c>
      <c r="F330" s="4">
        <v>498.6</v>
      </c>
      <c r="G330" s="4">
        <v>11.2</v>
      </c>
      <c r="H330" s="4">
        <v>5998.4</v>
      </c>
      <c r="J330" s="4">
        <v>0.2</v>
      </c>
      <c r="K330" s="4">
        <v>0.79039999999999999</v>
      </c>
      <c r="L330" s="4">
        <v>6.6820000000000004</v>
      </c>
      <c r="M330" s="4">
        <v>7.9236000000000004</v>
      </c>
      <c r="N330" s="4">
        <v>394.10629999999998</v>
      </c>
      <c r="O330" s="4">
        <v>8.8528000000000002</v>
      </c>
      <c r="P330" s="4">
        <v>403</v>
      </c>
      <c r="Q330" s="4">
        <v>302.33969999999999</v>
      </c>
      <c r="R330" s="4">
        <v>6.7914000000000003</v>
      </c>
      <c r="S330" s="4">
        <v>309.10000000000002</v>
      </c>
      <c r="T330" s="4">
        <v>5998.4260999999997</v>
      </c>
      <c r="W330" s="4">
        <v>0</v>
      </c>
      <c r="X330" s="4">
        <v>0.15809999999999999</v>
      </c>
      <c r="Y330" s="4">
        <v>12</v>
      </c>
      <c r="Z330" s="4">
        <v>902</v>
      </c>
      <c r="AA330" s="4">
        <v>915</v>
      </c>
      <c r="AB330" s="4">
        <v>893</v>
      </c>
      <c r="AC330" s="4">
        <v>83</v>
      </c>
      <c r="AD330" s="4">
        <v>10.42</v>
      </c>
      <c r="AE330" s="4">
        <v>0.24</v>
      </c>
      <c r="AF330" s="4">
        <v>992</v>
      </c>
      <c r="AG330" s="4">
        <v>-10</v>
      </c>
      <c r="AH330" s="4">
        <v>8</v>
      </c>
      <c r="AI330" s="4">
        <v>24</v>
      </c>
      <c r="AJ330" s="4">
        <v>135</v>
      </c>
      <c r="AK330" s="4">
        <v>136.9</v>
      </c>
      <c r="AL330" s="4">
        <v>4.9000000000000004</v>
      </c>
      <c r="AM330" s="4">
        <v>142</v>
      </c>
      <c r="AN330" s="4" t="s">
        <v>155</v>
      </c>
      <c r="AO330" s="4">
        <v>2</v>
      </c>
      <c r="AP330" s="5">
        <v>0.76049768518518512</v>
      </c>
      <c r="AQ330" s="4">
        <v>47.164081000000003</v>
      </c>
      <c r="AR330" s="4">
        <v>-88.489721000000003</v>
      </c>
      <c r="AS330" s="4">
        <v>319.60000000000002</v>
      </c>
      <c r="AT330" s="4">
        <v>30.5</v>
      </c>
      <c r="AU330" s="4">
        <v>12</v>
      </c>
      <c r="AV330" s="4">
        <v>10</v>
      </c>
      <c r="AW330" s="4" t="s">
        <v>426</v>
      </c>
      <c r="AX330" s="4">
        <v>1.0304</v>
      </c>
      <c r="AY330" s="4">
        <v>1.8</v>
      </c>
      <c r="AZ330" s="4">
        <v>2.3391999999999999</v>
      </c>
      <c r="BA330" s="4">
        <v>11.154</v>
      </c>
      <c r="BB330" s="4">
        <v>7.89</v>
      </c>
      <c r="BC330" s="4">
        <v>0.71</v>
      </c>
      <c r="BD330" s="4">
        <v>26.513999999999999</v>
      </c>
      <c r="BE330" s="4">
        <v>1062.3009999999999</v>
      </c>
      <c r="BF330" s="4">
        <v>801.755</v>
      </c>
      <c r="BG330" s="4">
        <v>6.5609999999999999</v>
      </c>
      <c r="BH330" s="4">
        <v>0.14699999999999999</v>
      </c>
      <c r="BI330" s="4">
        <v>6.7089999999999996</v>
      </c>
      <c r="BJ330" s="4">
        <v>5.0339999999999998</v>
      </c>
      <c r="BK330" s="4">
        <v>0.113</v>
      </c>
      <c r="BL330" s="4">
        <v>5.1470000000000002</v>
      </c>
      <c r="BM330" s="4">
        <v>39.541899999999998</v>
      </c>
      <c r="BQ330" s="4">
        <v>18.274000000000001</v>
      </c>
      <c r="BR330" s="4">
        <v>0.66276299999999999</v>
      </c>
      <c r="BS330" s="4">
        <v>-5</v>
      </c>
      <c r="BT330" s="4">
        <v>8.9999999999999993E-3</v>
      </c>
      <c r="BU330" s="4">
        <v>16.196265</v>
      </c>
      <c r="BV330" s="4">
        <v>0.18179999999999999</v>
      </c>
    </row>
    <row r="331" spans="1:74" x14ac:dyDescent="0.25">
      <c r="A331" s="2">
        <v>42804</v>
      </c>
      <c r="B331" s="3">
        <v>0.55220841435185186</v>
      </c>
      <c r="C331" s="4">
        <v>8.6750000000000007</v>
      </c>
      <c r="D331" s="4">
        <v>9.6045999999999996</v>
      </c>
      <c r="E331" s="4">
        <v>96046.394230999998</v>
      </c>
      <c r="F331" s="4">
        <v>416.1</v>
      </c>
      <c r="G331" s="4">
        <v>11.2</v>
      </c>
      <c r="H331" s="4">
        <v>5690.6</v>
      </c>
      <c r="J331" s="4">
        <v>0.2</v>
      </c>
      <c r="K331" s="4">
        <v>0.79400000000000004</v>
      </c>
      <c r="L331" s="4">
        <v>6.8886000000000003</v>
      </c>
      <c r="M331" s="4">
        <v>7.6265000000000001</v>
      </c>
      <c r="N331" s="4">
        <v>330.39350000000002</v>
      </c>
      <c r="O331" s="4">
        <v>8.8933</v>
      </c>
      <c r="P331" s="4">
        <v>339.3</v>
      </c>
      <c r="Q331" s="4">
        <v>253.4623</v>
      </c>
      <c r="R331" s="4">
        <v>6.8224999999999998</v>
      </c>
      <c r="S331" s="4">
        <v>260.3</v>
      </c>
      <c r="T331" s="4">
        <v>5690.6283000000003</v>
      </c>
      <c r="W331" s="4">
        <v>0</v>
      </c>
      <c r="X331" s="4">
        <v>0.1588</v>
      </c>
      <c r="Y331" s="4">
        <v>12</v>
      </c>
      <c r="Z331" s="4">
        <v>903</v>
      </c>
      <c r="AA331" s="4">
        <v>916</v>
      </c>
      <c r="AB331" s="4">
        <v>895</v>
      </c>
      <c r="AC331" s="4">
        <v>83</v>
      </c>
      <c r="AD331" s="4">
        <v>10.42</v>
      </c>
      <c r="AE331" s="4">
        <v>0.24</v>
      </c>
      <c r="AF331" s="4">
        <v>992</v>
      </c>
      <c r="AG331" s="4">
        <v>-10</v>
      </c>
      <c r="AH331" s="4">
        <v>8</v>
      </c>
      <c r="AI331" s="4">
        <v>24</v>
      </c>
      <c r="AJ331" s="4">
        <v>135</v>
      </c>
      <c r="AK331" s="4">
        <v>134.4</v>
      </c>
      <c r="AL331" s="4">
        <v>5</v>
      </c>
      <c r="AM331" s="4">
        <v>142</v>
      </c>
      <c r="AN331" s="4" t="s">
        <v>155</v>
      </c>
      <c r="AO331" s="4">
        <v>2</v>
      </c>
      <c r="AP331" s="5">
        <v>0.76050925925925927</v>
      </c>
      <c r="AQ331" s="4">
        <v>47.163992</v>
      </c>
      <c r="AR331" s="4">
        <v>-88.489867000000004</v>
      </c>
      <c r="AS331" s="4">
        <v>319.2</v>
      </c>
      <c r="AT331" s="4">
        <v>32.299999999999997</v>
      </c>
      <c r="AU331" s="4">
        <v>12</v>
      </c>
      <c r="AV331" s="4">
        <v>10</v>
      </c>
      <c r="AW331" s="4" t="s">
        <v>426</v>
      </c>
      <c r="AX331" s="4">
        <v>1.0696000000000001</v>
      </c>
      <c r="AY331" s="4">
        <v>1.7696000000000001</v>
      </c>
      <c r="AZ331" s="4">
        <v>2.1392000000000002</v>
      </c>
      <c r="BA331" s="4">
        <v>11.154</v>
      </c>
      <c r="BB331" s="4">
        <v>8.0399999999999991</v>
      </c>
      <c r="BC331" s="4">
        <v>0.72</v>
      </c>
      <c r="BD331" s="4">
        <v>25.937999999999999</v>
      </c>
      <c r="BE331" s="4">
        <v>1103.98</v>
      </c>
      <c r="BF331" s="4">
        <v>777.91600000000005</v>
      </c>
      <c r="BG331" s="4">
        <v>5.5449999999999999</v>
      </c>
      <c r="BH331" s="4">
        <v>0.14899999999999999</v>
      </c>
      <c r="BI331" s="4">
        <v>5.694</v>
      </c>
      <c r="BJ331" s="4">
        <v>4.2539999999999996</v>
      </c>
      <c r="BK331" s="4">
        <v>0.115</v>
      </c>
      <c r="BL331" s="4">
        <v>4.3680000000000003</v>
      </c>
      <c r="BM331" s="4">
        <v>37.815399999999997</v>
      </c>
      <c r="BQ331" s="4">
        <v>18.506</v>
      </c>
      <c r="BR331" s="4">
        <v>0.69430099999999995</v>
      </c>
      <c r="BS331" s="4">
        <v>-5</v>
      </c>
      <c r="BT331" s="4">
        <v>8.9999999999999993E-3</v>
      </c>
      <c r="BU331" s="4">
        <v>16.96698</v>
      </c>
      <c r="BV331" s="4">
        <v>0.18179999999999999</v>
      </c>
    </row>
    <row r="332" spans="1:74" x14ac:dyDescent="0.25">
      <c r="A332" s="2">
        <v>42804</v>
      </c>
      <c r="B332" s="3">
        <v>0.5522199884259259</v>
      </c>
      <c r="C332" s="4">
        <v>9.5039999999999996</v>
      </c>
      <c r="D332" s="4">
        <v>8.4741</v>
      </c>
      <c r="E332" s="4">
        <v>84741.340205999993</v>
      </c>
      <c r="F332" s="4">
        <v>277.10000000000002</v>
      </c>
      <c r="G332" s="4">
        <v>25.1</v>
      </c>
      <c r="H332" s="4">
        <v>5624.6</v>
      </c>
      <c r="J332" s="4">
        <v>0.2</v>
      </c>
      <c r="K332" s="4">
        <v>0.80049999999999999</v>
      </c>
      <c r="L332" s="4">
        <v>7.6074999999999999</v>
      </c>
      <c r="M332" s="4">
        <v>6.7834000000000003</v>
      </c>
      <c r="N332" s="4">
        <v>221.82980000000001</v>
      </c>
      <c r="O332" s="4">
        <v>20.093699999999998</v>
      </c>
      <c r="P332" s="4">
        <v>241.9</v>
      </c>
      <c r="Q332" s="4">
        <v>170.2448</v>
      </c>
      <c r="R332" s="4">
        <v>15.421099999999999</v>
      </c>
      <c r="S332" s="4">
        <v>185.7</v>
      </c>
      <c r="T332" s="4">
        <v>5624.6318000000001</v>
      </c>
      <c r="W332" s="4">
        <v>0</v>
      </c>
      <c r="X332" s="4">
        <v>0.16009999999999999</v>
      </c>
      <c r="Y332" s="4">
        <v>11.8</v>
      </c>
      <c r="Z332" s="4">
        <v>911</v>
      </c>
      <c r="AA332" s="4">
        <v>924</v>
      </c>
      <c r="AB332" s="4">
        <v>903</v>
      </c>
      <c r="AC332" s="4">
        <v>83.9</v>
      </c>
      <c r="AD332" s="4">
        <v>10.53</v>
      </c>
      <c r="AE332" s="4">
        <v>0.24</v>
      </c>
      <c r="AF332" s="4">
        <v>992</v>
      </c>
      <c r="AG332" s="4">
        <v>-10</v>
      </c>
      <c r="AH332" s="4">
        <v>8</v>
      </c>
      <c r="AI332" s="4">
        <v>24</v>
      </c>
      <c r="AJ332" s="4">
        <v>135</v>
      </c>
      <c r="AK332" s="4">
        <v>134.9</v>
      </c>
      <c r="AL332" s="4">
        <v>5.0999999999999996</v>
      </c>
      <c r="AM332" s="4">
        <v>142</v>
      </c>
      <c r="AN332" s="4" t="s">
        <v>155</v>
      </c>
      <c r="AO332" s="4">
        <v>2</v>
      </c>
      <c r="AP332" s="5">
        <v>0.76052083333333342</v>
      </c>
      <c r="AQ332" s="4">
        <v>47.163904000000002</v>
      </c>
      <c r="AR332" s="4">
        <v>-88.490016999999995</v>
      </c>
      <c r="AS332" s="4">
        <v>318.7</v>
      </c>
      <c r="AT332" s="4">
        <v>32.700000000000003</v>
      </c>
      <c r="AU332" s="4">
        <v>12</v>
      </c>
      <c r="AV332" s="4">
        <v>10</v>
      </c>
      <c r="AW332" s="4" t="s">
        <v>426</v>
      </c>
      <c r="AX332" s="4">
        <v>1.0911999999999999</v>
      </c>
      <c r="AY332" s="4">
        <v>1.7911999999999999</v>
      </c>
      <c r="AZ332" s="4">
        <v>2.1215999999999999</v>
      </c>
      <c r="BA332" s="4">
        <v>11.154</v>
      </c>
      <c r="BB332" s="4">
        <v>8.32</v>
      </c>
      <c r="BC332" s="4">
        <v>0.75</v>
      </c>
      <c r="BD332" s="4">
        <v>24.923999999999999</v>
      </c>
      <c r="BE332" s="4">
        <v>1229.896</v>
      </c>
      <c r="BF332" s="4">
        <v>697.995</v>
      </c>
      <c r="BG332" s="4">
        <v>3.7559999999999998</v>
      </c>
      <c r="BH332" s="4">
        <v>0.34</v>
      </c>
      <c r="BI332" s="4">
        <v>4.0960000000000001</v>
      </c>
      <c r="BJ332" s="4">
        <v>2.8820000000000001</v>
      </c>
      <c r="BK332" s="4">
        <v>0.26100000000000001</v>
      </c>
      <c r="BL332" s="4">
        <v>3.1429999999999998</v>
      </c>
      <c r="BM332" s="4">
        <v>37.704999999999998</v>
      </c>
      <c r="BQ332" s="4">
        <v>18.82</v>
      </c>
      <c r="BR332" s="4">
        <v>0.71907900000000002</v>
      </c>
      <c r="BS332" s="4">
        <v>-5</v>
      </c>
      <c r="BT332" s="4">
        <v>8.9999999999999993E-3</v>
      </c>
      <c r="BU332" s="4">
        <v>17.572493000000001</v>
      </c>
      <c r="BV332" s="4">
        <v>0.18179999999999999</v>
      </c>
    </row>
    <row r="333" spans="1:74" x14ac:dyDescent="0.25">
      <c r="A333" s="2">
        <v>42804</v>
      </c>
      <c r="B333" s="3">
        <v>0.55223156249999994</v>
      </c>
      <c r="C333" s="4">
        <v>10.071</v>
      </c>
      <c r="D333" s="4">
        <v>7.2697000000000003</v>
      </c>
      <c r="E333" s="4">
        <v>72696.990290999995</v>
      </c>
      <c r="F333" s="4">
        <v>204.4</v>
      </c>
      <c r="G333" s="4">
        <v>27.5</v>
      </c>
      <c r="H333" s="4">
        <v>5574.7</v>
      </c>
      <c r="J333" s="4">
        <v>0.14000000000000001</v>
      </c>
      <c r="K333" s="4">
        <v>0.80959999999999999</v>
      </c>
      <c r="L333" s="4">
        <v>8.1531000000000002</v>
      </c>
      <c r="M333" s="4">
        <v>5.8855000000000004</v>
      </c>
      <c r="N333" s="4">
        <v>165.4881</v>
      </c>
      <c r="O333" s="4">
        <v>22.2637</v>
      </c>
      <c r="P333" s="4">
        <v>187.8</v>
      </c>
      <c r="Q333" s="4">
        <v>127.0123</v>
      </c>
      <c r="R333" s="4">
        <v>17.087399999999999</v>
      </c>
      <c r="S333" s="4">
        <v>144.1</v>
      </c>
      <c r="T333" s="4">
        <v>5574.7417999999998</v>
      </c>
      <c r="W333" s="4">
        <v>0</v>
      </c>
      <c r="X333" s="4">
        <v>0.1094</v>
      </c>
      <c r="Y333" s="4">
        <v>11.7</v>
      </c>
      <c r="Z333" s="4">
        <v>919</v>
      </c>
      <c r="AA333" s="4">
        <v>932</v>
      </c>
      <c r="AB333" s="4">
        <v>913</v>
      </c>
      <c r="AC333" s="4">
        <v>84</v>
      </c>
      <c r="AD333" s="4">
        <v>10.55</v>
      </c>
      <c r="AE333" s="4">
        <v>0.24</v>
      </c>
      <c r="AF333" s="4">
        <v>992</v>
      </c>
      <c r="AG333" s="4">
        <v>-10</v>
      </c>
      <c r="AH333" s="4">
        <v>8</v>
      </c>
      <c r="AI333" s="4">
        <v>24</v>
      </c>
      <c r="AJ333" s="4">
        <v>135</v>
      </c>
      <c r="AK333" s="4">
        <v>135</v>
      </c>
      <c r="AL333" s="4">
        <v>5.0999999999999996</v>
      </c>
      <c r="AM333" s="4">
        <v>142</v>
      </c>
      <c r="AN333" s="4" t="s">
        <v>155</v>
      </c>
      <c r="AO333" s="4">
        <v>2</v>
      </c>
      <c r="AP333" s="5">
        <v>0.76053240740740735</v>
      </c>
      <c r="AQ333" s="4">
        <v>47.163823999999998</v>
      </c>
      <c r="AR333" s="4">
        <v>-88.490177000000003</v>
      </c>
      <c r="AS333" s="4">
        <v>318.3</v>
      </c>
      <c r="AT333" s="4">
        <v>32.799999999999997</v>
      </c>
      <c r="AU333" s="4">
        <v>12</v>
      </c>
      <c r="AV333" s="4">
        <v>10</v>
      </c>
      <c r="AW333" s="4" t="s">
        <v>426</v>
      </c>
      <c r="AX333" s="4">
        <v>1.2392000000000001</v>
      </c>
      <c r="AY333" s="4">
        <v>2</v>
      </c>
      <c r="AZ333" s="4">
        <v>2.3391999999999999</v>
      </c>
      <c r="BA333" s="4">
        <v>11.154</v>
      </c>
      <c r="BB333" s="4">
        <v>8.76</v>
      </c>
      <c r="BC333" s="4">
        <v>0.79</v>
      </c>
      <c r="BD333" s="4">
        <v>23.518999999999998</v>
      </c>
      <c r="BE333" s="4">
        <v>1350.471</v>
      </c>
      <c r="BF333" s="4">
        <v>620.47299999999996</v>
      </c>
      <c r="BG333" s="4">
        <v>2.871</v>
      </c>
      <c r="BH333" s="4">
        <v>0.38600000000000001</v>
      </c>
      <c r="BI333" s="4">
        <v>3.2570000000000001</v>
      </c>
      <c r="BJ333" s="4">
        <v>2.2029999999999998</v>
      </c>
      <c r="BK333" s="4">
        <v>0.29599999999999999</v>
      </c>
      <c r="BL333" s="4">
        <v>2.5</v>
      </c>
      <c r="BM333" s="4">
        <v>38.288400000000003</v>
      </c>
      <c r="BQ333" s="4">
        <v>13.18</v>
      </c>
      <c r="BR333" s="4">
        <v>0.723746</v>
      </c>
      <c r="BS333" s="4">
        <v>-5</v>
      </c>
      <c r="BT333" s="4">
        <v>9.8729999999999998E-3</v>
      </c>
      <c r="BU333" s="4">
        <v>17.686543</v>
      </c>
      <c r="BV333" s="4">
        <v>0.199435</v>
      </c>
    </row>
    <row r="334" spans="1:74" x14ac:dyDescent="0.25">
      <c r="A334" s="2">
        <v>42804</v>
      </c>
      <c r="B334" s="3">
        <v>0.55224313657407409</v>
      </c>
      <c r="C334" s="4">
        <v>9.7469999999999999</v>
      </c>
      <c r="D334" s="4">
        <v>7.8372000000000002</v>
      </c>
      <c r="E334" s="4">
        <v>78372.190476000003</v>
      </c>
      <c r="F334" s="4">
        <v>160.5</v>
      </c>
      <c r="G334" s="4">
        <v>27.4</v>
      </c>
      <c r="H334" s="4">
        <v>5536.8</v>
      </c>
      <c r="J334" s="4">
        <v>0.1</v>
      </c>
      <c r="K334" s="4">
        <v>0.80579999999999996</v>
      </c>
      <c r="L334" s="4">
        <v>7.8547000000000002</v>
      </c>
      <c r="M334" s="4">
        <v>6.3155000000000001</v>
      </c>
      <c r="N334" s="4">
        <v>129.30629999999999</v>
      </c>
      <c r="O334" s="4">
        <v>22.0504</v>
      </c>
      <c r="P334" s="4">
        <v>151.4</v>
      </c>
      <c r="Q334" s="4">
        <v>99.242699999999999</v>
      </c>
      <c r="R334" s="4">
        <v>16.9237</v>
      </c>
      <c r="S334" s="4">
        <v>116.2</v>
      </c>
      <c r="T334" s="4">
        <v>5536.7663000000002</v>
      </c>
      <c r="W334" s="4">
        <v>0</v>
      </c>
      <c r="X334" s="4">
        <v>8.0600000000000005E-2</v>
      </c>
      <c r="Y334" s="4">
        <v>11.7</v>
      </c>
      <c r="Z334" s="4">
        <v>916</v>
      </c>
      <c r="AA334" s="4">
        <v>930</v>
      </c>
      <c r="AB334" s="4">
        <v>909</v>
      </c>
      <c r="AC334" s="4">
        <v>84</v>
      </c>
      <c r="AD334" s="4">
        <v>10.55</v>
      </c>
      <c r="AE334" s="4">
        <v>0.24</v>
      </c>
      <c r="AF334" s="4">
        <v>992</v>
      </c>
      <c r="AG334" s="4">
        <v>-10</v>
      </c>
      <c r="AH334" s="4">
        <v>8</v>
      </c>
      <c r="AI334" s="4">
        <v>24</v>
      </c>
      <c r="AJ334" s="4">
        <v>135</v>
      </c>
      <c r="AK334" s="4">
        <v>135</v>
      </c>
      <c r="AL334" s="4">
        <v>4.8</v>
      </c>
      <c r="AM334" s="4">
        <v>142</v>
      </c>
      <c r="AN334" s="4" t="s">
        <v>155</v>
      </c>
      <c r="AO334" s="4">
        <v>2</v>
      </c>
      <c r="AP334" s="5">
        <v>0.7605439814814815</v>
      </c>
      <c r="AQ334" s="4">
        <v>47.163753</v>
      </c>
      <c r="AR334" s="4">
        <v>-88.490347999999997</v>
      </c>
      <c r="AS334" s="4">
        <v>318.2</v>
      </c>
      <c r="AT334" s="4">
        <v>33</v>
      </c>
      <c r="AU334" s="4">
        <v>12</v>
      </c>
      <c r="AV334" s="4">
        <v>10</v>
      </c>
      <c r="AW334" s="4" t="s">
        <v>426</v>
      </c>
      <c r="AX334" s="4">
        <v>1.1000000000000001</v>
      </c>
      <c r="AY334" s="4">
        <v>2.0304000000000002</v>
      </c>
      <c r="AZ334" s="4">
        <v>2.2608000000000001</v>
      </c>
      <c r="BA334" s="4">
        <v>11.154</v>
      </c>
      <c r="BB334" s="4">
        <v>8.58</v>
      </c>
      <c r="BC334" s="4">
        <v>0.77</v>
      </c>
      <c r="BD334" s="4">
        <v>24.096</v>
      </c>
      <c r="BE334" s="4">
        <v>1289.7159999999999</v>
      </c>
      <c r="BF334" s="4">
        <v>660.00599999999997</v>
      </c>
      <c r="BG334" s="4">
        <v>2.2229999999999999</v>
      </c>
      <c r="BH334" s="4">
        <v>0.379</v>
      </c>
      <c r="BI334" s="4">
        <v>2.6030000000000002</v>
      </c>
      <c r="BJ334" s="4">
        <v>1.706</v>
      </c>
      <c r="BK334" s="4">
        <v>0.29099999999999998</v>
      </c>
      <c r="BL334" s="4">
        <v>1.9970000000000001</v>
      </c>
      <c r="BM334" s="4">
        <v>37.696300000000001</v>
      </c>
      <c r="BQ334" s="4">
        <v>9.6210000000000004</v>
      </c>
      <c r="BR334" s="4">
        <v>0.70130199999999998</v>
      </c>
      <c r="BS334" s="4">
        <v>-5</v>
      </c>
      <c r="BT334" s="4">
        <v>9.1269999999999997E-3</v>
      </c>
      <c r="BU334" s="4">
        <v>17.138068000000001</v>
      </c>
      <c r="BV334" s="4">
        <v>0.184365</v>
      </c>
    </row>
    <row r="335" spans="1:74" x14ac:dyDescent="0.25">
      <c r="A335" s="2">
        <v>42804</v>
      </c>
      <c r="B335" s="3">
        <v>0.55225471064814813</v>
      </c>
      <c r="C335" s="4">
        <v>9.2319999999999993</v>
      </c>
      <c r="D335" s="4">
        <v>8.5289999999999999</v>
      </c>
      <c r="E335" s="4">
        <v>85289.939394000001</v>
      </c>
      <c r="F335" s="4">
        <v>154.19999999999999</v>
      </c>
      <c r="G335" s="4">
        <v>18.600000000000001</v>
      </c>
      <c r="H335" s="4">
        <v>5482.6</v>
      </c>
      <c r="J335" s="4">
        <v>0.1</v>
      </c>
      <c r="K335" s="4">
        <v>0.80230000000000001</v>
      </c>
      <c r="L335" s="4">
        <v>7.4066000000000001</v>
      </c>
      <c r="M335" s="4">
        <v>6.843</v>
      </c>
      <c r="N335" s="4">
        <v>123.7056</v>
      </c>
      <c r="O335" s="4">
        <v>14.8941</v>
      </c>
      <c r="P335" s="4">
        <v>138.6</v>
      </c>
      <c r="Q335" s="4">
        <v>94.944100000000006</v>
      </c>
      <c r="R335" s="4">
        <v>11.4312</v>
      </c>
      <c r="S335" s="4">
        <v>106.4</v>
      </c>
      <c r="T335" s="4">
        <v>5482.6412</v>
      </c>
      <c r="W335" s="4">
        <v>0</v>
      </c>
      <c r="X335" s="4">
        <v>8.0199999999999994E-2</v>
      </c>
      <c r="Y335" s="4">
        <v>11.7</v>
      </c>
      <c r="Z335" s="4">
        <v>913</v>
      </c>
      <c r="AA335" s="4">
        <v>927</v>
      </c>
      <c r="AB335" s="4">
        <v>906</v>
      </c>
      <c r="AC335" s="4">
        <v>84</v>
      </c>
      <c r="AD335" s="4">
        <v>10.55</v>
      </c>
      <c r="AE335" s="4">
        <v>0.24</v>
      </c>
      <c r="AF335" s="4">
        <v>992</v>
      </c>
      <c r="AG335" s="4">
        <v>-10</v>
      </c>
      <c r="AH335" s="4">
        <v>8</v>
      </c>
      <c r="AI335" s="4">
        <v>24</v>
      </c>
      <c r="AJ335" s="4">
        <v>135</v>
      </c>
      <c r="AK335" s="4">
        <v>133.30000000000001</v>
      </c>
      <c r="AL335" s="4">
        <v>5</v>
      </c>
      <c r="AM335" s="4">
        <v>142</v>
      </c>
      <c r="AN335" s="4" t="s">
        <v>155</v>
      </c>
      <c r="AO335" s="4">
        <v>2</v>
      </c>
      <c r="AP335" s="5">
        <v>0.76055555555555554</v>
      </c>
      <c r="AQ335" s="4">
        <v>47.163708</v>
      </c>
      <c r="AR335" s="4">
        <v>-88.490549000000001</v>
      </c>
      <c r="AS335" s="4">
        <v>318.3</v>
      </c>
      <c r="AT335" s="4">
        <v>33.9</v>
      </c>
      <c r="AU335" s="4">
        <v>12</v>
      </c>
      <c r="AV335" s="4">
        <v>11</v>
      </c>
      <c r="AW335" s="4" t="s">
        <v>415</v>
      </c>
      <c r="AX335" s="4">
        <v>1.1000000000000001</v>
      </c>
      <c r="AY335" s="4">
        <v>2.2216</v>
      </c>
      <c r="AZ335" s="4">
        <v>2.5215999999999998</v>
      </c>
      <c r="BA335" s="4">
        <v>11.154</v>
      </c>
      <c r="BB335" s="4">
        <v>8.41</v>
      </c>
      <c r="BC335" s="4">
        <v>0.75</v>
      </c>
      <c r="BD335" s="4">
        <v>24.638999999999999</v>
      </c>
      <c r="BE335" s="4">
        <v>1210.0360000000001</v>
      </c>
      <c r="BF335" s="4">
        <v>711.54200000000003</v>
      </c>
      <c r="BG335" s="4">
        <v>2.1160000000000001</v>
      </c>
      <c r="BH335" s="4">
        <v>0.255</v>
      </c>
      <c r="BI335" s="4">
        <v>2.371</v>
      </c>
      <c r="BJ335" s="4">
        <v>1.6240000000000001</v>
      </c>
      <c r="BK335" s="4">
        <v>0.19600000000000001</v>
      </c>
      <c r="BL335" s="4">
        <v>1.82</v>
      </c>
      <c r="BM335" s="4">
        <v>37.1404</v>
      </c>
      <c r="BQ335" s="4">
        <v>9.5310000000000006</v>
      </c>
      <c r="BR335" s="4">
        <v>0.70934900000000001</v>
      </c>
      <c r="BS335" s="4">
        <v>-5</v>
      </c>
      <c r="BT335" s="4">
        <v>9.8729999999999998E-3</v>
      </c>
      <c r="BU335" s="4">
        <v>17.334716</v>
      </c>
      <c r="BV335" s="4">
        <v>0.199435</v>
      </c>
    </row>
    <row r="336" spans="1:74" x14ac:dyDescent="0.25">
      <c r="A336" s="2">
        <v>42804</v>
      </c>
      <c r="B336" s="3">
        <v>0.55226628472222228</v>
      </c>
      <c r="C336" s="4">
        <v>8.8870000000000005</v>
      </c>
      <c r="D336" s="4">
        <v>9.2431999999999999</v>
      </c>
      <c r="E336" s="4">
        <v>92431.661129999993</v>
      </c>
      <c r="F336" s="4">
        <v>144.30000000000001</v>
      </c>
      <c r="G336" s="4">
        <v>18.600000000000001</v>
      </c>
      <c r="H336" s="4">
        <v>5304.7</v>
      </c>
      <c r="J336" s="4">
        <v>0.09</v>
      </c>
      <c r="K336" s="4">
        <v>0.79690000000000005</v>
      </c>
      <c r="L336" s="4">
        <v>7.0827</v>
      </c>
      <c r="M336" s="4">
        <v>7.3662999999999998</v>
      </c>
      <c r="N336" s="4">
        <v>114.9986</v>
      </c>
      <c r="O336" s="4">
        <v>14.8231</v>
      </c>
      <c r="P336" s="4">
        <v>129.80000000000001</v>
      </c>
      <c r="Q336" s="4">
        <v>88.261499999999998</v>
      </c>
      <c r="R336" s="4">
        <v>11.3767</v>
      </c>
      <c r="S336" s="4">
        <v>99.6</v>
      </c>
      <c r="T336" s="4">
        <v>5304.7141000000001</v>
      </c>
      <c r="W336" s="4">
        <v>0</v>
      </c>
      <c r="X336" s="4">
        <v>6.7799999999999999E-2</v>
      </c>
      <c r="Y336" s="4">
        <v>11.6</v>
      </c>
      <c r="Z336" s="4">
        <v>910</v>
      </c>
      <c r="AA336" s="4">
        <v>924</v>
      </c>
      <c r="AB336" s="4">
        <v>903</v>
      </c>
      <c r="AC336" s="4">
        <v>84</v>
      </c>
      <c r="AD336" s="4">
        <v>10.55</v>
      </c>
      <c r="AE336" s="4">
        <v>0.24</v>
      </c>
      <c r="AF336" s="4">
        <v>992</v>
      </c>
      <c r="AG336" s="4">
        <v>-10</v>
      </c>
      <c r="AH336" s="4">
        <v>8</v>
      </c>
      <c r="AI336" s="4">
        <v>24</v>
      </c>
      <c r="AJ336" s="4">
        <v>135</v>
      </c>
      <c r="AK336" s="4">
        <v>132.1</v>
      </c>
      <c r="AL336" s="4">
        <v>4.7</v>
      </c>
      <c r="AM336" s="4">
        <v>142</v>
      </c>
      <c r="AN336" s="4" t="s">
        <v>155</v>
      </c>
      <c r="AO336" s="4">
        <v>2</v>
      </c>
      <c r="AP336" s="5">
        <v>0.76056712962962969</v>
      </c>
      <c r="AQ336" s="4">
        <v>47.163674999999998</v>
      </c>
      <c r="AR336" s="4">
        <v>-88.490762000000004</v>
      </c>
      <c r="AS336" s="4">
        <v>318.3</v>
      </c>
      <c r="AT336" s="4">
        <v>35.1</v>
      </c>
      <c r="AU336" s="4">
        <v>12</v>
      </c>
      <c r="AV336" s="4">
        <v>11</v>
      </c>
      <c r="AW336" s="4" t="s">
        <v>415</v>
      </c>
      <c r="AX336" s="4">
        <v>1.1304000000000001</v>
      </c>
      <c r="AY336" s="4">
        <v>2.5</v>
      </c>
      <c r="AZ336" s="4">
        <v>2.8</v>
      </c>
      <c r="BA336" s="4">
        <v>11.154</v>
      </c>
      <c r="BB336" s="4">
        <v>8.17</v>
      </c>
      <c r="BC336" s="4">
        <v>0.73</v>
      </c>
      <c r="BD336" s="4">
        <v>25.48</v>
      </c>
      <c r="BE336" s="4">
        <v>1143.046</v>
      </c>
      <c r="BF336" s="4">
        <v>756.64</v>
      </c>
      <c r="BG336" s="4">
        <v>1.944</v>
      </c>
      <c r="BH336" s="4">
        <v>0.251</v>
      </c>
      <c r="BI336" s="4">
        <v>2.194</v>
      </c>
      <c r="BJ336" s="4">
        <v>1.492</v>
      </c>
      <c r="BK336" s="4">
        <v>0.192</v>
      </c>
      <c r="BL336" s="4">
        <v>1.6839999999999999</v>
      </c>
      <c r="BM336" s="4">
        <v>35.498100000000001</v>
      </c>
      <c r="BQ336" s="4">
        <v>7.9580000000000002</v>
      </c>
      <c r="BR336" s="4">
        <v>0.70314299999999996</v>
      </c>
      <c r="BS336" s="4">
        <v>-5</v>
      </c>
      <c r="BT336" s="4">
        <v>0.01</v>
      </c>
      <c r="BU336" s="4">
        <v>17.183057000000002</v>
      </c>
      <c r="BV336" s="4">
        <v>0.20200000000000001</v>
      </c>
    </row>
    <row r="337" spans="1:74" x14ac:dyDescent="0.25">
      <c r="A337" s="2">
        <v>42804</v>
      </c>
      <c r="B337" s="3">
        <v>0.55227785879629632</v>
      </c>
      <c r="C337" s="4">
        <v>8.7550000000000008</v>
      </c>
      <c r="D337" s="4">
        <v>9.4780999999999995</v>
      </c>
      <c r="E337" s="4">
        <v>94780.603864999997</v>
      </c>
      <c r="F337" s="4">
        <v>137.4</v>
      </c>
      <c r="G337" s="4">
        <v>21.3</v>
      </c>
      <c r="H337" s="4">
        <v>5194.8</v>
      </c>
      <c r="J337" s="4">
        <v>0</v>
      </c>
      <c r="K337" s="4">
        <v>0.79549999999999998</v>
      </c>
      <c r="L337" s="4">
        <v>6.9641000000000002</v>
      </c>
      <c r="M337" s="4">
        <v>7.5392999999999999</v>
      </c>
      <c r="N337" s="4">
        <v>109.32769999999999</v>
      </c>
      <c r="O337" s="4">
        <v>16.909400000000002</v>
      </c>
      <c r="P337" s="4">
        <v>126.2</v>
      </c>
      <c r="Q337" s="4">
        <v>83.909099999999995</v>
      </c>
      <c r="R337" s="4">
        <v>12.9779</v>
      </c>
      <c r="S337" s="4">
        <v>96.9</v>
      </c>
      <c r="T337" s="4">
        <v>5194.8226999999997</v>
      </c>
      <c r="W337" s="4">
        <v>0</v>
      </c>
      <c r="X337" s="4">
        <v>0</v>
      </c>
      <c r="Y337" s="4">
        <v>11.6</v>
      </c>
      <c r="Z337" s="4">
        <v>912</v>
      </c>
      <c r="AA337" s="4">
        <v>924</v>
      </c>
      <c r="AB337" s="4">
        <v>900</v>
      </c>
      <c r="AC337" s="4">
        <v>84</v>
      </c>
      <c r="AD337" s="4">
        <v>10.55</v>
      </c>
      <c r="AE337" s="4">
        <v>0.24</v>
      </c>
      <c r="AF337" s="4">
        <v>992</v>
      </c>
      <c r="AG337" s="4">
        <v>-10</v>
      </c>
      <c r="AH337" s="4">
        <v>8</v>
      </c>
      <c r="AI337" s="4">
        <v>24</v>
      </c>
      <c r="AJ337" s="4">
        <v>135</v>
      </c>
      <c r="AK337" s="4">
        <v>133.69999999999999</v>
      </c>
      <c r="AL337" s="4">
        <v>5</v>
      </c>
      <c r="AM337" s="4">
        <v>142</v>
      </c>
      <c r="AN337" s="4" t="s">
        <v>155</v>
      </c>
      <c r="AO337" s="4">
        <v>2</v>
      </c>
      <c r="AP337" s="5">
        <v>0.76057870370370362</v>
      </c>
      <c r="AQ337" s="4">
        <v>47.163648999999999</v>
      </c>
      <c r="AR337" s="4">
        <v>-88.490976000000003</v>
      </c>
      <c r="AS337" s="4">
        <v>318.60000000000002</v>
      </c>
      <c r="AT337" s="4">
        <v>35.700000000000003</v>
      </c>
      <c r="AU337" s="4">
        <v>12</v>
      </c>
      <c r="AV337" s="4">
        <v>11</v>
      </c>
      <c r="AW337" s="4" t="s">
        <v>415</v>
      </c>
      <c r="AX337" s="4">
        <v>1.2303999999999999</v>
      </c>
      <c r="AY337" s="4">
        <v>2.5</v>
      </c>
      <c r="AZ337" s="4">
        <v>2.8304</v>
      </c>
      <c r="BA337" s="4">
        <v>11.154</v>
      </c>
      <c r="BB337" s="4">
        <v>8.1</v>
      </c>
      <c r="BC337" s="4">
        <v>0.73</v>
      </c>
      <c r="BD337" s="4">
        <v>25.715</v>
      </c>
      <c r="BE337" s="4">
        <v>1120.646</v>
      </c>
      <c r="BF337" s="4">
        <v>772.16600000000005</v>
      </c>
      <c r="BG337" s="4">
        <v>1.8420000000000001</v>
      </c>
      <c r="BH337" s="4">
        <v>0.28499999999999998</v>
      </c>
      <c r="BI337" s="4">
        <v>2.1269999999999998</v>
      </c>
      <c r="BJ337" s="4">
        <v>1.4139999999999999</v>
      </c>
      <c r="BK337" s="4">
        <v>0.219</v>
      </c>
      <c r="BL337" s="4">
        <v>1.633</v>
      </c>
      <c r="BM337" s="4">
        <v>34.6616</v>
      </c>
      <c r="BQ337" s="4">
        <v>0</v>
      </c>
      <c r="BR337" s="4">
        <v>0.67842899999999995</v>
      </c>
      <c r="BS337" s="4">
        <v>-5</v>
      </c>
      <c r="BT337" s="4">
        <v>0.01</v>
      </c>
      <c r="BU337" s="4">
        <v>16.579108999999999</v>
      </c>
      <c r="BV337" s="4">
        <v>0.20200000000000001</v>
      </c>
    </row>
    <row r="338" spans="1:74" x14ac:dyDescent="0.25">
      <c r="A338" s="2">
        <v>42804</v>
      </c>
      <c r="B338" s="3">
        <v>0.55228943287037036</v>
      </c>
      <c r="C338" s="4">
        <v>8.4689999999999994</v>
      </c>
      <c r="D338" s="4">
        <v>9.6661000000000001</v>
      </c>
      <c r="E338" s="4">
        <v>96661.398964000007</v>
      </c>
      <c r="F338" s="4">
        <v>132.80000000000001</v>
      </c>
      <c r="G338" s="4">
        <v>21.9</v>
      </c>
      <c r="H338" s="4">
        <v>5015.8999999999996</v>
      </c>
      <c r="J338" s="4">
        <v>0</v>
      </c>
      <c r="K338" s="4">
        <v>0.79569999999999996</v>
      </c>
      <c r="L338" s="4">
        <v>6.7389999999999999</v>
      </c>
      <c r="M338" s="4">
        <v>7.6913</v>
      </c>
      <c r="N338" s="4">
        <v>105.6644</v>
      </c>
      <c r="O338" s="4">
        <v>17.454000000000001</v>
      </c>
      <c r="P338" s="4">
        <v>123.1</v>
      </c>
      <c r="Q338" s="4">
        <v>81.097499999999997</v>
      </c>
      <c r="R338" s="4">
        <v>13.395899999999999</v>
      </c>
      <c r="S338" s="4">
        <v>94.5</v>
      </c>
      <c r="T338" s="4">
        <v>5015.9474</v>
      </c>
      <c r="W338" s="4">
        <v>0</v>
      </c>
      <c r="X338" s="4">
        <v>0</v>
      </c>
      <c r="Y338" s="4">
        <v>11.6</v>
      </c>
      <c r="Z338" s="4">
        <v>910</v>
      </c>
      <c r="AA338" s="4">
        <v>922</v>
      </c>
      <c r="AB338" s="4">
        <v>900</v>
      </c>
      <c r="AC338" s="4">
        <v>84</v>
      </c>
      <c r="AD338" s="4">
        <v>10.55</v>
      </c>
      <c r="AE338" s="4">
        <v>0.24</v>
      </c>
      <c r="AF338" s="4">
        <v>992</v>
      </c>
      <c r="AG338" s="4">
        <v>-10</v>
      </c>
      <c r="AH338" s="4">
        <v>8</v>
      </c>
      <c r="AI338" s="4">
        <v>24</v>
      </c>
      <c r="AJ338" s="4">
        <v>135</v>
      </c>
      <c r="AK338" s="4">
        <v>134</v>
      </c>
      <c r="AL338" s="4">
        <v>4.5</v>
      </c>
      <c r="AM338" s="4">
        <v>142</v>
      </c>
      <c r="AN338" s="4" t="s">
        <v>155</v>
      </c>
      <c r="AO338" s="4">
        <v>2</v>
      </c>
      <c r="AP338" s="5">
        <v>0.76059027777777777</v>
      </c>
      <c r="AQ338" s="4">
        <v>47.163609999999998</v>
      </c>
      <c r="AR338" s="4">
        <v>-88.491184000000004</v>
      </c>
      <c r="AS338" s="4">
        <v>318.5</v>
      </c>
      <c r="AT338" s="4">
        <v>35.9</v>
      </c>
      <c r="AU338" s="4">
        <v>12</v>
      </c>
      <c r="AV338" s="4">
        <v>11</v>
      </c>
      <c r="AW338" s="4" t="s">
        <v>415</v>
      </c>
      <c r="AX338" s="4">
        <v>1.2696000000000001</v>
      </c>
      <c r="AY338" s="4">
        <v>2.6215999999999999</v>
      </c>
      <c r="AZ338" s="4">
        <v>2.9912000000000001</v>
      </c>
      <c r="BA338" s="4">
        <v>11.154</v>
      </c>
      <c r="BB338" s="4">
        <v>8.1199999999999992</v>
      </c>
      <c r="BC338" s="4">
        <v>0.73</v>
      </c>
      <c r="BD338" s="4">
        <v>25.677</v>
      </c>
      <c r="BE338" s="4">
        <v>1091.049</v>
      </c>
      <c r="BF338" s="4">
        <v>792.54300000000001</v>
      </c>
      <c r="BG338" s="4">
        <v>1.7909999999999999</v>
      </c>
      <c r="BH338" s="4">
        <v>0.29599999999999999</v>
      </c>
      <c r="BI338" s="4">
        <v>2.0870000000000002</v>
      </c>
      <c r="BJ338" s="4">
        <v>1.375</v>
      </c>
      <c r="BK338" s="4">
        <v>0.22700000000000001</v>
      </c>
      <c r="BL338" s="4">
        <v>1.6020000000000001</v>
      </c>
      <c r="BM338" s="4">
        <v>33.672699999999999</v>
      </c>
      <c r="BQ338" s="4">
        <v>0</v>
      </c>
      <c r="BR338" s="4">
        <v>0.74134800000000001</v>
      </c>
      <c r="BS338" s="4">
        <v>-5</v>
      </c>
      <c r="BT338" s="4">
        <v>9.1269999999999997E-3</v>
      </c>
      <c r="BU338" s="4">
        <v>18.116692</v>
      </c>
      <c r="BV338" s="4">
        <v>0.184365</v>
      </c>
    </row>
    <row r="339" spans="1:74" x14ac:dyDescent="0.25">
      <c r="A339" s="2">
        <v>42804</v>
      </c>
      <c r="B339" s="3">
        <v>0.55230100694444439</v>
      </c>
      <c r="C339" s="4">
        <v>8.4440000000000008</v>
      </c>
      <c r="D339" s="4">
        <v>9.9824999999999999</v>
      </c>
      <c r="E339" s="4">
        <v>99825.491666999995</v>
      </c>
      <c r="F339" s="4">
        <v>123.3</v>
      </c>
      <c r="G339" s="4">
        <v>24.1</v>
      </c>
      <c r="H339" s="4">
        <v>5264</v>
      </c>
      <c r="J339" s="4">
        <v>0</v>
      </c>
      <c r="K339" s="4">
        <v>0.79179999999999995</v>
      </c>
      <c r="L339" s="4">
        <v>6.6856</v>
      </c>
      <c r="M339" s="4">
        <v>7.9042000000000003</v>
      </c>
      <c r="N339" s="4">
        <v>97.628900000000002</v>
      </c>
      <c r="O339" s="4">
        <v>19.0824</v>
      </c>
      <c r="P339" s="4">
        <v>116.7</v>
      </c>
      <c r="Q339" s="4">
        <v>74.930300000000003</v>
      </c>
      <c r="R339" s="4">
        <v>14.6457</v>
      </c>
      <c r="S339" s="4">
        <v>89.6</v>
      </c>
      <c r="T339" s="4">
        <v>5264.0330000000004</v>
      </c>
      <c r="W339" s="4">
        <v>0</v>
      </c>
      <c r="X339" s="4">
        <v>0</v>
      </c>
      <c r="Y339" s="4">
        <v>11.6</v>
      </c>
      <c r="Z339" s="4">
        <v>909</v>
      </c>
      <c r="AA339" s="4">
        <v>920</v>
      </c>
      <c r="AB339" s="4">
        <v>895</v>
      </c>
      <c r="AC339" s="4">
        <v>84</v>
      </c>
      <c r="AD339" s="4">
        <v>10.55</v>
      </c>
      <c r="AE339" s="4">
        <v>0.24</v>
      </c>
      <c r="AF339" s="4">
        <v>992</v>
      </c>
      <c r="AG339" s="4">
        <v>-10</v>
      </c>
      <c r="AH339" s="4">
        <v>8</v>
      </c>
      <c r="AI339" s="4">
        <v>24</v>
      </c>
      <c r="AJ339" s="4">
        <v>135</v>
      </c>
      <c r="AK339" s="4">
        <v>134</v>
      </c>
      <c r="AL339" s="4">
        <v>4.5999999999999996</v>
      </c>
      <c r="AM339" s="4">
        <v>142</v>
      </c>
      <c r="AN339" s="4" t="s">
        <v>155</v>
      </c>
      <c r="AO339" s="4">
        <v>2</v>
      </c>
      <c r="AP339" s="5">
        <v>0.76060185185185192</v>
      </c>
      <c r="AQ339" s="4">
        <v>47.163550000000001</v>
      </c>
      <c r="AR339" s="4">
        <v>-88.491382999999999</v>
      </c>
      <c r="AS339" s="4">
        <v>318.10000000000002</v>
      </c>
      <c r="AT339" s="4">
        <v>36</v>
      </c>
      <c r="AU339" s="4">
        <v>12</v>
      </c>
      <c r="AV339" s="4">
        <v>11</v>
      </c>
      <c r="AW339" s="4" t="s">
        <v>415</v>
      </c>
      <c r="AX339" s="4">
        <v>1.2</v>
      </c>
      <c r="AY339" s="4">
        <v>2.8088000000000002</v>
      </c>
      <c r="AZ339" s="4">
        <v>3.0783999999999998</v>
      </c>
      <c r="BA339" s="4">
        <v>11.154</v>
      </c>
      <c r="BB339" s="4">
        <v>7.95</v>
      </c>
      <c r="BC339" s="4">
        <v>0.71</v>
      </c>
      <c r="BD339" s="4">
        <v>26.295000000000002</v>
      </c>
      <c r="BE339" s="4">
        <v>1069.1659999999999</v>
      </c>
      <c r="BF339" s="4">
        <v>804.52499999999998</v>
      </c>
      <c r="BG339" s="4">
        <v>1.635</v>
      </c>
      <c r="BH339" s="4">
        <v>0.32</v>
      </c>
      <c r="BI339" s="4">
        <v>1.9550000000000001</v>
      </c>
      <c r="BJ339" s="4">
        <v>1.2549999999999999</v>
      </c>
      <c r="BK339" s="4">
        <v>0.245</v>
      </c>
      <c r="BL339" s="4">
        <v>1.5</v>
      </c>
      <c r="BM339" s="4">
        <v>34.906100000000002</v>
      </c>
      <c r="BQ339" s="4">
        <v>0</v>
      </c>
      <c r="BR339" s="4">
        <v>0.70123899999999995</v>
      </c>
      <c r="BS339" s="4">
        <v>-5</v>
      </c>
      <c r="BT339" s="4">
        <v>8.9999999999999993E-3</v>
      </c>
      <c r="BU339" s="4">
        <v>17.136527999999998</v>
      </c>
      <c r="BV339" s="4">
        <v>0.18179999999999999</v>
      </c>
    </row>
    <row r="340" spans="1:74" x14ac:dyDescent="0.25">
      <c r="A340" s="2">
        <v>42804</v>
      </c>
      <c r="B340" s="3">
        <v>0.55231258101851854</v>
      </c>
      <c r="C340" s="4">
        <v>8.4830000000000005</v>
      </c>
      <c r="D340" s="4">
        <v>9.8430999999999997</v>
      </c>
      <c r="E340" s="4">
        <v>98430.957360999993</v>
      </c>
      <c r="F340" s="4">
        <v>121.6</v>
      </c>
      <c r="G340" s="4">
        <v>23.3</v>
      </c>
      <c r="H340" s="4">
        <v>5313</v>
      </c>
      <c r="J340" s="4">
        <v>0</v>
      </c>
      <c r="K340" s="4">
        <v>0.79310000000000003</v>
      </c>
      <c r="L340" s="4">
        <v>6.7276999999999996</v>
      </c>
      <c r="M340" s="4">
        <v>7.8064</v>
      </c>
      <c r="N340" s="4">
        <v>96.418700000000001</v>
      </c>
      <c r="O340" s="4">
        <v>18.446400000000001</v>
      </c>
      <c r="P340" s="4">
        <v>114.9</v>
      </c>
      <c r="Q340" s="4">
        <v>74.001400000000004</v>
      </c>
      <c r="R340" s="4">
        <v>14.1577</v>
      </c>
      <c r="S340" s="4">
        <v>88.2</v>
      </c>
      <c r="T340" s="4">
        <v>5313.0375000000004</v>
      </c>
      <c r="W340" s="4">
        <v>0</v>
      </c>
      <c r="X340" s="4">
        <v>0</v>
      </c>
      <c r="Y340" s="4">
        <v>11.6</v>
      </c>
      <c r="Z340" s="4">
        <v>912</v>
      </c>
      <c r="AA340" s="4">
        <v>922</v>
      </c>
      <c r="AB340" s="4">
        <v>897</v>
      </c>
      <c r="AC340" s="4">
        <v>84</v>
      </c>
      <c r="AD340" s="4">
        <v>10.55</v>
      </c>
      <c r="AE340" s="4">
        <v>0.24</v>
      </c>
      <c r="AF340" s="4">
        <v>992</v>
      </c>
      <c r="AG340" s="4">
        <v>-10</v>
      </c>
      <c r="AH340" s="4">
        <v>8</v>
      </c>
      <c r="AI340" s="4">
        <v>24</v>
      </c>
      <c r="AJ340" s="4">
        <v>135</v>
      </c>
      <c r="AK340" s="4">
        <v>133.1</v>
      </c>
      <c r="AL340" s="4">
        <v>4.5</v>
      </c>
      <c r="AM340" s="4">
        <v>142</v>
      </c>
      <c r="AN340" s="4" t="s">
        <v>155</v>
      </c>
      <c r="AO340" s="4">
        <v>2</v>
      </c>
      <c r="AP340" s="5">
        <v>0.76061342592592596</v>
      </c>
      <c r="AQ340" s="4">
        <v>47.163471000000001</v>
      </c>
      <c r="AR340" s="4">
        <v>-88.491568999999998</v>
      </c>
      <c r="AS340" s="4">
        <v>318.10000000000002</v>
      </c>
      <c r="AT340" s="4">
        <v>36.299999999999997</v>
      </c>
      <c r="AU340" s="4">
        <v>12</v>
      </c>
      <c r="AV340" s="4">
        <v>11</v>
      </c>
      <c r="AW340" s="4" t="s">
        <v>415</v>
      </c>
      <c r="AX340" s="4">
        <v>1.1088</v>
      </c>
      <c r="AY340" s="4">
        <v>2.2959999999999998</v>
      </c>
      <c r="AZ340" s="4">
        <v>2.496</v>
      </c>
      <c r="BA340" s="4">
        <v>11.154</v>
      </c>
      <c r="BB340" s="4">
        <v>8.01</v>
      </c>
      <c r="BC340" s="4">
        <v>0.72</v>
      </c>
      <c r="BD340" s="4">
        <v>26.09</v>
      </c>
      <c r="BE340" s="4">
        <v>1079.5350000000001</v>
      </c>
      <c r="BF340" s="4">
        <v>797.25900000000001</v>
      </c>
      <c r="BG340" s="4">
        <v>1.62</v>
      </c>
      <c r="BH340" s="4">
        <v>0.31</v>
      </c>
      <c r="BI340" s="4">
        <v>1.93</v>
      </c>
      <c r="BJ340" s="4">
        <v>1.244</v>
      </c>
      <c r="BK340" s="4">
        <v>0.23799999999999999</v>
      </c>
      <c r="BL340" s="4">
        <v>1.4810000000000001</v>
      </c>
      <c r="BM340" s="4">
        <v>35.350099999999998</v>
      </c>
      <c r="BQ340" s="4">
        <v>0</v>
      </c>
      <c r="BR340" s="4">
        <v>0.68701599999999996</v>
      </c>
      <c r="BS340" s="4">
        <v>-5</v>
      </c>
      <c r="BT340" s="4">
        <v>9.8729999999999998E-3</v>
      </c>
      <c r="BU340" s="4">
        <v>16.788954</v>
      </c>
      <c r="BV340" s="4">
        <v>0.199435</v>
      </c>
    </row>
    <row r="341" spans="1:74" x14ac:dyDescent="0.25">
      <c r="A341" s="2">
        <v>42804</v>
      </c>
      <c r="B341" s="3">
        <v>0.55232415509259258</v>
      </c>
      <c r="C341" s="4">
        <v>9.2840000000000007</v>
      </c>
      <c r="D341" s="4">
        <v>8.9557000000000002</v>
      </c>
      <c r="E341" s="4">
        <v>89557.264681999994</v>
      </c>
      <c r="F341" s="4">
        <v>107.8</v>
      </c>
      <c r="G341" s="4">
        <v>18.399999999999999</v>
      </c>
      <c r="H341" s="4">
        <v>4894.1000000000004</v>
      </c>
      <c r="J341" s="4">
        <v>0</v>
      </c>
      <c r="K341" s="4">
        <v>0.7974</v>
      </c>
      <c r="L341" s="4">
        <v>7.4028</v>
      </c>
      <c r="M341" s="4">
        <v>7.1412000000000004</v>
      </c>
      <c r="N341" s="4">
        <v>85.929599999999994</v>
      </c>
      <c r="O341" s="4">
        <v>14.643000000000001</v>
      </c>
      <c r="P341" s="4">
        <v>100.6</v>
      </c>
      <c r="Q341" s="4">
        <v>65.977199999999996</v>
      </c>
      <c r="R341" s="4">
        <v>11.243</v>
      </c>
      <c r="S341" s="4">
        <v>77.2</v>
      </c>
      <c r="T341" s="4">
        <v>4894.0973999999997</v>
      </c>
      <c r="W341" s="4">
        <v>0</v>
      </c>
      <c r="X341" s="4">
        <v>0</v>
      </c>
      <c r="Y341" s="4">
        <v>11.5</v>
      </c>
      <c r="Z341" s="4">
        <v>912</v>
      </c>
      <c r="AA341" s="4">
        <v>924</v>
      </c>
      <c r="AB341" s="4">
        <v>899</v>
      </c>
      <c r="AC341" s="4">
        <v>84.9</v>
      </c>
      <c r="AD341" s="4">
        <v>10.66</v>
      </c>
      <c r="AE341" s="4">
        <v>0.24</v>
      </c>
      <c r="AF341" s="4">
        <v>992</v>
      </c>
      <c r="AG341" s="4">
        <v>-10</v>
      </c>
      <c r="AH341" s="4">
        <v>8</v>
      </c>
      <c r="AI341" s="4">
        <v>24</v>
      </c>
      <c r="AJ341" s="4">
        <v>135</v>
      </c>
      <c r="AK341" s="4">
        <v>132.1</v>
      </c>
      <c r="AL341" s="4">
        <v>4.5999999999999996</v>
      </c>
      <c r="AM341" s="4">
        <v>142</v>
      </c>
      <c r="AN341" s="4" t="s">
        <v>155</v>
      </c>
      <c r="AO341" s="4">
        <v>2</v>
      </c>
      <c r="AP341" s="5">
        <v>0.760625</v>
      </c>
      <c r="AQ341" s="4">
        <v>47.163373999999997</v>
      </c>
      <c r="AR341" s="4">
        <v>-88.491731999999999</v>
      </c>
      <c r="AS341" s="4">
        <v>318.10000000000002</v>
      </c>
      <c r="AT341" s="4">
        <v>36.299999999999997</v>
      </c>
      <c r="AU341" s="4">
        <v>12</v>
      </c>
      <c r="AV341" s="4">
        <v>11</v>
      </c>
      <c r="AW341" s="4" t="s">
        <v>415</v>
      </c>
      <c r="AX341" s="4">
        <v>0.96079999999999999</v>
      </c>
      <c r="AY341" s="4">
        <v>1.4176</v>
      </c>
      <c r="AZ341" s="4">
        <v>1.8304</v>
      </c>
      <c r="BA341" s="4">
        <v>11.154</v>
      </c>
      <c r="BB341" s="4">
        <v>8.19</v>
      </c>
      <c r="BC341" s="4">
        <v>0.73</v>
      </c>
      <c r="BD341" s="4">
        <v>25.408999999999999</v>
      </c>
      <c r="BE341" s="4">
        <v>1190.4110000000001</v>
      </c>
      <c r="BF341" s="4">
        <v>730.88300000000004</v>
      </c>
      <c r="BG341" s="4">
        <v>1.4470000000000001</v>
      </c>
      <c r="BH341" s="4">
        <v>0.247</v>
      </c>
      <c r="BI341" s="4">
        <v>1.694</v>
      </c>
      <c r="BJ341" s="4">
        <v>1.111</v>
      </c>
      <c r="BK341" s="4">
        <v>0.189</v>
      </c>
      <c r="BL341" s="4">
        <v>1.3</v>
      </c>
      <c r="BM341" s="4">
        <v>32.632399999999997</v>
      </c>
      <c r="BQ341" s="4">
        <v>0</v>
      </c>
      <c r="BR341" s="4">
        <v>0.69472999999999996</v>
      </c>
      <c r="BS341" s="4">
        <v>-5</v>
      </c>
      <c r="BT341" s="4">
        <v>0.01</v>
      </c>
      <c r="BU341" s="4">
        <v>16.977464000000001</v>
      </c>
      <c r="BV341" s="4">
        <v>0.20200000000000001</v>
      </c>
    </row>
    <row r="342" spans="1:74" x14ac:dyDescent="0.25">
      <c r="A342" s="2">
        <v>42804</v>
      </c>
      <c r="B342" s="3">
        <v>0.55233572916666673</v>
      </c>
      <c r="C342" s="4">
        <v>10.397</v>
      </c>
      <c r="D342" s="4">
        <v>6.9726999999999997</v>
      </c>
      <c r="E342" s="4">
        <v>69726.809974000003</v>
      </c>
      <c r="F342" s="4">
        <v>98.4</v>
      </c>
      <c r="G342" s="4">
        <v>14.1</v>
      </c>
      <c r="H342" s="4">
        <v>4595.6000000000004</v>
      </c>
      <c r="J342" s="4">
        <v>0</v>
      </c>
      <c r="K342" s="4">
        <v>0.81110000000000004</v>
      </c>
      <c r="L342" s="4">
        <v>8.4332999999999991</v>
      </c>
      <c r="M342" s="4">
        <v>5.6558999999999999</v>
      </c>
      <c r="N342" s="4">
        <v>79.816599999999994</v>
      </c>
      <c r="O342" s="4">
        <v>11.437099999999999</v>
      </c>
      <c r="P342" s="4">
        <v>91.3</v>
      </c>
      <c r="Q342" s="4">
        <v>61.287100000000002</v>
      </c>
      <c r="R342" s="4">
        <v>8.782</v>
      </c>
      <c r="S342" s="4">
        <v>70.099999999999994</v>
      </c>
      <c r="T342" s="4">
        <v>4595.6027999999997</v>
      </c>
      <c r="W342" s="4">
        <v>0</v>
      </c>
      <c r="X342" s="4">
        <v>0</v>
      </c>
      <c r="Y342" s="4">
        <v>11.6</v>
      </c>
      <c r="Z342" s="4">
        <v>921</v>
      </c>
      <c r="AA342" s="4">
        <v>934</v>
      </c>
      <c r="AB342" s="4">
        <v>908</v>
      </c>
      <c r="AC342" s="4">
        <v>85</v>
      </c>
      <c r="AD342" s="4">
        <v>10.67</v>
      </c>
      <c r="AE342" s="4">
        <v>0.25</v>
      </c>
      <c r="AF342" s="4">
        <v>992</v>
      </c>
      <c r="AG342" s="4">
        <v>-10</v>
      </c>
      <c r="AH342" s="4">
        <v>8</v>
      </c>
      <c r="AI342" s="4">
        <v>24</v>
      </c>
      <c r="AJ342" s="4">
        <v>135</v>
      </c>
      <c r="AK342" s="4">
        <v>132.9</v>
      </c>
      <c r="AL342" s="4">
        <v>4.8</v>
      </c>
      <c r="AM342" s="4">
        <v>142</v>
      </c>
      <c r="AN342" s="4" t="s">
        <v>155</v>
      </c>
      <c r="AO342" s="4">
        <v>2</v>
      </c>
      <c r="AP342" s="5">
        <v>0.76063657407407403</v>
      </c>
      <c r="AQ342" s="4">
        <v>47.163254000000002</v>
      </c>
      <c r="AR342" s="4">
        <v>-88.491850999999997</v>
      </c>
      <c r="AS342" s="4">
        <v>318</v>
      </c>
      <c r="AT342" s="4">
        <v>35.700000000000003</v>
      </c>
      <c r="AU342" s="4">
        <v>12</v>
      </c>
      <c r="AV342" s="4">
        <v>11</v>
      </c>
      <c r="AW342" s="4" t="s">
        <v>415</v>
      </c>
      <c r="AX342" s="4">
        <v>1.1304000000000001</v>
      </c>
      <c r="AY342" s="4">
        <v>1</v>
      </c>
      <c r="AZ342" s="4">
        <v>1.9303999999999999</v>
      </c>
      <c r="BA342" s="4">
        <v>11.154</v>
      </c>
      <c r="BB342" s="4">
        <v>8.84</v>
      </c>
      <c r="BC342" s="4">
        <v>0.79</v>
      </c>
      <c r="BD342" s="4">
        <v>23.283000000000001</v>
      </c>
      <c r="BE342" s="4">
        <v>1401.4469999999999</v>
      </c>
      <c r="BF342" s="4">
        <v>598.21100000000001</v>
      </c>
      <c r="BG342" s="4">
        <v>1.389</v>
      </c>
      <c r="BH342" s="4">
        <v>0.19900000000000001</v>
      </c>
      <c r="BI342" s="4">
        <v>1.5880000000000001</v>
      </c>
      <c r="BJ342" s="4">
        <v>1.0669999999999999</v>
      </c>
      <c r="BK342" s="4">
        <v>0.153</v>
      </c>
      <c r="BL342" s="4">
        <v>1.2190000000000001</v>
      </c>
      <c r="BM342" s="4">
        <v>31.666399999999999</v>
      </c>
      <c r="BQ342" s="4">
        <v>0</v>
      </c>
      <c r="BR342" s="4">
        <v>0.70734900000000001</v>
      </c>
      <c r="BS342" s="4">
        <v>-5</v>
      </c>
      <c r="BT342" s="4">
        <v>0.01</v>
      </c>
      <c r="BU342" s="4">
        <v>17.285841999999999</v>
      </c>
      <c r="BV342" s="4">
        <v>0.20200000000000001</v>
      </c>
    </row>
    <row r="343" spans="1:74" x14ac:dyDescent="0.25">
      <c r="A343" s="2">
        <v>42804</v>
      </c>
      <c r="B343" s="3">
        <v>0.55234730324074077</v>
      </c>
      <c r="C343" s="4">
        <v>11.226000000000001</v>
      </c>
      <c r="D343" s="4">
        <v>5.6660000000000004</v>
      </c>
      <c r="E343" s="4">
        <v>56660.379645000001</v>
      </c>
      <c r="F343" s="4">
        <v>95.4</v>
      </c>
      <c r="G343" s="4">
        <v>15.7</v>
      </c>
      <c r="H343" s="4">
        <v>4388.6000000000004</v>
      </c>
      <c r="J343" s="4">
        <v>0</v>
      </c>
      <c r="K343" s="4">
        <v>0.81879999999999997</v>
      </c>
      <c r="L343" s="4">
        <v>9.1912000000000003</v>
      </c>
      <c r="M343" s="4">
        <v>4.6391</v>
      </c>
      <c r="N343" s="4">
        <v>78.116799999999998</v>
      </c>
      <c r="O343" s="4">
        <v>12.8697</v>
      </c>
      <c r="P343" s="4">
        <v>91</v>
      </c>
      <c r="Q343" s="4">
        <v>59.981999999999999</v>
      </c>
      <c r="R343" s="4">
        <v>9.8819999999999997</v>
      </c>
      <c r="S343" s="4">
        <v>69.900000000000006</v>
      </c>
      <c r="T343" s="4">
        <v>4388.5770000000002</v>
      </c>
      <c r="W343" s="4">
        <v>0</v>
      </c>
      <c r="X343" s="4">
        <v>0</v>
      </c>
      <c r="Y343" s="4">
        <v>11.6</v>
      </c>
      <c r="Z343" s="4">
        <v>930</v>
      </c>
      <c r="AA343" s="4">
        <v>945</v>
      </c>
      <c r="AB343" s="4">
        <v>919</v>
      </c>
      <c r="AC343" s="4">
        <v>85</v>
      </c>
      <c r="AD343" s="4">
        <v>10.67</v>
      </c>
      <c r="AE343" s="4">
        <v>0.25</v>
      </c>
      <c r="AF343" s="4">
        <v>992</v>
      </c>
      <c r="AG343" s="4">
        <v>-10</v>
      </c>
      <c r="AH343" s="4">
        <v>8</v>
      </c>
      <c r="AI343" s="4">
        <v>24</v>
      </c>
      <c r="AJ343" s="4">
        <v>135</v>
      </c>
      <c r="AK343" s="4">
        <v>134.69999999999999</v>
      </c>
      <c r="AL343" s="4">
        <v>4.7</v>
      </c>
      <c r="AM343" s="4">
        <v>142</v>
      </c>
      <c r="AN343" s="4" t="s">
        <v>155</v>
      </c>
      <c r="AO343" s="4">
        <v>2</v>
      </c>
      <c r="AP343" s="5">
        <v>0.76064814814814818</v>
      </c>
      <c r="AQ343" s="4">
        <v>47.163111000000001</v>
      </c>
      <c r="AR343" s="4">
        <v>-88.491927000000004</v>
      </c>
      <c r="AS343" s="4">
        <v>317.89999999999998</v>
      </c>
      <c r="AT343" s="4">
        <v>35.799999999999997</v>
      </c>
      <c r="AU343" s="4">
        <v>12</v>
      </c>
      <c r="AV343" s="4">
        <v>11</v>
      </c>
      <c r="AW343" s="4" t="s">
        <v>415</v>
      </c>
      <c r="AX343" s="4">
        <v>1.412587</v>
      </c>
      <c r="AY343" s="4">
        <v>1</v>
      </c>
      <c r="AZ343" s="4">
        <v>2.1822180000000002</v>
      </c>
      <c r="BA343" s="4">
        <v>11.154</v>
      </c>
      <c r="BB343" s="4">
        <v>9.25</v>
      </c>
      <c r="BC343" s="4">
        <v>0.83</v>
      </c>
      <c r="BD343" s="4">
        <v>22.135999999999999</v>
      </c>
      <c r="BE343" s="4">
        <v>1557.42</v>
      </c>
      <c r="BF343" s="4">
        <v>500.31900000000002</v>
      </c>
      <c r="BG343" s="4">
        <v>1.3859999999999999</v>
      </c>
      <c r="BH343" s="4">
        <v>0.22800000000000001</v>
      </c>
      <c r="BI343" s="4">
        <v>1.615</v>
      </c>
      <c r="BJ343" s="4">
        <v>1.0640000000000001</v>
      </c>
      <c r="BK343" s="4">
        <v>0.17499999999999999</v>
      </c>
      <c r="BL343" s="4">
        <v>1.24</v>
      </c>
      <c r="BM343" s="4">
        <v>30.834299999999999</v>
      </c>
      <c r="BQ343" s="4">
        <v>0</v>
      </c>
      <c r="BR343" s="4">
        <v>0.69241299999999995</v>
      </c>
      <c r="BS343" s="4">
        <v>-5</v>
      </c>
      <c r="BT343" s="4">
        <v>0.01</v>
      </c>
      <c r="BU343" s="4">
        <v>16.920843000000001</v>
      </c>
      <c r="BV343" s="4">
        <v>0.20200000000000001</v>
      </c>
    </row>
    <row r="344" spans="1:74" x14ac:dyDescent="0.25">
      <c r="A344" s="2">
        <v>42804</v>
      </c>
      <c r="B344" s="3">
        <v>0.55235887731481481</v>
      </c>
      <c r="C344" s="4">
        <v>11.515000000000001</v>
      </c>
      <c r="D344" s="4">
        <v>5.0427999999999997</v>
      </c>
      <c r="E344" s="4">
        <v>50428.070629000002</v>
      </c>
      <c r="F344" s="4">
        <v>100.6</v>
      </c>
      <c r="G344" s="4">
        <v>32.9</v>
      </c>
      <c r="H344" s="4">
        <v>4279.1000000000004</v>
      </c>
      <c r="J344" s="4">
        <v>0</v>
      </c>
      <c r="K344" s="4">
        <v>0.82310000000000005</v>
      </c>
      <c r="L344" s="4">
        <v>9.4779999999999998</v>
      </c>
      <c r="M344" s="4">
        <v>4.1505999999999998</v>
      </c>
      <c r="N344" s="4">
        <v>82.780299999999997</v>
      </c>
      <c r="O344" s="4">
        <v>27.102599999999999</v>
      </c>
      <c r="P344" s="4">
        <v>109.9</v>
      </c>
      <c r="Q344" s="4">
        <v>63.562800000000003</v>
      </c>
      <c r="R344" s="4">
        <v>20.810700000000001</v>
      </c>
      <c r="S344" s="4">
        <v>84.4</v>
      </c>
      <c r="T344" s="4">
        <v>4279.1374999999998</v>
      </c>
      <c r="W344" s="4">
        <v>0</v>
      </c>
      <c r="X344" s="4">
        <v>0</v>
      </c>
      <c r="Y344" s="4">
        <v>11.6</v>
      </c>
      <c r="Z344" s="4">
        <v>941</v>
      </c>
      <c r="AA344" s="4">
        <v>956</v>
      </c>
      <c r="AB344" s="4">
        <v>930</v>
      </c>
      <c r="AC344" s="4">
        <v>85</v>
      </c>
      <c r="AD344" s="4">
        <v>10.67</v>
      </c>
      <c r="AE344" s="4">
        <v>0.25</v>
      </c>
      <c r="AF344" s="4">
        <v>992</v>
      </c>
      <c r="AG344" s="4">
        <v>-10</v>
      </c>
      <c r="AH344" s="4">
        <v>8.8729999999999993</v>
      </c>
      <c r="AI344" s="4">
        <v>24</v>
      </c>
      <c r="AJ344" s="4">
        <v>135</v>
      </c>
      <c r="AK344" s="4">
        <v>133.30000000000001</v>
      </c>
      <c r="AL344" s="4">
        <v>4.3</v>
      </c>
      <c r="AM344" s="4">
        <v>142</v>
      </c>
      <c r="AN344" s="4" t="s">
        <v>155</v>
      </c>
      <c r="AO344" s="4">
        <v>2</v>
      </c>
      <c r="AP344" s="5">
        <v>0.76065972222222211</v>
      </c>
      <c r="AQ344" s="4">
        <v>47.162962</v>
      </c>
      <c r="AR344" s="4">
        <v>-88.491964999999993</v>
      </c>
      <c r="AS344" s="4">
        <v>317.8</v>
      </c>
      <c r="AT344" s="4">
        <v>36</v>
      </c>
      <c r="AU344" s="4">
        <v>12</v>
      </c>
      <c r="AV344" s="4">
        <v>11</v>
      </c>
      <c r="AW344" s="4" t="s">
        <v>415</v>
      </c>
      <c r="AX344" s="4">
        <v>1.657357</v>
      </c>
      <c r="AY344" s="4">
        <v>1.03033</v>
      </c>
      <c r="AZ344" s="4">
        <v>2.418018</v>
      </c>
      <c r="BA344" s="4">
        <v>11.154</v>
      </c>
      <c r="BB344" s="4">
        <v>9.5</v>
      </c>
      <c r="BC344" s="4">
        <v>0.85</v>
      </c>
      <c r="BD344" s="4">
        <v>21.495999999999999</v>
      </c>
      <c r="BE344" s="4">
        <v>1630.3920000000001</v>
      </c>
      <c r="BF344" s="4">
        <v>454.428</v>
      </c>
      <c r="BG344" s="4">
        <v>1.4910000000000001</v>
      </c>
      <c r="BH344" s="4">
        <v>0.48799999999999999</v>
      </c>
      <c r="BI344" s="4">
        <v>1.9790000000000001</v>
      </c>
      <c r="BJ344" s="4">
        <v>1.145</v>
      </c>
      <c r="BK344" s="4">
        <v>0.375</v>
      </c>
      <c r="BL344" s="4">
        <v>1.52</v>
      </c>
      <c r="BM344" s="4">
        <v>30.521799999999999</v>
      </c>
      <c r="BQ344" s="4">
        <v>0</v>
      </c>
      <c r="BR344" s="4">
        <v>0.77206200000000003</v>
      </c>
      <c r="BS344" s="4">
        <v>-5</v>
      </c>
      <c r="BT344" s="4">
        <v>0.01</v>
      </c>
      <c r="BU344" s="4">
        <v>18.867265</v>
      </c>
      <c r="BV344" s="4">
        <v>0.20200000000000001</v>
      </c>
    </row>
    <row r="345" spans="1:74" x14ac:dyDescent="0.25">
      <c r="A345" s="2">
        <v>42804</v>
      </c>
      <c r="B345" s="3">
        <v>0.55237045138888885</v>
      </c>
      <c r="C345" s="4">
        <v>11.747</v>
      </c>
      <c r="D345" s="4">
        <v>4.7519</v>
      </c>
      <c r="E345" s="4">
        <v>47519.468599</v>
      </c>
      <c r="F345" s="4">
        <v>139</v>
      </c>
      <c r="G345" s="4">
        <v>36.1</v>
      </c>
      <c r="H345" s="4">
        <v>4227.3</v>
      </c>
      <c r="J345" s="4">
        <v>0</v>
      </c>
      <c r="K345" s="4">
        <v>0.82430000000000003</v>
      </c>
      <c r="L345" s="4">
        <v>9.6831999999999994</v>
      </c>
      <c r="M345" s="4">
        <v>3.9169</v>
      </c>
      <c r="N345" s="4">
        <v>114.58159999999999</v>
      </c>
      <c r="O345" s="4">
        <v>29.7563</v>
      </c>
      <c r="P345" s="4">
        <v>144.30000000000001</v>
      </c>
      <c r="Q345" s="4">
        <v>87.981499999999997</v>
      </c>
      <c r="R345" s="4">
        <v>22.848400000000002</v>
      </c>
      <c r="S345" s="4">
        <v>110.8</v>
      </c>
      <c r="T345" s="4">
        <v>4227.3288000000002</v>
      </c>
      <c r="W345" s="4">
        <v>0</v>
      </c>
      <c r="X345" s="4">
        <v>0</v>
      </c>
      <c r="Y345" s="4">
        <v>11.6</v>
      </c>
      <c r="Z345" s="4">
        <v>950</v>
      </c>
      <c r="AA345" s="4">
        <v>964</v>
      </c>
      <c r="AB345" s="4">
        <v>940</v>
      </c>
      <c r="AC345" s="4">
        <v>85</v>
      </c>
      <c r="AD345" s="4">
        <v>10.67</v>
      </c>
      <c r="AE345" s="4">
        <v>0.25</v>
      </c>
      <c r="AF345" s="4">
        <v>992</v>
      </c>
      <c r="AG345" s="4">
        <v>-10</v>
      </c>
      <c r="AH345" s="4">
        <v>8.127872</v>
      </c>
      <c r="AI345" s="4">
        <v>24</v>
      </c>
      <c r="AJ345" s="4">
        <v>135</v>
      </c>
      <c r="AK345" s="4">
        <v>133</v>
      </c>
      <c r="AL345" s="4">
        <v>4.3</v>
      </c>
      <c r="AM345" s="4">
        <v>142</v>
      </c>
      <c r="AN345" s="4" t="s">
        <v>155</v>
      </c>
      <c r="AO345" s="4">
        <v>2</v>
      </c>
      <c r="AP345" s="5">
        <v>0.76067129629629626</v>
      </c>
      <c r="AQ345" s="4">
        <v>47.162807999999998</v>
      </c>
      <c r="AR345" s="4">
        <v>-88.491978000000003</v>
      </c>
      <c r="AS345" s="4">
        <v>317.89999999999998</v>
      </c>
      <c r="AT345" s="4">
        <v>36.9</v>
      </c>
      <c r="AU345" s="4">
        <v>12</v>
      </c>
      <c r="AV345" s="4">
        <v>11</v>
      </c>
      <c r="AW345" s="4" t="s">
        <v>415</v>
      </c>
      <c r="AX345" s="4">
        <v>1.1000000000000001</v>
      </c>
      <c r="AY345" s="4">
        <v>1.1000000000000001</v>
      </c>
      <c r="AZ345" s="4">
        <v>2</v>
      </c>
      <c r="BA345" s="4">
        <v>11.154</v>
      </c>
      <c r="BB345" s="4">
        <v>9.57</v>
      </c>
      <c r="BC345" s="4">
        <v>0.86</v>
      </c>
      <c r="BD345" s="4">
        <v>21.318999999999999</v>
      </c>
      <c r="BE345" s="4">
        <v>1669.7070000000001</v>
      </c>
      <c r="BF345" s="4">
        <v>429.87700000000001</v>
      </c>
      <c r="BG345" s="4">
        <v>2.069</v>
      </c>
      <c r="BH345" s="4">
        <v>0.53700000000000003</v>
      </c>
      <c r="BI345" s="4">
        <v>2.6059999999999999</v>
      </c>
      <c r="BJ345" s="4">
        <v>1.589</v>
      </c>
      <c r="BK345" s="4">
        <v>0.41299999999999998</v>
      </c>
      <c r="BL345" s="4">
        <v>2.0009999999999999</v>
      </c>
      <c r="BM345" s="4">
        <v>30.225000000000001</v>
      </c>
      <c r="BQ345" s="4">
        <v>0</v>
      </c>
      <c r="BR345" s="4">
        <v>0.87819000000000003</v>
      </c>
      <c r="BS345" s="4">
        <v>-5</v>
      </c>
      <c r="BT345" s="4">
        <v>9.1280000000000007E-3</v>
      </c>
      <c r="BU345" s="4">
        <v>21.460763</v>
      </c>
      <c r="BV345" s="4">
        <v>0.18438299999999999</v>
      </c>
    </row>
    <row r="346" spans="1:74" x14ac:dyDescent="0.25">
      <c r="A346" s="2">
        <v>42804</v>
      </c>
      <c r="B346" s="3">
        <v>0.552382025462963</v>
      </c>
      <c r="C346" s="4">
        <v>11.750999999999999</v>
      </c>
      <c r="D346" s="4">
        <v>4.6070000000000002</v>
      </c>
      <c r="E346" s="4">
        <v>46069.722221999997</v>
      </c>
      <c r="F346" s="4">
        <v>184.4</v>
      </c>
      <c r="G346" s="4">
        <v>41.7</v>
      </c>
      <c r="H346" s="4">
        <v>4053.7</v>
      </c>
      <c r="J346" s="4">
        <v>0</v>
      </c>
      <c r="K346" s="4">
        <v>0.82599999999999996</v>
      </c>
      <c r="L346" s="4">
        <v>9.7067999999999994</v>
      </c>
      <c r="M346" s="4">
        <v>3.8054000000000001</v>
      </c>
      <c r="N346" s="4">
        <v>152.3502</v>
      </c>
      <c r="O346" s="4">
        <v>34.445</v>
      </c>
      <c r="P346" s="4">
        <v>186.8</v>
      </c>
      <c r="Q346" s="4">
        <v>116.9821</v>
      </c>
      <c r="R346" s="4">
        <v>26.448599999999999</v>
      </c>
      <c r="S346" s="4">
        <v>143.4</v>
      </c>
      <c r="T346" s="4">
        <v>4053.6725999999999</v>
      </c>
      <c r="W346" s="4">
        <v>0</v>
      </c>
      <c r="X346" s="4">
        <v>0</v>
      </c>
      <c r="Y346" s="4">
        <v>11.5</v>
      </c>
      <c r="Z346" s="4">
        <v>954</v>
      </c>
      <c r="AA346" s="4">
        <v>967</v>
      </c>
      <c r="AB346" s="4">
        <v>944</v>
      </c>
      <c r="AC346" s="4">
        <v>85</v>
      </c>
      <c r="AD346" s="4">
        <v>10.67</v>
      </c>
      <c r="AE346" s="4">
        <v>0.25</v>
      </c>
      <c r="AF346" s="4">
        <v>992</v>
      </c>
      <c r="AG346" s="4">
        <v>-10</v>
      </c>
      <c r="AH346" s="4">
        <v>8</v>
      </c>
      <c r="AI346" s="4">
        <v>24</v>
      </c>
      <c r="AJ346" s="4">
        <v>135</v>
      </c>
      <c r="AK346" s="4">
        <v>133.9</v>
      </c>
      <c r="AL346" s="4">
        <v>4.3</v>
      </c>
      <c r="AM346" s="4">
        <v>142</v>
      </c>
      <c r="AN346" s="4" t="s">
        <v>155</v>
      </c>
      <c r="AO346" s="4">
        <v>2</v>
      </c>
      <c r="AP346" s="5">
        <v>0.76068287037037041</v>
      </c>
      <c r="AQ346" s="4">
        <v>47.162647</v>
      </c>
      <c r="AR346" s="4">
        <v>-88.491936999999993</v>
      </c>
      <c r="AS346" s="4">
        <v>317.8</v>
      </c>
      <c r="AT346" s="4">
        <v>38.1</v>
      </c>
      <c r="AU346" s="4">
        <v>12</v>
      </c>
      <c r="AV346" s="4">
        <v>11</v>
      </c>
      <c r="AW346" s="4" t="s">
        <v>415</v>
      </c>
      <c r="AX346" s="4">
        <v>1.1304000000000001</v>
      </c>
      <c r="AY346" s="4">
        <v>1.1304000000000001</v>
      </c>
      <c r="AZ346" s="4">
        <v>2</v>
      </c>
      <c r="BA346" s="4">
        <v>11.154</v>
      </c>
      <c r="BB346" s="4">
        <v>9.67</v>
      </c>
      <c r="BC346" s="4">
        <v>0.87</v>
      </c>
      <c r="BD346" s="4">
        <v>21.062999999999999</v>
      </c>
      <c r="BE346" s="4">
        <v>1686.473</v>
      </c>
      <c r="BF346" s="4">
        <v>420.81</v>
      </c>
      <c r="BG346" s="4">
        <v>2.7719999999999998</v>
      </c>
      <c r="BH346" s="4">
        <v>0.627</v>
      </c>
      <c r="BI346" s="4">
        <v>3.399</v>
      </c>
      <c r="BJ346" s="4">
        <v>2.1280000000000001</v>
      </c>
      <c r="BK346" s="4">
        <v>0.48099999999999998</v>
      </c>
      <c r="BL346" s="4">
        <v>2.61</v>
      </c>
      <c r="BM346" s="4">
        <v>29.203099999999999</v>
      </c>
      <c r="BQ346" s="4">
        <v>0</v>
      </c>
      <c r="BR346" s="4">
        <v>0.82653500000000002</v>
      </c>
      <c r="BS346" s="4">
        <v>-5</v>
      </c>
      <c r="BT346" s="4">
        <v>8.9999999999999993E-3</v>
      </c>
      <c r="BU346" s="4">
        <v>20.198437999999999</v>
      </c>
      <c r="BV346" s="4">
        <v>0.18179999999999999</v>
      </c>
    </row>
    <row r="347" spans="1:74" x14ac:dyDescent="0.25">
      <c r="A347" s="2">
        <v>42804</v>
      </c>
      <c r="B347" s="3">
        <v>0.55239359953703704</v>
      </c>
      <c r="C347" s="4">
        <v>11.622999999999999</v>
      </c>
      <c r="D347" s="4">
        <v>4.8552</v>
      </c>
      <c r="E347" s="4">
        <v>48552.361110999998</v>
      </c>
      <c r="F347" s="4">
        <v>245.2</v>
      </c>
      <c r="G347" s="4">
        <v>28.7</v>
      </c>
      <c r="H347" s="4">
        <v>3982.3</v>
      </c>
      <c r="J347" s="4">
        <v>0</v>
      </c>
      <c r="K347" s="4">
        <v>0.82440000000000002</v>
      </c>
      <c r="L347" s="4">
        <v>9.5822000000000003</v>
      </c>
      <c r="M347" s="4">
        <v>4.0027999999999997</v>
      </c>
      <c r="N347" s="4">
        <v>202.14959999999999</v>
      </c>
      <c r="O347" s="4">
        <v>23.660900000000002</v>
      </c>
      <c r="P347" s="4">
        <v>225.8</v>
      </c>
      <c r="Q347" s="4">
        <v>155.22049999999999</v>
      </c>
      <c r="R347" s="4">
        <v>18.167999999999999</v>
      </c>
      <c r="S347" s="4">
        <v>173.4</v>
      </c>
      <c r="T347" s="4">
        <v>3982.3279000000002</v>
      </c>
      <c r="W347" s="4">
        <v>0</v>
      </c>
      <c r="X347" s="4">
        <v>0</v>
      </c>
      <c r="Y347" s="4">
        <v>11.6</v>
      </c>
      <c r="Z347" s="4">
        <v>955</v>
      </c>
      <c r="AA347" s="4">
        <v>968</v>
      </c>
      <c r="AB347" s="4">
        <v>944</v>
      </c>
      <c r="AC347" s="4">
        <v>85</v>
      </c>
      <c r="AD347" s="4">
        <v>10.67</v>
      </c>
      <c r="AE347" s="4">
        <v>0.25</v>
      </c>
      <c r="AF347" s="4">
        <v>992</v>
      </c>
      <c r="AG347" s="4">
        <v>-10</v>
      </c>
      <c r="AH347" s="4">
        <v>8</v>
      </c>
      <c r="AI347" s="4">
        <v>24</v>
      </c>
      <c r="AJ347" s="4">
        <v>135</v>
      </c>
      <c r="AK347" s="4">
        <v>134</v>
      </c>
      <c r="AL347" s="4">
        <v>4</v>
      </c>
      <c r="AM347" s="4">
        <v>142</v>
      </c>
      <c r="AN347" s="4" t="s">
        <v>155</v>
      </c>
      <c r="AO347" s="4">
        <v>2</v>
      </c>
      <c r="AP347" s="5">
        <v>0.76069444444444445</v>
      </c>
      <c r="AQ347" s="4">
        <v>47.162481999999997</v>
      </c>
      <c r="AR347" s="4">
        <v>-88.491864000000007</v>
      </c>
      <c r="AS347" s="4">
        <v>317.7</v>
      </c>
      <c r="AT347" s="4">
        <v>39.700000000000003</v>
      </c>
      <c r="AU347" s="4">
        <v>12</v>
      </c>
      <c r="AV347" s="4">
        <v>11</v>
      </c>
      <c r="AW347" s="4" t="s">
        <v>415</v>
      </c>
      <c r="AX347" s="4">
        <v>1.2911999999999999</v>
      </c>
      <c r="AY347" s="4">
        <v>1.1392</v>
      </c>
      <c r="AZ347" s="4">
        <v>2.0912000000000002</v>
      </c>
      <c r="BA347" s="4">
        <v>11.154</v>
      </c>
      <c r="BB347" s="4">
        <v>9.58</v>
      </c>
      <c r="BC347" s="4">
        <v>0.86</v>
      </c>
      <c r="BD347" s="4">
        <v>21.297000000000001</v>
      </c>
      <c r="BE347" s="4">
        <v>1656.989</v>
      </c>
      <c r="BF347" s="4">
        <v>440.54700000000003</v>
      </c>
      <c r="BG347" s="4">
        <v>3.661</v>
      </c>
      <c r="BH347" s="4">
        <v>0.42799999999999999</v>
      </c>
      <c r="BI347" s="4">
        <v>4.0890000000000004</v>
      </c>
      <c r="BJ347" s="4">
        <v>2.8109999999999999</v>
      </c>
      <c r="BK347" s="4">
        <v>0.32900000000000001</v>
      </c>
      <c r="BL347" s="4">
        <v>3.14</v>
      </c>
      <c r="BM347" s="4">
        <v>28.554099999999998</v>
      </c>
      <c r="BQ347" s="4">
        <v>0</v>
      </c>
      <c r="BR347" s="4">
        <v>0.82922200000000001</v>
      </c>
      <c r="BS347" s="4">
        <v>-5</v>
      </c>
      <c r="BT347" s="4">
        <v>9.8729999999999998E-3</v>
      </c>
      <c r="BU347" s="4">
        <v>20.264112999999998</v>
      </c>
      <c r="BV347" s="4">
        <v>0.199435</v>
      </c>
    </row>
    <row r="348" spans="1:74" x14ac:dyDescent="0.25">
      <c r="A348" s="2">
        <v>42804</v>
      </c>
      <c r="B348" s="3">
        <v>0.55240517361111108</v>
      </c>
      <c r="C348" s="4">
        <v>11.538</v>
      </c>
      <c r="D348" s="4">
        <v>4.9135</v>
      </c>
      <c r="E348" s="4">
        <v>49135.056726000003</v>
      </c>
      <c r="F348" s="4">
        <v>310.5</v>
      </c>
      <c r="G348" s="4">
        <v>28.6</v>
      </c>
      <c r="H348" s="4">
        <v>3882</v>
      </c>
      <c r="J348" s="4">
        <v>0</v>
      </c>
      <c r="K348" s="4">
        <v>0.82469999999999999</v>
      </c>
      <c r="L348" s="4">
        <v>9.5154999999999994</v>
      </c>
      <c r="M348" s="4">
        <v>4.0522</v>
      </c>
      <c r="N348" s="4">
        <v>256.072</v>
      </c>
      <c r="O348" s="4">
        <v>23.5867</v>
      </c>
      <c r="P348" s="4">
        <v>279.7</v>
      </c>
      <c r="Q348" s="4">
        <v>196.62479999999999</v>
      </c>
      <c r="R348" s="4">
        <v>18.111000000000001</v>
      </c>
      <c r="S348" s="4">
        <v>214.7</v>
      </c>
      <c r="T348" s="4">
        <v>3882.0259000000001</v>
      </c>
      <c r="W348" s="4">
        <v>0</v>
      </c>
      <c r="X348" s="4">
        <v>0</v>
      </c>
      <c r="Y348" s="4">
        <v>11.5</v>
      </c>
      <c r="Z348" s="4">
        <v>959</v>
      </c>
      <c r="AA348" s="4">
        <v>972</v>
      </c>
      <c r="AB348" s="4">
        <v>947</v>
      </c>
      <c r="AC348" s="4">
        <v>85</v>
      </c>
      <c r="AD348" s="4">
        <v>10.67</v>
      </c>
      <c r="AE348" s="4">
        <v>0.25</v>
      </c>
      <c r="AF348" s="4">
        <v>992</v>
      </c>
      <c r="AG348" s="4">
        <v>-10</v>
      </c>
      <c r="AH348" s="4">
        <v>8</v>
      </c>
      <c r="AI348" s="4">
        <v>24</v>
      </c>
      <c r="AJ348" s="4">
        <v>135</v>
      </c>
      <c r="AK348" s="4">
        <v>134.9</v>
      </c>
      <c r="AL348" s="4">
        <v>4.2</v>
      </c>
      <c r="AM348" s="4">
        <v>142</v>
      </c>
      <c r="AN348" s="4" t="s">
        <v>155</v>
      </c>
      <c r="AO348" s="4">
        <v>2</v>
      </c>
      <c r="AP348" s="5">
        <v>0.76070601851851849</v>
      </c>
      <c r="AQ348" s="4">
        <v>47.162312999999997</v>
      </c>
      <c r="AR348" s="4">
        <v>-88.491782000000001</v>
      </c>
      <c r="AS348" s="4">
        <v>317.60000000000002</v>
      </c>
      <c r="AT348" s="4">
        <v>41.8</v>
      </c>
      <c r="AU348" s="4">
        <v>12</v>
      </c>
      <c r="AV348" s="4">
        <v>11</v>
      </c>
      <c r="AW348" s="4" t="s">
        <v>415</v>
      </c>
      <c r="AX348" s="4">
        <v>1.3784000000000001</v>
      </c>
      <c r="AY348" s="4">
        <v>1.0304</v>
      </c>
      <c r="AZ348" s="4">
        <v>2.1783999999999999</v>
      </c>
      <c r="BA348" s="4">
        <v>11.154</v>
      </c>
      <c r="BB348" s="4">
        <v>9.59</v>
      </c>
      <c r="BC348" s="4">
        <v>0.86</v>
      </c>
      <c r="BD348" s="4">
        <v>21.254999999999999</v>
      </c>
      <c r="BE348" s="4">
        <v>1648.682</v>
      </c>
      <c r="BF348" s="4">
        <v>446.86099999999999</v>
      </c>
      <c r="BG348" s="4">
        <v>4.6459999999999999</v>
      </c>
      <c r="BH348" s="4">
        <v>0.42799999999999999</v>
      </c>
      <c r="BI348" s="4">
        <v>5.0739999999999998</v>
      </c>
      <c r="BJ348" s="4">
        <v>3.5680000000000001</v>
      </c>
      <c r="BK348" s="4">
        <v>0.32900000000000001</v>
      </c>
      <c r="BL348" s="4">
        <v>3.8959999999999999</v>
      </c>
      <c r="BM348" s="4">
        <v>27.889399999999998</v>
      </c>
      <c r="BQ348" s="4">
        <v>0</v>
      </c>
      <c r="BR348" s="4">
        <v>0.80393700000000001</v>
      </c>
      <c r="BS348" s="4">
        <v>-5</v>
      </c>
      <c r="BT348" s="4">
        <v>9.1269999999999997E-3</v>
      </c>
      <c r="BU348" s="4">
        <v>19.646211000000001</v>
      </c>
      <c r="BV348" s="4">
        <v>0.184365</v>
      </c>
    </row>
    <row r="349" spans="1:74" x14ac:dyDescent="0.25">
      <c r="A349" s="2">
        <v>42804</v>
      </c>
      <c r="B349" s="3">
        <v>0.55241674768518523</v>
      </c>
      <c r="C349" s="4">
        <v>11.577999999999999</v>
      </c>
      <c r="D349" s="4">
        <v>4.7897999999999996</v>
      </c>
      <c r="E349" s="4">
        <v>47897.894737000002</v>
      </c>
      <c r="F349" s="4">
        <v>332.3</v>
      </c>
      <c r="G349" s="4">
        <v>28.3</v>
      </c>
      <c r="H349" s="4">
        <v>3777.3</v>
      </c>
      <c r="J349" s="4">
        <v>0</v>
      </c>
      <c r="K349" s="4">
        <v>0.82589999999999997</v>
      </c>
      <c r="L349" s="4">
        <v>9.5620999999999992</v>
      </c>
      <c r="M349" s="4">
        <v>3.9557000000000002</v>
      </c>
      <c r="N349" s="4">
        <v>274.42259999999999</v>
      </c>
      <c r="O349" s="4">
        <v>23.381</v>
      </c>
      <c r="P349" s="4">
        <v>297.8</v>
      </c>
      <c r="Q349" s="4">
        <v>210.71530000000001</v>
      </c>
      <c r="R349" s="4">
        <v>17.953099999999999</v>
      </c>
      <c r="S349" s="4">
        <v>228.7</v>
      </c>
      <c r="T349" s="4">
        <v>3777.2819</v>
      </c>
      <c r="W349" s="4">
        <v>0</v>
      </c>
      <c r="X349" s="4">
        <v>0</v>
      </c>
      <c r="Y349" s="4">
        <v>11.5</v>
      </c>
      <c r="Z349" s="4">
        <v>961</v>
      </c>
      <c r="AA349" s="4">
        <v>975</v>
      </c>
      <c r="AB349" s="4">
        <v>950</v>
      </c>
      <c r="AC349" s="4">
        <v>85</v>
      </c>
      <c r="AD349" s="4">
        <v>10.67</v>
      </c>
      <c r="AE349" s="4">
        <v>0.25</v>
      </c>
      <c r="AF349" s="4">
        <v>992</v>
      </c>
      <c r="AG349" s="4">
        <v>-10</v>
      </c>
      <c r="AH349" s="4">
        <v>8</v>
      </c>
      <c r="AI349" s="4">
        <v>24</v>
      </c>
      <c r="AJ349" s="4">
        <v>135</v>
      </c>
      <c r="AK349" s="4">
        <v>134.1</v>
      </c>
      <c r="AL349" s="4">
        <v>4.3</v>
      </c>
      <c r="AM349" s="4">
        <v>142</v>
      </c>
      <c r="AN349" s="4" t="s">
        <v>155</v>
      </c>
      <c r="AO349" s="4">
        <v>2</v>
      </c>
      <c r="AP349" s="5">
        <v>0.76071759259259253</v>
      </c>
      <c r="AQ349" s="4">
        <v>47.162143</v>
      </c>
      <c r="AR349" s="4">
        <v>-88.491703999999999</v>
      </c>
      <c r="AS349" s="4">
        <v>317.60000000000002</v>
      </c>
      <c r="AT349" s="4">
        <v>43.4</v>
      </c>
      <c r="AU349" s="4">
        <v>12</v>
      </c>
      <c r="AV349" s="4">
        <v>11</v>
      </c>
      <c r="AW349" s="4" t="s">
        <v>415</v>
      </c>
      <c r="AX349" s="4">
        <v>1.0696000000000001</v>
      </c>
      <c r="AY349" s="4">
        <v>1.1000000000000001</v>
      </c>
      <c r="AZ349" s="4">
        <v>1.9</v>
      </c>
      <c r="BA349" s="4">
        <v>11.154</v>
      </c>
      <c r="BB349" s="4">
        <v>9.66</v>
      </c>
      <c r="BC349" s="4">
        <v>0.87</v>
      </c>
      <c r="BD349" s="4">
        <v>21.085999999999999</v>
      </c>
      <c r="BE349" s="4">
        <v>1663.9770000000001</v>
      </c>
      <c r="BF349" s="4">
        <v>438.12099999999998</v>
      </c>
      <c r="BG349" s="4">
        <v>5.0010000000000003</v>
      </c>
      <c r="BH349" s="4">
        <v>0.42599999999999999</v>
      </c>
      <c r="BI349" s="4">
        <v>5.4269999999999996</v>
      </c>
      <c r="BJ349" s="4">
        <v>3.84</v>
      </c>
      <c r="BK349" s="4">
        <v>0.32700000000000001</v>
      </c>
      <c r="BL349" s="4">
        <v>4.1669999999999998</v>
      </c>
      <c r="BM349" s="4">
        <v>27.255299999999998</v>
      </c>
      <c r="BQ349" s="4">
        <v>0</v>
      </c>
      <c r="BR349" s="4">
        <v>0.850634</v>
      </c>
      <c r="BS349" s="4">
        <v>-5</v>
      </c>
      <c r="BT349" s="4">
        <v>8.9999999999999993E-3</v>
      </c>
      <c r="BU349" s="4">
        <v>20.787368000000001</v>
      </c>
      <c r="BV349" s="4">
        <v>0.18179999999999999</v>
      </c>
    </row>
    <row r="350" spans="1:74" x14ac:dyDescent="0.25">
      <c r="A350" s="2">
        <v>42804</v>
      </c>
      <c r="B350" s="3">
        <v>0.55242832175925927</v>
      </c>
      <c r="C350" s="4">
        <v>11.593999999999999</v>
      </c>
      <c r="D350" s="4">
        <v>4.9104000000000001</v>
      </c>
      <c r="E350" s="4">
        <v>49103.744680999996</v>
      </c>
      <c r="F350" s="4">
        <v>378.6</v>
      </c>
      <c r="G350" s="4">
        <v>16</v>
      </c>
      <c r="H350" s="4">
        <v>3710.6</v>
      </c>
      <c r="J350" s="4">
        <v>0</v>
      </c>
      <c r="K350" s="4">
        <v>0.82450000000000001</v>
      </c>
      <c r="L350" s="4">
        <v>9.5593000000000004</v>
      </c>
      <c r="M350" s="4">
        <v>4.0484999999999998</v>
      </c>
      <c r="N350" s="4">
        <v>312.16950000000003</v>
      </c>
      <c r="O350" s="4">
        <v>13.191700000000001</v>
      </c>
      <c r="P350" s="4">
        <v>325.39999999999998</v>
      </c>
      <c r="Q350" s="4">
        <v>239.69919999999999</v>
      </c>
      <c r="R350" s="4">
        <v>10.129200000000001</v>
      </c>
      <c r="S350" s="4">
        <v>249.8</v>
      </c>
      <c r="T350" s="4">
        <v>3710.5807</v>
      </c>
      <c r="W350" s="4">
        <v>0</v>
      </c>
      <c r="X350" s="4">
        <v>0</v>
      </c>
      <c r="Y350" s="4">
        <v>11.6</v>
      </c>
      <c r="Z350" s="4">
        <v>945</v>
      </c>
      <c r="AA350" s="4">
        <v>958</v>
      </c>
      <c r="AB350" s="4">
        <v>934</v>
      </c>
      <c r="AC350" s="4">
        <v>85</v>
      </c>
      <c r="AD350" s="4">
        <v>10.67</v>
      </c>
      <c r="AE350" s="4">
        <v>0.25</v>
      </c>
      <c r="AF350" s="4">
        <v>992</v>
      </c>
      <c r="AG350" s="4">
        <v>-10</v>
      </c>
      <c r="AH350" s="4">
        <v>8</v>
      </c>
      <c r="AI350" s="4">
        <v>24</v>
      </c>
      <c r="AJ350" s="4">
        <v>135</v>
      </c>
      <c r="AK350" s="4">
        <v>134.9</v>
      </c>
      <c r="AL350" s="4">
        <v>4.3</v>
      </c>
      <c r="AM350" s="4">
        <v>142</v>
      </c>
      <c r="AN350" s="4" t="s">
        <v>155</v>
      </c>
      <c r="AO350" s="4">
        <v>2</v>
      </c>
      <c r="AP350" s="5">
        <v>0.76072916666666668</v>
      </c>
      <c r="AQ350" s="4">
        <v>47.161969999999997</v>
      </c>
      <c r="AR350" s="4">
        <v>-88.491623000000004</v>
      </c>
      <c r="AS350" s="4">
        <v>317.5</v>
      </c>
      <c r="AT350" s="4">
        <v>44.3</v>
      </c>
      <c r="AU350" s="4">
        <v>12</v>
      </c>
      <c r="AV350" s="4">
        <v>11</v>
      </c>
      <c r="AW350" s="4" t="s">
        <v>415</v>
      </c>
      <c r="AX350" s="4">
        <v>1.0304</v>
      </c>
      <c r="AY350" s="4">
        <v>1.1304000000000001</v>
      </c>
      <c r="AZ350" s="4">
        <v>1.9</v>
      </c>
      <c r="BA350" s="4">
        <v>11.154</v>
      </c>
      <c r="BB350" s="4">
        <v>9.58</v>
      </c>
      <c r="BC350" s="4">
        <v>0.86</v>
      </c>
      <c r="BD350" s="4">
        <v>21.289000000000001</v>
      </c>
      <c r="BE350" s="4">
        <v>1653.5419999999999</v>
      </c>
      <c r="BF350" s="4">
        <v>445.71899999999999</v>
      </c>
      <c r="BG350" s="4">
        <v>5.6550000000000002</v>
      </c>
      <c r="BH350" s="4">
        <v>0.23899999999999999</v>
      </c>
      <c r="BI350" s="4">
        <v>5.8940000000000001</v>
      </c>
      <c r="BJ350" s="4">
        <v>4.3419999999999996</v>
      </c>
      <c r="BK350" s="4">
        <v>0.183</v>
      </c>
      <c r="BL350" s="4">
        <v>4.5259999999999998</v>
      </c>
      <c r="BM350" s="4">
        <v>26.613900000000001</v>
      </c>
      <c r="BQ350" s="4">
        <v>0</v>
      </c>
      <c r="BR350" s="4">
        <v>0.76458899999999996</v>
      </c>
      <c r="BS350" s="4">
        <v>-5</v>
      </c>
      <c r="BT350" s="4">
        <v>8.9999999999999993E-3</v>
      </c>
      <c r="BU350" s="4">
        <v>18.684643999999999</v>
      </c>
      <c r="BV350" s="4">
        <v>0.18179999999999999</v>
      </c>
    </row>
    <row r="351" spans="1:74" x14ac:dyDescent="0.25">
      <c r="A351" s="2">
        <v>42804</v>
      </c>
      <c r="B351" s="3">
        <v>0.55243989583333331</v>
      </c>
      <c r="C351" s="4">
        <v>10.725</v>
      </c>
      <c r="D351" s="4">
        <v>5.9402999999999997</v>
      </c>
      <c r="E351" s="4">
        <v>59403.217461</v>
      </c>
      <c r="F351" s="4">
        <v>401.8</v>
      </c>
      <c r="G351" s="4">
        <v>16</v>
      </c>
      <c r="H351" s="4">
        <v>3650.2</v>
      </c>
      <c r="J351" s="4">
        <v>0</v>
      </c>
      <c r="K351" s="4">
        <v>0.82089999999999996</v>
      </c>
      <c r="L351" s="4">
        <v>8.8035999999999994</v>
      </c>
      <c r="M351" s="4">
        <v>4.8761999999999999</v>
      </c>
      <c r="N351" s="4">
        <v>329.78579999999999</v>
      </c>
      <c r="O351" s="4">
        <v>13.133800000000001</v>
      </c>
      <c r="P351" s="4">
        <v>342.9</v>
      </c>
      <c r="Q351" s="4">
        <v>253.2259</v>
      </c>
      <c r="R351" s="4">
        <v>10.0848</v>
      </c>
      <c r="S351" s="4">
        <v>263.3</v>
      </c>
      <c r="T351" s="4">
        <v>3650.1765</v>
      </c>
      <c r="W351" s="4">
        <v>0</v>
      </c>
      <c r="X351" s="4">
        <v>0</v>
      </c>
      <c r="Y351" s="4">
        <v>11.5</v>
      </c>
      <c r="Z351" s="4">
        <v>927</v>
      </c>
      <c r="AA351" s="4">
        <v>939</v>
      </c>
      <c r="AB351" s="4">
        <v>915</v>
      </c>
      <c r="AC351" s="4">
        <v>85</v>
      </c>
      <c r="AD351" s="4">
        <v>10.67</v>
      </c>
      <c r="AE351" s="4">
        <v>0.25</v>
      </c>
      <c r="AF351" s="4">
        <v>992</v>
      </c>
      <c r="AG351" s="4">
        <v>-10</v>
      </c>
      <c r="AH351" s="4">
        <v>8</v>
      </c>
      <c r="AI351" s="4">
        <v>24</v>
      </c>
      <c r="AJ351" s="4">
        <v>135</v>
      </c>
      <c r="AK351" s="4">
        <v>134.1</v>
      </c>
      <c r="AL351" s="4">
        <v>4.4000000000000004</v>
      </c>
      <c r="AM351" s="4">
        <v>142</v>
      </c>
      <c r="AN351" s="4" t="s">
        <v>155</v>
      </c>
      <c r="AO351" s="4">
        <v>2</v>
      </c>
      <c r="AP351" s="5">
        <v>0.76074074074074083</v>
      </c>
      <c r="AQ351" s="4">
        <v>47.161794999999998</v>
      </c>
      <c r="AR351" s="4">
        <v>-88.491535999999996</v>
      </c>
      <c r="AS351" s="4">
        <v>317.39999999999998</v>
      </c>
      <c r="AT351" s="4">
        <v>45.1</v>
      </c>
      <c r="AU351" s="4">
        <v>12</v>
      </c>
      <c r="AV351" s="4">
        <v>10</v>
      </c>
      <c r="AW351" s="4" t="s">
        <v>428</v>
      </c>
      <c r="AX351" s="4">
        <v>1.1000000000000001</v>
      </c>
      <c r="AY351" s="4">
        <v>1.2</v>
      </c>
      <c r="AZ351" s="4">
        <v>1.9303999999999999</v>
      </c>
      <c r="BA351" s="4">
        <v>11.154</v>
      </c>
      <c r="BB351" s="4">
        <v>9.3699999999999992</v>
      </c>
      <c r="BC351" s="4">
        <v>0.84</v>
      </c>
      <c r="BD351" s="4">
        <v>21.823</v>
      </c>
      <c r="BE351" s="4">
        <v>1515.634</v>
      </c>
      <c r="BF351" s="4">
        <v>534.30999999999995</v>
      </c>
      <c r="BG351" s="4">
        <v>5.9459999999999997</v>
      </c>
      <c r="BH351" s="4">
        <v>0.23699999999999999</v>
      </c>
      <c r="BI351" s="4">
        <v>6.1820000000000004</v>
      </c>
      <c r="BJ351" s="4">
        <v>4.5650000000000004</v>
      </c>
      <c r="BK351" s="4">
        <v>0.182</v>
      </c>
      <c r="BL351" s="4">
        <v>4.7469999999999999</v>
      </c>
      <c r="BM351" s="4">
        <v>26.057099999999998</v>
      </c>
      <c r="BQ351" s="4">
        <v>0</v>
      </c>
      <c r="BR351" s="4">
        <v>0.66893800000000003</v>
      </c>
      <c r="BS351" s="4">
        <v>-5</v>
      </c>
      <c r="BT351" s="4">
        <v>8.9999999999999993E-3</v>
      </c>
      <c r="BU351" s="4">
        <v>16.347173000000002</v>
      </c>
      <c r="BV351" s="4">
        <v>0.18179999999999999</v>
      </c>
    </row>
    <row r="352" spans="1:74" x14ac:dyDescent="0.25">
      <c r="A352" s="2">
        <v>42804</v>
      </c>
      <c r="B352" s="3">
        <v>0.55245146990740734</v>
      </c>
      <c r="C352" s="4">
        <v>9.4730000000000008</v>
      </c>
      <c r="D352" s="4">
        <v>8.2513000000000005</v>
      </c>
      <c r="E352" s="4">
        <v>82513.253112000006</v>
      </c>
      <c r="F352" s="4">
        <v>422.8</v>
      </c>
      <c r="G352" s="4">
        <v>16.100000000000001</v>
      </c>
      <c r="H352" s="4">
        <v>4103.5</v>
      </c>
      <c r="J352" s="4">
        <v>0</v>
      </c>
      <c r="K352" s="4">
        <v>0.80489999999999995</v>
      </c>
      <c r="L352" s="4">
        <v>7.6246</v>
      </c>
      <c r="M352" s="4">
        <v>6.6414</v>
      </c>
      <c r="N352" s="4">
        <v>340.3476</v>
      </c>
      <c r="O352" s="4">
        <v>12.9879</v>
      </c>
      <c r="P352" s="4">
        <v>353.3</v>
      </c>
      <c r="Q352" s="4">
        <v>261.33580000000001</v>
      </c>
      <c r="R352" s="4">
        <v>9.9726999999999997</v>
      </c>
      <c r="S352" s="4">
        <v>271.3</v>
      </c>
      <c r="T352" s="4">
        <v>4103.4650000000001</v>
      </c>
      <c r="W352" s="4">
        <v>0</v>
      </c>
      <c r="X352" s="4">
        <v>0</v>
      </c>
      <c r="Y352" s="4">
        <v>11.6</v>
      </c>
      <c r="Z352" s="4">
        <v>909</v>
      </c>
      <c r="AA352" s="4">
        <v>920</v>
      </c>
      <c r="AB352" s="4">
        <v>896</v>
      </c>
      <c r="AC352" s="4">
        <v>85</v>
      </c>
      <c r="AD352" s="4">
        <v>10.67</v>
      </c>
      <c r="AE352" s="4">
        <v>0.25</v>
      </c>
      <c r="AF352" s="4">
        <v>992</v>
      </c>
      <c r="AG352" s="4">
        <v>-10</v>
      </c>
      <c r="AH352" s="4">
        <v>7.1269999999999998</v>
      </c>
      <c r="AI352" s="4">
        <v>24</v>
      </c>
      <c r="AJ352" s="4">
        <v>135</v>
      </c>
      <c r="AK352" s="4">
        <v>134.9</v>
      </c>
      <c r="AL352" s="4">
        <v>4.3</v>
      </c>
      <c r="AM352" s="4">
        <v>142</v>
      </c>
      <c r="AN352" s="4" t="s">
        <v>155</v>
      </c>
      <c r="AO352" s="4">
        <v>2</v>
      </c>
      <c r="AP352" s="5">
        <v>0.76075231481481476</v>
      </c>
      <c r="AQ352" s="4">
        <v>47.161622999999999</v>
      </c>
      <c r="AR352" s="4">
        <v>-88.491439</v>
      </c>
      <c r="AS352" s="4">
        <v>317.3</v>
      </c>
      <c r="AT352" s="4">
        <v>45.6</v>
      </c>
      <c r="AU352" s="4">
        <v>12</v>
      </c>
      <c r="AV352" s="4">
        <v>10</v>
      </c>
      <c r="AW352" s="4" t="s">
        <v>428</v>
      </c>
      <c r="AX352" s="4">
        <v>1.1000000000000001</v>
      </c>
      <c r="AY352" s="4">
        <v>1.2</v>
      </c>
      <c r="AZ352" s="4">
        <v>2</v>
      </c>
      <c r="BA352" s="4">
        <v>11.154</v>
      </c>
      <c r="BB352" s="4">
        <v>8.5399999999999991</v>
      </c>
      <c r="BC352" s="4">
        <v>0.77</v>
      </c>
      <c r="BD352" s="4">
        <v>24.24</v>
      </c>
      <c r="BE352" s="4">
        <v>1255.9939999999999</v>
      </c>
      <c r="BF352" s="4">
        <v>696.31600000000003</v>
      </c>
      <c r="BG352" s="4">
        <v>5.8710000000000004</v>
      </c>
      <c r="BH352" s="4">
        <v>0.224</v>
      </c>
      <c r="BI352" s="4">
        <v>6.0949999999999998</v>
      </c>
      <c r="BJ352" s="4">
        <v>4.508</v>
      </c>
      <c r="BK352" s="4">
        <v>0.17199999999999999</v>
      </c>
      <c r="BL352" s="4">
        <v>4.68</v>
      </c>
      <c r="BM352" s="4">
        <v>28.028199999999998</v>
      </c>
      <c r="BQ352" s="4">
        <v>0</v>
      </c>
      <c r="BR352" s="4">
        <v>0.64565099999999997</v>
      </c>
      <c r="BS352" s="4">
        <v>-5</v>
      </c>
      <c r="BT352" s="4">
        <v>8.1270000000000005E-3</v>
      </c>
      <c r="BU352" s="4">
        <v>15.778096</v>
      </c>
      <c r="BV352" s="4">
        <v>0.16416500000000001</v>
      </c>
    </row>
    <row r="353" spans="1:74" x14ac:dyDescent="0.25">
      <c r="A353" s="2">
        <v>42804</v>
      </c>
      <c r="B353" s="3">
        <v>0.55246304398148149</v>
      </c>
      <c r="C353" s="4">
        <v>10.422000000000001</v>
      </c>
      <c r="D353" s="4">
        <v>6.9335000000000004</v>
      </c>
      <c r="E353" s="4">
        <v>69334.829876000003</v>
      </c>
      <c r="F353" s="4">
        <v>423</v>
      </c>
      <c r="G353" s="4">
        <v>16.3</v>
      </c>
      <c r="H353" s="4">
        <v>6171.7</v>
      </c>
      <c r="J353" s="4">
        <v>0</v>
      </c>
      <c r="K353" s="4">
        <v>0.80940000000000001</v>
      </c>
      <c r="L353" s="4">
        <v>8.4357000000000006</v>
      </c>
      <c r="M353" s="4">
        <v>5.6120999999999999</v>
      </c>
      <c r="N353" s="4">
        <v>342.35879999999997</v>
      </c>
      <c r="O353" s="4">
        <v>13.1936</v>
      </c>
      <c r="P353" s="4">
        <v>355.6</v>
      </c>
      <c r="Q353" s="4">
        <v>262.98439999999999</v>
      </c>
      <c r="R353" s="4">
        <v>10.1347</v>
      </c>
      <c r="S353" s="4">
        <v>273.10000000000002</v>
      </c>
      <c r="T353" s="4">
        <v>6171.6558000000005</v>
      </c>
      <c r="W353" s="4">
        <v>0</v>
      </c>
      <c r="X353" s="4">
        <v>0</v>
      </c>
      <c r="Y353" s="4">
        <v>11.6</v>
      </c>
      <c r="Z353" s="4">
        <v>891</v>
      </c>
      <c r="AA353" s="4">
        <v>901</v>
      </c>
      <c r="AB353" s="4">
        <v>878</v>
      </c>
      <c r="AC353" s="4">
        <v>85.9</v>
      </c>
      <c r="AD353" s="4">
        <v>10.78</v>
      </c>
      <c r="AE353" s="4">
        <v>0.25</v>
      </c>
      <c r="AF353" s="4">
        <v>992</v>
      </c>
      <c r="AG353" s="4">
        <v>-10</v>
      </c>
      <c r="AH353" s="4">
        <v>7.8730000000000002</v>
      </c>
      <c r="AI353" s="4">
        <v>24</v>
      </c>
      <c r="AJ353" s="4">
        <v>135</v>
      </c>
      <c r="AK353" s="4">
        <v>132.4</v>
      </c>
      <c r="AL353" s="4">
        <v>4.4000000000000004</v>
      </c>
      <c r="AM353" s="4">
        <v>142</v>
      </c>
      <c r="AN353" s="4" t="s">
        <v>155</v>
      </c>
      <c r="AO353" s="4">
        <v>2</v>
      </c>
      <c r="AP353" s="5">
        <v>0.76076388888888891</v>
      </c>
      <c r="AQ353" s="4">
        <v>47.161456999999999</v>
      </c>
      <c r="AR353" s="4">
        <v>-88.491322999999994</v>
      </c>
      <c r="AS353" s="4">
        <v>317.2</v>
      </c>
      <c r="AT353" s="4">
        <v>45.5</v>
      </c>
      <c r="AU353" s="4">
        <v>12</v>
      </c>
      <c r="AV353" s="4">
        <v>10</v>
      </c>
      <c r="AW353" s="4" t="s">
        <v>428</v>
      </c>
      <c r="AX353" s="4">
        <v>1.1000000000000001</v>
      </c>
      <c r="AY353" s="4">
        <v>1.2911999999999999</v>
      </c>
      <c r="AZ353" s="4">
        <v>2.0304000000000002</v>
      </c>
      <c r="BA353" s="4">
        <v>11.154</v>
      </c>
      <c r="BB353" s="4">
        <v>8.76</v>
      </c>
      <c r="BC353" s="4">
        <v>0.79</v>
      </c>
      <c r="BD353" s="4">
        <v>23.545000000000002</v>
      </c>
      <c r="BE353" s="4">
        <v>1390.702</v>
      </c>
      <c r="BF353" s="4">
        <v>588.86699999999996</v>
      </c>
      <c r="BG353" s="4">
        <v>5.9109999999999996</v>
      </c>
      <c r="BH353" s="4">
        <v>0.22800000000000001</v>
      </c>
      <c r="BI353" s="4">
        <v>6.1379999999999999</v>
      </c>
      <c r="BJ353" s="4">
        <v>4.54</v>
      </c>
      <c r="BK353" s="4">
        <v>0.17499999999999999</v>
      </c>
      <c r="BL353" s="4">
        <v>4.7149999999999999</v>
      </c>
      <c r="BM353" s="4">
        <v>42.188200000000002</v>
      </c>
      <c r="BQ353" s="4">
        <v>0</v>
      </c>
      <c r="BR353" s="4">
        <v>0.49471700000000002</v>
      </c>
      <c r="BS353" s="4">
        <v>-5</v>
      </c>
      <c r="BT353" s="4">
        <v>8.8730000000000007E-3</v>
      </c>
      <c r="BU353" s="4">
        <v>12.089646</v>
      </c>
      <c r="BV353" s="4">
        <v>0.17923500000000001</v>
      </c>
    </row>
    <row r="354" spans="1:74" x14ac:dyDescent="0.25">
      <c r="A354" s="2">
        <v>42804</v>
      </c>
      <c r="B354" s="3">
        <v>0.55247461805555553</v>
      </c>
      <c r="C354" s="4">
        <v>12.054</v>
      </c>
      <c r="D354" s="4">
        <v>4.4341999999999997</v>
      </c>
      <c r="E354" s="4">
        <v>44342.5</v>
      </c>
      <c r="F354" s="4">
        <v>406.7</v>
      </c>
      <c r="G354" s="4">
        <v>16.2</v>
      </c>
      <c r="H354" s="4">
        <v>7379.9</v>
      </c>
      <c r="J354" s="4">
        <v>0</v>
      </c>
      <c r="K354" s="4">
        <v>0.8216</v>
      </c>
      <c r="L354" s="4">
        <v>9.9032999999999998</v>
      </c>
      <c r="M354" s="4">
        <v>3.6429999999999998</v>
      </c>
      <c r="N354" s="4">
        <v>334.12490000000003</v>
      </c>
      <c r="O354" s="4">
        <v>13.309100000000001</v>
      </c>
      <c r="P354" s="4">
        <v>347.4</v>
      </c>
      <c r="Q354" s="4">
        <v>256.67430000000002</v>
      </c>
      <c r="R354" s="4">
        <v>10.2241</v>
      </c>
      <c r="S354" s="4">
        <v>266.89999999999998</v>
      </c>
      <c r="T354" s="4">
        <v>7379.8662000000004</v>
      </c>
      <c r="W354" s="4">
        <v>0</v>
      </c>
      <c r="X354" s="4">
        <v>0</v>
      </c>
      <c r="Y354" s="4">
        <v>11.5</v>
      </c>
      <c r="Z354" s="4">
        <v>875</v>
      </c>
      <c r="AA354" s="4">
        <v>881</v>
      </c>
      <c r="AB354" s="4">
        <v>863</v>
      </c>
      <c r="AC354" s="4">
        <v>86</v>
      </c>
      <c r="AD354" s="4">
        <v>10.8</v>
      </c>
      <c r="AE354" s="4">
        <v>0.25</v>
      </c>
      <c r="AF354" s="4">
        <v>992</v>
      </c>
      <c r="AG354" s="4">
        <v>-10</v>
      </c>
      <c r="AH354" s="4">
        <v>8</v>
      </c>
      <c r="AI354" s="4">
        <v>24</v>
      </c>
      <c r="AJ354" s="4">
        <v>135</v>
      </c>
      <c r="AK354" s="4">
        <v>133.69999999999999</v>
      </c>
      <c r="AL354" s="4">
        <v>4.5999999999999996</v>
      </c>
      <c r="AM354" s="4">
        <v>142</v>
      </c>
      <c r="AN354" s="4" t="s">
        <v>155</v>
      </c>
      <c r="AO354" s="4">
        <v>2</v>
      </c>
      <c r="AP354" s="5">
        <v>0.76077546296296295</v>
      </c>
      <c r="AQ354" s="4">
        <v>47.161312000000002</v>
      </c>
      <c r="AR354" s="4">
        <v>-88.491152</v>
      </c>
      <c r="AS354" s="4">
        <v>317.2</v>
      </c>
      <c r="AT354" s="4">
        <v>45.1</v>
      </c>
      <c r="AU354" s="4">
        <v>12</v>
      </c>
      <c r="AV354" s="4">
        <v>11</v>
      </c>
      <c r="AW354" s="4" t="s">
        <v>415</v>
      </c>
      <c r="AX354" s="4">
        <v>1.1000000000000001</v>
      </c>
      <c r="AY354" s="4">
        <v>1.5</v>
      </c>
      <c r="AZ354" s="4">
        <v>2.1</v>
      </c>
      <c r="BA354" s="4">
        <v>11.154</v>
      </c>
      <c r="BB354" s="4">
        <v>9.41</v>
      </c>
      <c r="BC354" s="4">
        <v>0.84</v>
      </c>
      <c r="BD354" s="4">
        <v>21.721</v>
      </c>
      <c r="BE354" s="4">
        <v>1676.3320000000001</v>
      </c>
      <c r="BF354" s="4">
        <v>392.47500000000002</v>
      </c>
      <c r="BG354" s="4">
        <v>5.923</v>
      </c>
      <c r="BH354" s="4">
        <v>0.23599999999999999</v>
      </c>
      <c r="BI354" s="4">
        <v>6.1589999999999998</v>
      </c>
      <c r="BJ354" s="4">
        <v>4.55</v>
      </c>
      <c r="BK354" s="4">
        <v>0.18099999999999999</v>
      </c>
      <c r="BL354" s="4">
        <v>4.7309999999999999</v>
      </c>
      <c r="BM354" s="4">
        <v>51.7971</v>
      </c>
      <c r="BQ354" s="4">
        <v>0</v>
      </c>
      <c r="BR354" s="4">
        <v>0.36038300000000001</v>
      </c>
      <c r="BS354" s="4">
        <v>-5</v>
      </c>
      <c r="BT354" s="4">
        <v>8.9999999999999993E-3</v>
      </c>
      <c r="BU354" s="4">
        <v>8.8068589999999993</v>
      </c>
      <c r="BV354" s="4">
        <v>0.18179999999999999</v>
      </c>
    </row>
    <row r="355" spans="1:74" x14ac:dyDescent="0.25">
      <c r="A355" s="2">
        <v>42804</v>
      </c>
      <c r="B355" s="3">
        <v>0.55248619212962968</v>
      </c>
      <c r="C355" s="4">
        <v>12.832000000000001</v>
      </c>
      <c r="D355" s="4">
        <v>3.0767000000000002</v>
      </c>
      <c r="E355" s="4">
        <v>30766.642685999999</v>
      </c>
      <c r="F355" s="4">
        <v>369.6</v>
      </c>
      <c r="G355" s="4">
        <v>7.2</v>
      </c>
      <c r="H355" s="4">
        <v>6234.5</v>
      </c>
      <c r="J355" s="4">
        <v>0</v>
      </c>
      <c r="K355" s="4">
        <v>0.83050000000000002</v>
      </c>
      <c r="L355" s="4">
        <v>10.6569</v>
      </c>
      <c r="M355" s="4">
        <v>2.5552999999999999</v>
      </c>
      <c r="N355" s="4">
        <v>306.9701</v>
      </c>
      <c r="O355" s="4">
        <v>6.0175000000000001</v>
      </c>
      <c r="P355" s="4">
        <v>313</v>
      </c>
      <c r="Q355" s="4">
        <v>235.81399999999999</v>
      </c>
      <c r="R355" s="4">
        <v>4.6227</v>
      </c>
      <c r="S355" s="4">
        <v>240.4</v>
      </c>
      <c r="T355" s="4">
        <v>6234.5097999999998</v>
      </c>
      <c r="W355" s="4">
        <v>0</v>
      </c>
      <c r="X355" s="4">
        <v>0</v>
      </c>
      <c r="Y355" s="4">
        <v>11.6</v>
      </c>
      <c r="Z355" s="4">
        <v>868</v>
      </c>
      <c r="AA355" s="4">
        <v>871</v>
      </c>
      <c r="AB355" s="4">
        <v>855</v>
      </c>
      <c r="AC355" s="4">
        <v>86</v>
      </c>
      <c r="AD355" s="4">
        <v>10.8</v>
      </c>
      <c r="AE355" s="4">
        <v>0.25</v>
      </c>
      <c r="AF355" s="4">
        <v>992</v>
      </c>
      <c r="AG355" s="4">
        <v>-10</v>
      </c>
      <c r="AH355" s="4">
        <v>8</v>
      </c>
      <c r="AI355" s="4">
        <v>24</v>
      </c>
      <c r="AJ355" s="4">
        <v>135</v>
      </c>
      <c r="AK355" s="4">
        <v>134</v>
      </c>
      <c r="AL355" s="4">
        <v>4.4000000000000004</v>
      </c>
      <c r="AM355" s="4">
        <v>142</v>
      </c>
      <c r="AN355" s="4" t="s">
        <v>155</v>
      </c>
      <c r="AO355" s="4">
        <v>2</v>
      </c>
      <c r="AP355" s="5">
        <v>0.76078703703703709</v>
      </c>
      <c r="AQ355" s="4">
        <v>47.161181999999997</v>
      </c>
      <c r="AR355" s="4">
        <v>-88.490977000000001</v>
      </c>
      <c r="AS355" s="4">
        <v>317.2</v>
      </c>
      <c r="AT355" s="4">
        <v>43.2</v>
      </c>
      <c r="AU355" s="4">
        <v>12</v>
      </c>
      <c r="AV355" s="4">
        <v>11</v>
      </c>
      <c r="AW355" s="4" t="s">
        <v>415</v>
      </c>
      <c r="AX355" s="4">
        <v>1.1000000000000001</v>
      </c>
      <c r="AY355" s="4">
        <v>1.5</v>
      </c>
      <c r="AZ355" s="4">
        <v>2.1</v>
      </c>
      <c r="BA355" s="4">
        <v>11.154</v>
      </c>
      <c r="BB355" s="4">
        <v>9.94</v>
      </c>
      <c r="BC355" s="4">
        <v>0.89</v>
      </c>
      <c r="BD355" s="4">
        <v>20.405999999999999</v>
      </c>
      <c r="BE355" s="4">
        <v>1862.585</v>
      </c>
      <c r="BF355" s="4">
        <v>284.24599999999998</v>
      </c>
      <c r="BG355" s="4">
        <v>5.6180000000000003</v>
      </c>
      <c r="BH355" s="4">
        <v>0.11</v>
      </c>
      <c r="BI355" s="4">
        <v>5.7290000000000001</v>
      </c>
      <c r="BJ355" s="4">
        <v>4.3159999999999998</v>
      </c>
      <c r="BK355" s="4">
        <v>8.5000000000000006E-2</v>
      </c>
      <c r="BL355" s="4">
        <v>4.4009999999999998</v>
      </c>
      <c r="BM355" s="4">
        <v>45.181800000000003</v>
      </c>
      <c r="BQ355" s="4">
        <v>0</v>
      </c>
      <c r="BR355" s="4">
        <v>0.30122300000000002</v>
      </c>
      <c r="BS355" s="4">
        <v>-5</v>
      </c>
      <c r="BT355" s="4">
        <v>8.9999999999999993E-3</v>
      </c>
      <c r="BU355" s="4">
        <v>7.3611370000000003</v>
      </c>
      <c r="BV355" s="4">
        <v>0.18179999999999999</v>
      </c>
    </row>
    <row r="356" spans="1:74" x14ac:dyDescent="0.25">
      <c r="A356" s="2">
        <v>42804</v>
      </c>
      <c r="B356" s="3">
        <v>0.55249776620370372</v>
      </c>
      <c r="C356" s="4">
        <v>12.991</v>
      </c>
      <c r="D356" s="4">
        <v>2.6211000000000002</v>
      </c>
      <c r="E356" s="4">
        <v>26211.212121</v>
      </c>
      <c r="F356" s="4">
        <v>341.4</v>
      </c>
      <c r="G356" s="4">
        <v>12.9</v>
      </c>
      <c r="H356" s="4">
        <v>5045.6000000000004</v>
      </c>
      <c r="J356" s="4">
        <v>0</v>
      </c>
      <c r="K356" s="4">
        <v>0.83530000000000004</v>
      </c>
      <c r="L356" s="4">
        <v>10.8506</v>
      </c>
      <c r="M356" s="4">
        <v>2.1892999999999998</v>
      </c>
      <c r="N356" s="4">
        <v>285.12860000000001</v>
      </c>
      <c r="O356" s="4">
        <v>10.793900000000001</v>
      </c>
      <c r="P356" s="4">
        <v>295.89999999999998</v>
      </c>
      <c r="Q356" s="4">
        <v>219.03540000000001</v>
      </c>
      <c r="R356" s="4">
        <v>8.2918000000000003</v>
      </c>
      <c r="S356" s="4">
        <v>227.3</v>
      </c>
      <c r="T356" s="4">
        <v>5045.5776999999998</v>
      </c>
      <c r="W356" s="4">
        <v>0</v>
      </c>
      <c r="X356" s="4">
        <v>0</v>
      </c>
      <c r="Y356" s="4">
        <v>11.5</v>
      </c>
      <c r="Z356" s="4">
        <v>870</v>
      </c>
      <c r="AA356" s="4">
        <v>873</v>
      </c>
      <c r="AB356" s="4">
        <v>857</v>
      </c>
      <c r="AC356" s="4">
        <v>86</v>
      </c>
      <c r="AD356" s="4">
        <v>10.8</v>
      </c>
      <c r="AE356" s="4">
        <v>0.25</v>
      </c>
      <c r="AF356" s="4">
        <v>992</v>
      </c>
      <c r="AG356" s="4">
        <v>-10</v>
      </c>
      <c r="AH356" s="4">
        <v>8</v>
      </c>
      <c r="AI356" s="4">
        <v>24</v>
      </c>
      <c r="AJ356" s="4">
        <v>135</v>
      </c>
      <c r="AK356" s="4">
        <v>133.1</v>
      </c>
      <c r="AL356" s="4">
        <v>4.4000000000000004</v>
      </c>
      <c r="AM356" s="4">
        <v>142</v>
      </c>
      <c r="AN356" s="4" t="s">
        <v>155</v>
      </c>
      <c r="AO356" s="4">
        <v>2</v>
      </c>
      <c r="AP356" s="5">
        <v>0.76079861111111102</v>
      </c>
      <c r="AQ356" s="4">
        <v>47.161056000000002</v>
      </c>
      <c r="AR356" s="4">
        <v>-88.490832999999995</v>
      </c>
      <c r="AS356" s="4">
        <v>317.10000000000002</v>
      </c>
      <c r="AT356" s="4">
        <v>39.5</v>
      </c>
      <c r="AU356" s="4">
        <v>12</v>
      </c>
      <c r="AV356" s="4">
        <v>11</v>
      </c>
      <c r="AW356" s="4" t="s">
        <v>415</v>
      </c>
      <c r="AX356" s="4">
        <v>1.1000000000000001</v>
      </c>
      <c r="AY356" s="4">
        <v>1.5</v>
      </c>
      <c r="AZ356" s="4">
        <v>2.1</v>
      </c>
      <c r="BA356" s="4">
        <v>11.154</v>
      </c>
      <c r="BB356" s="4">
        <v>10.25</v>
      </c>
      <c r="BC356" s="4">
        <v>0.92</v>
      </c>
      <c r="BD356" s="4">
        <v>19.724</v>
      </c>
      <c r="BE356" s="4">
        <v>1937.3330000000001</v>
      </c>
      <c r="BF356" s="4">
        <v>248.79</v>
      </c>
      <c r="BG356" s="4">
        <v>5.3310000000000004</v>
      </c>
      <c r="BH356" s="4">
        <v>0.20200000000000001</v>
      </c>
      <c r="BI356" s="4">
        <v>5.5330000000000004</v>
      </c>
      <c r="BJ356" s="4">
        <v>4.0949999999999998</v>
      </c>
      <c r="BK356" s="4">
        <v>0.155</v>
      </c>
      <c r="BL356" s="4">
        <v>4.25</v>
      </c>
      <c r="BM356" s="4">
        <v>37.353999999999999</v>
      </c>
      <c r="BQ356" s="4">
        <v>0</v>
      </c>
      <c r="BR356" s="4">
        <v>0.32031700000000002</v>
      </c>
      <c r="BS356" s="4">
        <v>-5</v>
      </c>
      <c r="BT356" s="4">
        <v>8.9999999999999993E-3</v>
      </c>
      <c r="BU356" s="4">
        <v>7.8277469999999996</v>
      </c>
      <c r="BV356" s="4">
        <v>0.18179999999999999</v>
      </c>
    </row>
    <row r="357" spans="1:74" x14ac:dyDescent="0.25">
      <c r="A357" s="2">
        <v>42804</v>
      </c>
      <c r="B357" s="3">
        <v>0.55250934027777776</v>
      </c>
      <c r="C357" s="4">
        <v>13.041</v>
      </c>
      <c r="D357" s="4">
        <v>2.5141</v>
      </c>
      <c r="E357" s="4">
        <v>25140.972569000001</v>
      </c>
      <c r="F357" s="4">
        <v>333.2</v>
      </c>
      <c r="G357" s="4">
        <v>17.2</v>
      </c>
      <c r="H357" s="4">
        <v>4411.7</v>
      </c>
      <c r="J357" s="4">
        <v>0.06</v>
      </c>
      <c r="K357" s="4">
        <v>0.8367</v>
      </c>
      <c r="L357" s="4">
        <v>10.911199999999999</v>
      </c>
      <c r="M357" s="4">
        <v>2.1034999999999999</v>
      </c>
      <c r="N357" s="4">
        <v>278.81330000000003</v>
      </c>
      <c r="O357" s="4">
        <v>14.3912</v>
      </c>
      <c r="P357" s="4">
        <v>293.2</v>
      </c>
      <c r="Q357" s="4">
        <v>214.184</v>
      </c>
      <c r="R357" s="4">
        <v>11.055300000000001</v>
      </c>
      <c r="S357" s="4">
        <v>225.2</v>
      </c>
      <c r="T357" s="4">
        <v>4411.6677</v>
      </c>
      <c r="W357" s="4">
        <v>0</v>
      </c>
      <c r="X357" s="4">
        <v>4.8800000000000003E-2</v>
      </c>
      <c r="Y357" s="4">
        <v>11.6</v>
      </c>
      <c r="Z357" s="4">
        <v>871</v>
      </c>
      <c r="AA357" s="4">
        <v>878</v>
      </c>
      <c r="AB357" s="4">
        <v>863</v>
      </c>
      <c r="AC357" s="4">
        <v>86</v>
      </c>
      <c r="AD357" s="4">
        <v>10.8</v>
      </c>
      <c r="AE357" s="4">
        <v>0.25</v>
      </c>
      <c r="AF357" s="4">
        <v>992</v>
      </c>
      <c r="AG357" s="4">
        <v>-10</v>
      </c>
      <c r="AH357" s="4">
        <v>8</v>
      </c>
      <c r="AI357" s="4">
        <v>24</v>
      </c>
      <c r="AJ357" s="4">
        <v>135.9</v>
      </c>
      <c r="AK357" s="4">
        <v>133</v>
      </c>
      <c r="AL357" s="4">
        <v>4.5999999999999996</v>
      </c>
      <c r="AM357" s="4">
        <v>142</v>
      </c>
      <c r="AN357" s="4" t="s">
        <v>155</v>
      </c>
      <c r="AO357" s="4">
        <v>2</v>
      </c>
      <c r="AP357" s="5">
        <v>0.76081018518518517</v>
      </c>
      <c r="AQ357" s="4">
        <v>47.160932000000003</v>
      </c>
      <c r="AR357" s="4">
        <v>-88.490711000000005</v>
      </c>
      <c r="AS357" s="4">
        <v>317.2</v>
      </c>
      <c r="AT357" s="4">
        <v>37.4</v>
      </c>
      <c r="AU357" s="4">
        <v>12</v>
      </c>
      <c r="AV357" s="4">
        <v>11</v>
      </c>
      <c r="AW357" s="4" t="s">
        <v>415</v>
      </c>
      <c r="AX357" s="4">
        <v>1.0696000000000001</v>
      </c>
      <c r="AY357" s="4">
        <v>1.5</v>
      </c>
      <c r="AZ357" s="4">
        <v>2.0392000000000001</v>
      </c>
      <c r="BA357" s="4">
        <v>11.154</v>
      </c>
      <c r="BB357" s="4">
        <v>10.34</v>
      </c>
      <c r="BC357" s="4">
        <v>0.93</v>
      </c>
      <c r="BD357" s="4">
        <v>19.518000000000001</v>
      </c>
      <c r="BE357" s="4">
        <v>1961.0129999999999</v>
      </c>
      <c r="BF357" s="4">
        <v>240.62200000000001</v>
      </c>
      <c r="BG357" s="4">
        <v>5.2480000000000002</v>
      </c>
      <c r="BH357" s="4">
        <v>0.27100000000000002</v>
      </c>
      <c r="BI357" s="4">
        <v>5.5179999999999998</v>
      </c>
      <c r="BJ357" s="4">
        <v>4.0309999999999997</v>
      </c>
      <c r="BK357" s="4">
        <v>0.20799999999999999</v>
      </c>
      <c r="BL357" s="4">
        <v>4.2389999999999999</v>
      </c>
      <c r="BM357" s="4">
        <v>32.876800000000003</v>
      </c>
      <c r="BQ357" s="4">
        <v>6.3819999999999997</v>
      </c>
      <c r="BR357" s="4">
        <v>0.29519099999999998</v>
      </c>
      <c r="BS357" s="4">
        <v>-5</v>
      </c>
      <c r="BT357" s="4">
        <v>8.1270000000000005E-3</v>
      </c>
      <c r="BU357" s="4">
        <v>7.21373</v>
      </c>
      <c r="BV357" s="4">
        <v>0.16416500000000001</v>
      </c>
    </row>
    <row r="358" spans="1:74" x14ac:dyDescent="0.25">
      <c r="A358" s="2">
        <v>42804</v>
      </c>
      <c r="B358" s="3">
        <v>0.5525209143518518</v>
      </c>
      <c r="C358" s="4">
        <v>13.042999999999999</v>
      </c>
      <c r="D358" s="4">
        <v>2.6263000000000001</v>
      </c>
      <c r="E358" s="4">
        <v>26263.158743</v>
      </c>
      <c r="F358" s="4">
        <v>341.6</v>
      </c>
      <c r="G358" s="4">
        <v>17.2</v>
      </c>
      <c r="H358" s="4">
        <v>4019.2</v>
      </c>
      <c r="J358" s="4">
        <v>0.1</v>
      </c>
      <c r="K358" s="4">
        <v>0.83589999999999998</v>
      </c>
      <c r="L358" s="4">
        <v>10.902900000000001</v>
      </c>
      <c r="M358" s="4">
        <v>2.1953999999999998</v>
      </c>
      <c r="N358" s="4">
        <v>285.51569999999998</v>
      </c>
      <c r="O358" s="4">
        <v>14.377599999999999</v>
      </c>
      <c r="P358" s="4">
        <v>299.89999999999998</v>
      </c>
      <c r="Q358" s="4">
        <v>219.33279999999999</v>
      </c>
      <c r="R358" s="4">
        <v>11.0448</v>
      </c>
      <c r="S358" s="4">
        <v>230.4</v>
      </c>
      <c r="T358" s="4">
        <v>4019.1563000000001</v>
      </c>
      <c r="W358" s="4">
        <v>0</v>
      </c>
      <c r="X358" s="4">
        <v>8.3599999999999994E-2</v>
      </c>
      <c r="Y358" s="4">
        <v>11.6</v>
      </c>
      <c r="Z358" s="4">
        <v>869</v>
      </c>
      <c r="AA358" s="4">
        <v>878</v>
      </c>
      <c r="AB358" s="4">
        <v>863</v>
      </c>
      <c r="AC358" s="4">
        <v>86</v>
      </c>
      <c r="AD358" s="4">
        <v>10.8</v>
      </c>
      <c r="AE358" s="4">
        <v>0.25</v>
      </c>
      <c r="AF358" s="4">
        <v>992</v>
      </c>
      <c r="AG358" s="4">
        <v>-10</v>
      </c>
      <c r="AH358" s="4">
        <v>8</v>
      </c>
      <c r="AI358" s="4">
        <v>24</v>
      </c>
      <c r="AJ358" s="4">
        <v>136</v>
      </c>
      <c r="AK358" s="4">
        <v>133</v>
      </c>
      <c r="AL358" s="4">
        <v>4.5</v>
      </c>
      <c r="AM358" s="4">
        <v>142</v>
      </c>
      <c r="AN358" s="4" t="s">
        <v>155</v>
      </c>
      <c r="AO358" s="4">
        <v>2</v>
      </c>
      <c r="AP358" s="5">
        <v>0.76082175925925932</v>
      </c>
      <c r="AQ358" s="4">
        <v>47.160806999999998</v>
      </c>
      <c r="AR358" s="4">
        <v>-88.490656000000001</v>
      </c>
      <c r="AS358" s="4">
        <v>317</v>
      </c>
      <c r="AT358" s="4">
        <v>32.5</v>
      </c>
      <c r="AU358" s="4">
        <v>12</v>
      </c>
      <c r="AV358" s="4">
        <v>11</v>
      </c>
      <c r="AW358" s="4" t="s">
        <v>415</v>
      </c>
      <c r="AX358" s="4">
        <v>1.0911999999999999</v>
      </c>
      <c r="AY358" s="4">
        <v>1.6215999999999999</v>
      </c>
      <c r="AZ358" s="4">
        <v>2.052</v>
      </c>
      <c r="BA358" s="4">
        <v>11.154</v>
      </c>
      <c r="BB358" s="4">
        <v>10.29</v>
      </c>
      <c r="BC358" s="4">
        <v>0.92</v>
      </c>
      <c r="BD358" s="4">
        <v>19.631</v>
      </c>
      <c r="BE358" s="4">
        <v>1953.0740000000001</v>
      </c>
      <c r="BF358" s="4">
        <v>250.29900000000001</v>
      </c>
      <c r="BG358" s="4">
        <v>5.3559999999999999</v>
      </c>
      <c r="BH358" s="4">
        <v>0.27</v>
      </c>
      <c r="BI358" s="4">
        <v>5.6260000000000003</v>
      </c>
      <c r="BJ358" s="4">
        <v>4.1150000000000002</v>
      </c>
      <c r="BK358" s="4">
        <v>0.20699999999999999</v>
      </c>
      <c r="BL358" s="4">
        <v>4.3220000000000001</v>
      </c>
      <c r="BM358" s="4">
        <v>29.853100000000001</v>
      </c>
      <c r="BQ358" s="4">
        <v>10.888</v>
      </c>
      <c r="BR358" s="4">
        <v>0.26044499999999998</v>
      </c>
      <c r="BS358" s="4">
        <v>-5</v>
      </c>
      <c r="BT358" s="4">
        <v>8.0000000000000002E-3</v>
      </c>
      <c r="BU358" s="4">
        <v>6.3646250000000002</v>
      </c>
      <c r="BV358" s="4">
        <v>0.16159999999999999</v>
      </c>
    </row>
    <row r="359" spans="1:74" x14ac:dyDescent="0.25">
      <c r="A359" s="2">
        <v>42804</v>
      </c>
      <c r="B359" s="3">
        <v>0.55253248842592595</v>
      </c>
      <c r="C359" s="4">
        <v>13.03</v>
      </c>
      <c r="D359" s="4">
        <v>2.5956999999999999</v>
      </c>
      <c r="E359" s="4">
        <v>25956.954068999999</v>
      </c>
      <c r="F359" s="4">
        <v>358.8</v>
      </c>
      <c r="G359" s="4">
        <v>16.7</v>
      </c>
      <c r="H359" s="4">
        <v>3740.6</v>
      </c>
      <c r="J359" s="4">
        <v>0.1</v>
      </c>
      <c r="K359" s="4">
        <v>0.8367</v>
      </c>
      <c r="L359" s="4">
        <v>10.9017</v>
      </c>
      <c r="M359" s="4">
        <v>2.1718000000000002</v>
      </c>
      <c r="N359" s="4">
        <v>300.21839999999997</v>
      </c>
      <c r="O359" s="4">
        <v>14.0097</v>
      </c>
      <c r="P359" s="4">
        <v>314.2</v>
      </c>
      <c r="Q359" s="4">
        <v>230.62729999999999</v>
      </c>
      <c r="R359" s="4">
        <v>10.7622</v>
      </c>
      <c r="S359" s="4">
        <v>241.4</v>
      </c>
      <c r="T359" s="4">
        <v>3740.6176</v>
      </c>
      <c r="W359" s="4">
        <v>0</v>
      </c>
      <c r="X359" s="4">
        <v>8.3699999999999997E-2</v>
      </c>
      <c r="Y359" s="4">
        <v>11.5</v>
      </c>
      <c r="Z359" s="4">
        <v>869</v>
      </c>
      <c r="AA359" s="4">
        <v>877</v>
      </c>
      <c r="AB359" s="4">
        <v>860</v>
      </c>
      <c r="AC359" s="4">
        <v>86</v>
      </c>
      <c r="AD359" s="4">
        <v>10.8</v>
      </c>
      <c r="AE359" s="4">
        <v>0.25</v>
      </c>
      <c r="AF359" s="4">
        <v>992</v>
      </c>
      <c r="AG359" s="4">
        <v>-10</v>
      </c>
      <c r="AH359" s="4">
        <v>8</v>
      </c>
      <c r="AI359" s="4">
        <v>24</v>
      </c>
      <c r="AJ359" s="4">
        <v>136</v>
      </c>
      <c r="AK359" s="4">
        <v>133</v>
      </c>
      <c r="AL359" s="4">
        <v>4.5999999999999996</v>
      </c>
      <c r="AM359" s="4">
        <v>142</v>
      </c>
      <c r="AN359" s="4" t="s">
        <v>155</v>
      </c>
      <c r="AO359" s="4">
        <v>2</v>
      </c>
      <c r="AP359" s="5">
        <v>0.76083333333333336</v>
      </c>
      <c r="AQ359" s="4">
        <v>47.160674999999998</v>
      </c>
      <c r="AR359" s="4">
        <v>-88.490645000000001</v>
      </c>
      <c r="AS359" s="4">
        <v>316.7</v>
      </c>
      <c r="AT359" s="4">
        <v>32</v>
      </c>
      <c r="AU359" s="4">
        <v>12</v>
      </c>
      <c r="AV359" s="4">
        <v>10</v>
      </c>
      <c r="AW359" s="4" t="s">
        <v>429</v>
      </c>
      <c r="AX359" s="4">
        <v>1.2392609999999999</v>
      </c>
      <c r="AY359" s="4">
        <v>1.8696299999999999</v>
      </c>
      <c r="AZ359" s="4">
        <v>2.308891</v>
      </c>
      <c r="BA359" s="4">
        <v>11.154</v>
      </c>
      <c r="BB359" s="4">
        <v>10.34</v>
      </c>
      <c r="BC359" s="4">
        <v>0.93</v>
      </c>
      <c r="BD359" s="4">
        <v>19.52</v>
      </c>
      <c r="BE359" s="4">
        <v>1960.528</v>
      </c>
      <c r="BF359" s="4">
        <v>248.58099999999999</v>
      </c>
      <c r="BG359" s="4">
        <v>5.6539999999999999</v>
      </c>
      <c r="BH359" s="4">
        <v>0.26400000000000001</v>
      </c>
      <c r="BI359" s="4">
        <v>5.9180000000000001</v>
      </c>
      <c r="BJ359" s="4">
        <v>4.343</v>
      </c>
      <c r="BK359" s="4">
        <v>0.20300000000000001</v>
      </c>
      <c r="BL359" s="4">
        <v>4.5460000000000003</v>
      </c>
      <c r="BM359" s="4">
        <v>27.8933</v>
      </c>
      <c r="BQ359" s="4">
        <v>10.94</v>
      </c>
      <c r="BR359" s="4">
        <v>0.25338100000000002</v>
      </c>
      <c r="BS359" s="4">
        <v>-5</v>
      </c>
      <c r="BT359" s="4">
        <v>8.0000000000000002E-3</v>
      </c>
      <c r="BU359" s="4">
        <v>6.191999</v>
      </c>
      <c r="BV359" s="4">
        <v>0.16159999999999999</v>
      </c>
    </row>
    <row r="360" spans="1:74" x14ac:dyDescent="0.25">
      <c r="A360" s="2">
        <v>42804</v>
      </c>
      <c r="B360" s="3">
        <v>0.55254406249999999</v>
      </c>
      <c r="C360" s="4">
        <v>12.994999999999999</v>
      </c>
      <c r="D360" s="4">
        <v>2.7606999999999999</v>
      </c>
      <c r="E360" s="4">
        <v>27607.001733000001</v>
      </c>
      <c r="F360" s="4">
        <v>394.5</v>
      </c>
      <c r="G360" s="4">
        <v>12.4</v>
      </c>
      <c r="H360" s="4">
        <v>3546.2</v>
      </c>
      <c r="J360" s="4">
        <v>0.1</v>
      </c>
      <c r="K360" s="4">
        <v>0.83560000000000001</v>
      </c>
      <c r="L360" s="4">
        <v>10.8581</v>
      </c>
      <c r="M360" s="4">
        <v>2.3068</v>
      </c>
      <c r="N360" s="4">
        <v>329.63130000000001</v>
      </c>
      <c r="O360" s="4">
        <v>10.361000000000001</v>
      </c>
      <c r="P360" s="4">
        <v>340</v>
      </c>
      <c r="Q360" s="4">
        <v>253.22229999999999</v>
      </c>
      <c r="R360" s="4">
        <v>7.9592999999999998</v>
      </c>
      <c r="S360" s="4">
        <v>261.2</v>
      </c>
      <c r="T360" s="4">
        <v>3546.2248</v>
      </c>
      <c r="W360" s="4">
        <v>0</v>
      </c>
      <c r="X360" s="4">
        <v>8.3599999999999994E-2</v>
      </c>
      <c r="Y360" s="4">
        <v>11.6</v>
      </c>
      <c r="Z360" s="4">
        <v>871</v>
      </c>
      <c r="AA360" s="4">
        <v>880</v>
      </c>
      <c r="AB360" s="4">
        <v>860</v>
      </c>
      <c r="AC360" s="4">
        <v>86</v>
      </c>
      <c r="AD360" s="4">
        <v>10.8</v>
      </c>
      <c r="AE360" s="4">
        <v>0.25</v>
      </c>
      <c r="AF360" s="4">
        <v>992</v>
      </c>
      <c r="AG360" s="4">
        <v>-10</v>
      </c>
      <c r="AH360" s="4">
        <v>8</v>
      </c>
      <c r="AI360" s="4">
        <v>24</v>
      </c>
      <c r="AJ360" s="4">
        <v>136</v>
      </c>
      <c r="AK360" s="4">
        <v>131.30000000000001</v>
      </c>
      <c r="AL360" s="4">
        <v>4.9000000000000004</v>
      </c>
      <c r="AM360" s="4">
        <v>142</v>
      </c>
      <c r="AN360" s="4" t="s">
        <v>155</v>
      </c>
      <c r="AO360" s="4">
        <v>2</v>
      </c>
      <c r="AP360" s="5">
        <v>0.7608449074074074</v>
      </c>
      <c r="AQ360" s="4">
        <v>47.160552000000003</v>
      </c>
      <c r="AR360" s="4">
        <v>-88.490641999999994</v>
      </c>
      <c r="AS360" s="4">
        <v>316.5</v>
      </c>
      <c r="AT360" s="4">
        <v>30.8</v>
      </c>
      <c r="AU360" s="4">
        <v>12</v>
      </c>
      <c r="AV360" s="4">
        <v>9</v>
      </c>
      <c r="AW360" s="4" t="s">
        <v>430</v>
      </c>
      <c r="AX360" s="4">
        <v>1.1000000000000001</v>
      </c>
      <c r="AY360" s="4">
        <v>1.8</v>
      </c>
      <c r="AZ360" s="4">
        <v>2.1303299999999998</v>
      </c>
      <c r="BA360" s="4">
        <v>11.154</v>
      </c>
      <c r="BB360" s="4">
        <v>10.26</v>
      </c>
      <c r="BC360" s="4">
        <v>0.92</v>
      </c>
      <c r="BD360" s="4">
        <v>19.678999999999998</v>
      </c>
      <c r="BE360" s="4">
        <v>1942.26</v>
      </c>
      <c r="BF360" s="4">
        <v>262.62299999999999</v>
      </c>
      <c r="BG360" s="4">
        <v>6.1749999999999998</v>
      </c>
      <c r="BH360" s="4">
        <v>0.19400000000000001</v>
      </c>
      <c r="BI360" s="4">
        <v>6.3689999999999998</v>
      </c>
      <c r="BJ360" s="4">
        <v>4.7430000000000003</v>
      </c>
      <c r="BK360" s="4">
        <v>0.14899999999999999</v>
      </c>
      <c r="BL360" s="4">
        <v>4.8929999999999998</v>
      </c>
      <c r="BM360" s="4">
        <v>26.302600000000002</v>
      </c>
      <c r="BQ360" s="4">
        <v>10.868</v>
      </c>
      <c r="BR360" s="4">
        <v>0.32895099999999999</v>
      </c>
      <c r="BS360" s="4">
        <v>-5</v>
      </c>
      <c r="BT360" s="4">
        <v>8.8730000000000007E-3</v>
      </c>
      <c r="BU360" s="4">
        <v>8.0387400000000007</v>
      </c>
      <c r="BV360" s="4">
        <v>0.17923500000000001</v>
      </c>
    </row>
    <row r="361" spans="1:74" x14ac:dyDescent="0.25">
      <c r="A361" s="2">
        <v>42804</v>
      </c>
      <c r="B361" s="3">
        <v>0.55255563657407414</v>
      </c>
      <c r="C361" s="4">
        <v>12.944000000000001</v>
      </c>
      <c r="D361" s="4">
        <v>2.8144999999999998</v>
      </c>
      <c r="E361" s="4">
        <v>28145.480769000002</v>
      </c>
      <c r="F361" s="4">
        <v>424.2</v>
      </c>
      <c r="G361" s="4">
        <v>12.4</v>
      </c>
      <c r="H361" s="4">
        <v>3386.6</v>
      </c>
      <c r="J361" s="4">
        <v>0.1</v>
      </c>
      <c r="K361" s="4">
        <v>0.83550000000000002</v>
      </c>
      <c r="L361" s="4">
        <v>10.8146</v>
      </c>
      <c r="M361" s="4">
        <v>2.3515999999999999</v>
      </c>
      <c r="N361" s="4">
        <v>354.45269999999999</v>
      </c>
      <c r="O361" s="4">
        <v>10.360300000000001</v>
      </c>
      <c r="P361" s="4">
        <v>364.8</v>
      </c>
      <c r="Q361" s="4">
        <v>272.2901</v>
      </c>
      <c r="R361" s="4">
        <v>7.9588000000000001</v>
      </c>
      <c r="S361" s="4">
        <v>280.2</v>
      </c>
      <c r="T361" s="4">
        <v>3386.6349</v>
      </c>
      <c r="W361" s="4">
        <v>0</v>
      </c>
      <c r="X361" s="4">
        <v>8.3599999999999994E-2</v>
      </c>
      <c r="Y361" s="4">
        <v>11.6</v>
      </c>
      <c r="Z361" s="4">
        <v>874</v>
      </c>
      <c r="AA361" s="4">
        <v>884</v>
      </c>
      <c r="AB361" s="4">
        <v>864</v>
      </c>
      <c r="AC361" s="4">
        <v>86</v>
      </c>
      <c r="AD361" s="4">
        <v>10.8</v>
      </c>
      <c r="AE361" s="4">
        <v>0.25</v>
      </c>
      <c r="AF361" s="4">
        <v>992</v>
      </c>
      <c r="AG361" s="4">
        <v>-10</v>
      </c>
      <c r="AH361" s="4">
        <v>8</v>
      </c>
      <c r="AI361" s="4">
        <v>24</v>
      </c>
      <c r="AJ361" s="4">
        <v>136</v>
      </c>
      <c r="AK361" s="4">
        <v>132.69999999999999</v>
      </c>
      <c r="AL361" s="4">
        <v>4.5999999999999996</v>
      </c>
      <c r="AM361" s="4">
        <v>142</v>
      </c>
      <c r="AN361" s="4" t="s">
        <v>155</v>
      </c>
      <c r="AO361" s="4">
        <v>2</v>
      </c>
      <c r="AP361" s="5">
        <v>0.76085648148148144</v>
      </c>
      <c r="AQ361" s="4">
        <v>47.160434000000002</v>
      </c>
      <c r="AR361" s="4">
        <v>-88.490650000000002</v>
      </c>
      <c r="AS361" s="4">
        <v>316.2</v>
      </c>
      <c r="AT361" s="4">
        <v>29.9</v>
      </c>
      <c r="AU361" s="4">
        <v>12</v>
      </c>
      <c r="AV361" s="4">
        <v>9</v>
      </c>
      <c r="AW361" s="4" t="s">
        <v>430</v>
      </c>
      <c r="AX361" s="4">
        <v>1.1304000000000001</v>
      </c>
      <c r="AY361" s="4">
        <v>1.8</v>
      </c>
      <c r="AZ361" s="4">
        <v>2.2000000000000002</v>
      </c>
      <c r="BA361" s="4">
        <v>11.154</v>
      </c>
      <c r="BB361" s="4">
        <v>10.26</v>
      </c>
      <c r="BC361" s="4">
        <v>0.92</v>
      </c>
      <c r="BD361" s="4">
        <v>19.687000000000001</v>
      </c>
      <c r="BE361" s="4">
        <v>1936.5820000000001</v>
      </c>
      <c r="BF361" s="4">
        <v>268.01600000000002</v>
      </c>
      <c r="BG361" s="4">
        <v>6.6470000000000002</v>
      </c>
      <c r="BH361" s="4">
        <v>0.19400000000000001</v>
      </c>
      <c r="BI361" s="4">
        <v>6.8410000000000002</v>
      </c>
      <c r="BJ361" s="4">
        <v>5.1059999999999999</v>
      </c>
      <c r="BK361" s="4">
        <v>0.14899999999999999</v>
      </c>
      <c r="BL361" s="4">
        <v>5.2549999999999999</v>
      </c>
      <c r="BM361" s="4">
        <v>25.146000000000001</v>
      </c>
      <c r="BQ361" s="4">
        <v>10.879</v>
      </c>
      <c r="BR361" s="4">
        <v>0.326046</v>
      </c>
      <c r="BS361" s="4">
        <v>-5</v>
      </c>
      <c r="BT361" s="4">
        <v>8.1279999999999998E-3</v>
      </c>
      <c r="BU361" s="4">
        <v>7.9677480000000003</v>
      </c>
      <c r="BV361" s="4">
        <v>0.164183</v>
      </c>
    </row>
    <row r="362" spans="1:74" x14ac:dyDescent="0.25">
      <c r="A362" s="2">
        <v>42804</v>
      </c>
      <c r="B362" s="3">
        <v>0.55256721064814818</v>
      </c>
      <c r="C362" s="4">
        <v>12.901</v>
      </c>
      <c r="D362" s="4">
        <v>2.7736999999999998</v>
      </c>
      <c r="E362" s="4">
        <v>27736.516464</v>
      </c>
      <c r="F362" s="4">
        <v>487.7</v>
      </c>
      <c r="G362" s="4">
        <v>15.6</v>
      </c>
      <c r="H362" s="4">
        <v>3266.2</v>
      </c>
      <c r="J362" s="4">
        <v>0.1</v>
      </c>
      <c r="K362" s="4">
        <v>0.83640000000000003</v>
      </c>
      <c r="L362" s="4">
        <v>10.790800000000001</v>
      </c>
      <c r="M362" s="4">
        <v>2.3199999999999998</v>
      </c>
      <c r="N362" s="4">
        <v>407.8913</v>
      </c>
      <c r="O362" s="4">
        <v>13.078799999999999</v>
      </c>
      <c r="P362" s="4">
        <v>421</v>
      </c>
      <c r="Q362" s="4">
        <v>313.3415</v>
      </c>
      <c r="R362" s="4">
        <v>10.0471</v>
      </c>
      <c r="S362" s="4">
        <v>323.39999999999998</v>
      </c>
      <c r="T362" s="4">
        <v>3266.2474999999999</v>
      </c>
      <c r="W362" s="4">
        <v>0</v>
      </c>
      <c r="X362" s="4">
        <v>8.3599999999999994E-2</v>
      </c>
      <c r="Y362" s="4">
        <v>11.5</v>
      </c>
      <c r="Z362" s="4">
        <v>877</v>
      </c>
      <c r="AA362" s="4">
        <v>882</v>
      </c>
      <c r="AB362" s="4">
        <v>863</v>
      </c>
      <c r="AC362" s="4">
        <v>86</v>
      </c>
      <c r="AD362" s="4">
        <v>10.8</v>
      </c>
      <c r="AE362" s="4">
        <v>0.25</v>
      </c>
      <c r="AF362" s="4">
        <v>992</v>
      </c>
      <c r="AG362" s="4">
        <v>-10</v>
      </c>
      <c r="AH362" s="4">
        <v>8</v>
      </c>
      <c r="AI362" s="4">
        <v>24</v>
      </c>
      <c r="AJ362" s="4">
        <v>136</v>
      </c>
      <c r="AK362" s="4">
        <v>133.9</v>
      </c>
      <c r="AL362" s="4">
        <v>4.5</v>
      </c>
      <c r="AM362" s="4">
        <v>142</v>
      </c>
      <c r="AN362" s="4" t="s">
        <v>155</v>
      </c>
      <c r="AO362" s="4">
        <v>2</v>
      </c>
      <c r="AP362" s="5">
        <v>0.76086805555555559</v>
      </c>
      <c r="AQ362" s="4">
        <v>47.160322000000001</v>
      </c>
      <c r="AR362" s="4">
        <v>-88.490655000000004</v>
      </c>
      <c r="AS362" s="4">
        <v>315.89999999999998</v>
      </c>
      <c r="AT362" s="4">
        <v>28.9</v>
      </c>
      <c r="AU362" s="4">
        <v>12</v>
      </c>
      <c r="AV362" s="4">
        <v>10</v>
      </c>
      <c r="AW362" s="4" t="s">
        <v>414</v>
      </c>
      <c r="AX362" s="4">
        <v>1.3520000000000001</v>
      </c>
      <c r="AY362" s="4">
        <v>1.9216</v>
      </c>
      <c r="AZ362" s="4">
        <v>2.3824000000000001</v>
      </c>
      <c r="BA362" s="4">
        <v>11.154</v>
      </c>
      <c r="BB362" s="4">
        <v>10.33</v>
      </c>
      <c r="BC362" s="4">
        <v>0.93</v>
      </c>
      <c r="BD362" s="4">
        <v>19.555</v>
      </c>
      <c r="BE362" s="4">
        <v>1942.047</v>
      </c>
      <c r="BF362" s="4">
        <v>265.74599999999998</v>
      </c>
      <c r="BG362" s="4">
        <v>7.6879999999999997</v>
      </c>
      <c r="BH362" s="4">
        <v>0.246</v>
      </c>
      <c r="BI362" s="4">
        <v>7.9340000000000002</v>
      </c>
      <c r="BJ362" s="4">
        <v>5.9059999999999997</v>
      </c>
      <c r="BK362" s="4">
        <v>0.189</v>
      </c>
      <c r="BL362" s="4">
        <v>6.0949999999999998</v>
      </c>
      <c r="BM362" s="4">
        <v>24.374199999999998</v>
      </c>
      <c r="BQ362" s="4">
        <v>10.946</v>
      </c>
      <c r="BR362" s="4">
        <v>0.34233000000000002</v>
      </c>
      <c r="BS362" s="4">
        <v>-5</v>
      </c>
      <c r="BT362" s="4">
        <v>8.8730000000000007E-3</v>
      </c>
      <c r="BU362" s="4">
        <v>8.3656970000000008</v>
      </c>
      <c r="BV362" s="4">
        <v>0.179232</v>
      </c>
    </row>
    <row r="363" spans="1:74" x14ac:dyDescent="0.25">
      <c r="A363" s="2">
        <v>42804</v>
      </c>
      <c r="B363" s="3">
        <v>0.55257878472222222</v>
      </c>
      <c r="C363" s="4">
        <v>11.632999999999999</v>
      </c>
      <c r="D363" s="4">
        <v>3.6778</v>
      </c>
      <c r="E363" s="4">
        <v>36777.825726000003</v>
      </c>
      <c r="F363" s="4">
        <v>543.5</v>
      </c>
      <c r="G363" s="4">
        <v>15.9</v>
      </c>
      <c r="H363" s="4">
        <v>3149.8</v>
      </c>
      <c r="J363" s="4">
        <v>0.1</v>
      </c>
      <c r="K363" s="4">
        <v>0.83819999999999995</v>
      </c>
      <c r="L363" s="4">
        <v>9.7507999999999999</v>
      </c>
      <c r="M363" s="4">
        <v>3.0827</v>
      </c>
      <c r="N363" s="4">
        <v>455.59660000000002</v>
      </c>
      <c r="O363" s="4">
        <v>13.3506</v>
      </c>
      <c r="P363" s="4">
        <v>468.9</v>
      </c>
      <c r="Q363" s="4">
        <v>349.97669999999999</v>
      </c>
      <c r="R363" s="4">
        <v>10.2555</v>
      </c>
      <c r="S363" s="4">
        <v>360.2</v>
      </c>
      <c r="T363" s="4">
        <v>3149.8157000000001</v>
      </c>
      <c r="W363" s="4">
        <v>0</v>
      </c>
      <c r="X363" s="4">
        <v>8.3799999999999999E-2</v>
      </c>
      <c r="Y363" s="4">
        <v>11.5</v>
      </c>
      <c r="Z363" s="4">
        <v>876</v>
      </c>
      <c r="AA363" s="4">
        <v>879</v>
      </c>
      <c r="AB363" s="4">
        <v>863</v>
      </c>
      <c r="AC363" s="4">
        <v>86</v>
      </c>
      <c r="AD363" s="4">
        <v>10.79</v>
      </c>
      <c r="AE363" s="4">
        <v>0.25</v>
      </c>
      <c r="AF363" s="4">
        <v>993</v>
      </c>
      <c r="AG363" s="4">
        <v>-10</v>
      </c>
      <c r="AH363" s="4">
        <v>8</v>
      </c>
      <c r="AI363" s="4">
        <v>24</v>
      </c>
      <c r="AJ363" s="4">
        <v>136</v>
      </c>
      <c r="AK363" s="4">
        <v>134</v>
      </c>
      <c r="AL363" s="4">
        <v>4.5</v>
      </c>
      <c r="AM363" s="4">
        <v>142</v>
      </c>
      <c r="AN363" s="4" t="s">
        <v>155</v>
      </c>
      <c r="AO363" s="4">
        <v>2</v>
      </c>
      <c r="AP363" s="5">
        <v>0.76087962962962974</v>
      </c>
      <c r="AQ363" s="4">
        <v>47.160207999999997</v>
      </c>
      <c r="AR363" s="4">
        <v>-88.490645000000001</v>
      </c>
      <c r="AS363" s="4">
        <v>315.7</v>
      </c>
      <c r="AT363" s="4">
        <v>28.8</v>
      </c>
      <c r="AU363" s="4">
        <v>12</v>
      </c>
      <c r="AV363" s="4">
        <v>10</v>
      </c>
      <c r="AW363" s="4" t="s">
        <v>414</v>
      </c>
      <c r="AX363" s="4">
        <v>1.5784</v>
      </c>
      <c r="AY363" s="4">
        <v>2.048</v>
      </c>
      <c r="AZ363" s="4">
        <v>2.5872000000000002</v>
      </c>
      <c r="BA363" s="4">
        <v>11.154</v>
      </c>
      <c r="BB363" s="4">
        <v>10.45</v>
      </c>
      <c r="BC363" s="4">
        <v>0.94</v>
      </c>
      <c r="BD363" s="4">
        <v>19.303000000000001</v>
      </c>
      <c r="BE363" s="4">
        <v>1793.529</v>
      </c>
      <c r="BF363" s="4">
        <v>360.89400000000001</v>
      </c>
      <c r="BG363" s="4">
        <v>8.7759999999999998</v>
      </c>
      <c r="BH363" s="4">
        <v>0.25700000000000001</v>
      </c>
      <c r="BI363" s="4">
        <v>9.0329999999999995</v>
      </c>
      <c r="BJ363" s="4">
        <v>6.7409999999999997</v>
      </c>
      <c r="BK363" s="4">
        <v>0.19800000000000001</v>
      </c>
      <c r="BL363" s="4">
        <v>6.9390000000000001</v>
      </c>
      <c r="BM363" s="4">
        <v>24.023199999999999</v>
      </c>
      <c r="BQ363" s="4">
        <v>11.21</v>
      </c>
      <c r="BR363" s="4">
        <v>0.335397</v>
      </c>
      <c r="BS363" s="4">
        <v>-5</v>
      </c>
      <c r="BT363" s="4">
        <v>7.254E-3</v>
      </c>
      <c r="BU363" s="4">
        <v>8.1962639999999993</v>
      </c>
      <c r="BV363" s="4">
        <v>0.14653099999999999</v>
      </c>
    </row>
    <row r="364" spans="1:74" x14ac:dyDescent="0.25">
      <c r="A364" s="2">
        <v>42804</v>
      </c>
      <c r="B364" s="3">
        <v>0.55259035879629625</v>
      </c>
      <c r="C364" s="4">
        <v>10.144</v>
      </c>
      <c r="D364" s="4">
        <v>7.2042999999999999</v>
      </c>
      <c r="E364" s="4">
        <v>72042.526230999996</v>
      </c>
      <c r="F364" s="4">
        <v>590.6</v>
      </c>
      <c r="G364" s="4">
        <v>15.3</v>
      </c>
      <c r="H364" s="4">
        <v>4614.6000000000004</v>
      </c>
      <c r="J364" s="4">
        <v>0.1</v>
      </c>
      <c r="K364" s="4">
        <v>0.81059999999999999</v>
      </c>
      <c r="L364" s="4">
        <v>8.2227999999999994</v>
      </c>
      <c r="M364" s="4">
        <v>5.8399000000000001</v>
      </c>
      <c r="N364" s="4">
        <v>478.73289999999997</v>
      </c>
      <c r="O364" s="4">
        <v>12.4351</v>
      </c>
      <c r="P364" s="4">
        <v>491.2</v>
      </c>
      <c r="Q364" s="4">
        <v>367.76010000000002</v>
      </c>
      <c r="R364" s="4">
        <v>9.5526</v>
      </c>
      <c r="S364" s="4">
        <v>377.3</v>
      </c>
      <c r="T364" s="4">
        <v>4614.6000000000004</v>
      </c>
      <c r="W364" s="4">
        <v>0</v>
      </c>
      <c r="X364" s="4">
        <v>8.1100000000000005E-2</v>
      </c>
      <c r="Y364" s="4">
        <v>11.6</v>
      </c>
      <c r="Z364" s="4">
        <v>882</v>
      </c>
      <c r="AA364" s="4">
        <v>888</v>
      </c>
      <c r="AB364" s="4">
        <v>870</v>
      </c>
      <c r="AC364" s="4">
        <v>86</v>
      </c>
      <c r="AD364" s="4">
        <v>10.8</v>
      </c>
      <c r="AE364" s="4">
        <v>0.25</v>
      </c>
      <c r="AF364" s="4">
        <v>992</v>
      </c>
      <c r="AG364" s="4">
        <v>-10</v>
      </c>
      <c r="AH364" s="4">
        <v>8</v>
      </c>
      <c r="AI364" s="4">
        <v>24</v>
      </c>
      <c r="AJ364" s="4">
        <v>136</v>
      </c>
      <c r="AK364" s="4">
        <v>133.1</v>
      </c>
      <c r="AL364" s="4">
        <v>4.5999999999999996</v>
      </c>
      <c r="AM364" s="4">
        <v>142</v>
      </c>
      <c r="AN364" s="4" t="s">
        <v>155</v>
      </c>
      <c r="AO364" s="4">
        <v>2</v>
      </c>
      <c r="AP364" s="5">
        <v>0.76089120370370367</v>
      </c>
      <c r="AQ364" s="4">
        <v>47.160094000000001</v>
      </c>
      <c r="AR364" s="4">
        <v>-88.490626000000006</v>
      </c>
      <c r="AS364" s="4">
        <v>315.60000000000002</v>
      </c>
      <c r="AT364" s="4">
        <v>28.8</v>
      </c>
      <c r="AU364" s="4">
        <v>12</v>
      </c>
      <c r="AV364" s="4">
        <v>10</v>
      </c>
      <c r="AW364" s="4" t="s">
        <v>414</v>
      </c>
      <c r="AX364" s="4">
        <v>1.3608</v>
      </c>
      <c r="AY364" s="4">
        <v>1.4872000000000001</v>
      </c>
      <c r="AZ364" s="4">
        <v>2.1608000000000001</v>
      </c>
      <c r="BA364" s="4">
        <v>11.154</v>
      </c>
      <c r="BB364" s="4">
        <v>8.82</v>
      </c>
      <c r="BC364" s="4">
        <v>0.79</v>
      </c>
      <c r="BD364" s="4">
        <v>23.363</v>
      </c>
      <c r="BE364" s="4">
        <v>1368.777</v>
      </c>
      <c r="BF364" s="4">
        <v>618.72400000000005</v>
      </c>
      <c r="BG364" s="4">
        <v>8.3450000000000006</v>
      </c>
      <c r="BH364" s="4">
        <v>0.217</v>
      </c>
      <c r="BI364" s="4">
        <v>8.5619999999999994</v>
      </c>
      <c r="BJ364" s="4">
        <v>6.4109999999999996</v>
      </c>
      <c r="BK364" s="4">
        <v>0.16700000000000001</v>
      </c>
      <c r="BL364" s="4">
        <v>6.577</v>
      </c>
      <c r="BM364" s="4">
        <v>31.851299999999998</v>
      </c>
      <c r="BQ364" s="4">
        <v>9.8109999999999999</v>
      </c>
      <c r="BR364" s="4">
        <v>0.51471100000000003</v>
      </c>
      <c r="BS364" s="4">
        <v>-5</v>
      </c>
      <c r="BT364" s="4">
        <v>7.8729999999999998E-3</v>
      </c>
      <c r="BU364" s="4">
        <v>12.578250000000001</v>
      </c>
      <c r="BV364" s="4">
        <v>0.15903500000000001</v>
      </c>
    </row>
    <row r="365" spans="1:74" x14ac:dyDescent="0.25">
      <c r="A365" s="2">
        <v>42804</v>
      </c>
      <c r="B365" s="3">
        <v>0.5526019328703704</v>
      </c>
      <c r="C365" s="4">
        <v>9.6620000000000008</v>
      </c>
      <c r="D365" s="4">
        <v>7.9637000000000002</v>
      </c>
      <c r="E365" s="4">
        <v>79637.360774999994</v>
      </c>
      <c r="F365" s="4">
        <v>612.5</v>
      </c>
      <c r="G365" s="4">
        <v>15.5</v>
      </c>
      <c r="H365" s="4">
        <v>6051.1</v>
      </c>
      <c r="J365" s="4">
        <v>0.1</v>
      </c>
      <c r="K365" s="4">
        <v>0.8044</v>
      </c>
      <c r="L365" s="4">
        <v>7.7720000000000002</v>
      </c>
      <c r="M365" s="4">
        <v>6.4059999999999997</v>
      </c>
      <c r="N365" s="4">
        <v>492.66950000000003</v>
      </c>
      <c r="O365" s="4">
        <v>12.457599999999999</v>
      </c>
      <c r="P365" s="4">
        <v>505.1</v>
      </c>
      <c r="Q365" s="4">
        <v>378.46809999999999</v>
      </c>
      <c r="R365" s="4">
        <v>9.5699000000000005</v>
      </c>
      <c r="S365" s="4">
        <v>388</v>
      </c>
      <c r="T365" s="4">
        <v>6051.0604000000003</v>
      </c>
      <c r="W365" s="4">
        <v>0</v>
      </c>
      <c r="X365" s="4">
        <v>8.0399999999999999E-2</v>
      </c>
      <c r="Y365" s="4">
        <v>11.7</v>
      </c>
      <c r="Z365" s="4">
        <v>907</v>
      </c>
      <c r="AA365" s="4">
        <v>915</v>
      </c>
      <c r="AB365" s="4">
        <v>895</v>
      </c>
      <c r="AC365" s="4">
        <v>86</v>
      </c>
      <c r="AD365" s="4">
        <v>10.8</v>
      </c>
      <c r="AE365" s="4">
        <v>0.25</v>
      </c>
      <c r="AF365" s="4">
        <v>992</v>
      </c>
      <c r="AG365" s="4">
        <v>-10</v>
      </c>
      <c r="AH365" s="4">
        <v>8</v>
      </c>
      <c r="AI365" s="4">
        <v>24</v>
      </c>
      <c r="AJ365" s="4">
        <v>136</v>
      </c>
      <c r="AK365" s="4">
        <v>135.6</v>
      </c>
      <c r="AL365" s="4">
        <v>4.5999999999999996</v>
      </c>
      <c r="AM365" s="4">
        <v>142</v>
      </c>
      <c r="AN365" s="4" t="s">
        <v>155</v>
      </c>
      <c r="AO365" s="4">
        <v>2</v>
      </c>
      <c r="AP365" s="5">
        <v>0.76090277777777782</v>
      </c>
      <c r="AQ365" s="4">
        <v>47.159982999999997</v>
      </c>
      <c r="AR365" s="4">
        <v>-88.490589999999997</v>
      </c>
      <c r="AS365" s="4">
        <v>315.5</v>
      </c>
      <c r="AT365" s="4">
        <v>28.3</v>
      </c>
      <c r="AU365" s="4">
        <v>12</v>
      </c>
      <c r="AV365" s="4">
        <v>10</v>
      </c>
      <c r="AW365" s="4" t="s">
        <v>414</v>
      </c>
      <c r="AX365" s="4">
        <v>1.5</v>
      </c>
      <c r="AY365" s="4">
        <v>1.0304</v>
      </c>
      <c r="AZ365" s="4">
        <v>2.2999999999999998</v>
      </c>
      <c r="BA365" s="4">
        <v>11.154</v>
      </c>
      <c r="BB365" s="4">
        <v>8.51</v>
      </c>
      <c r="BC365" s="4">
        <v>0.76</v>
      </c>
      <c r="BD365" s="4">
        <v>24.318000000000001</v>
      </c>
      <c r="BE365" s="4">
        <v>1271.009</v>
      </c>
      <c r="BF365" s="4">
        <v>666.77300000000002</v>
      </c>
      <c r="BG365" s="4">
        <v>8.4369999999999994</v>
      </c>
      <c r="BH365" s="4">
        <v>0.21299999999999999</v>
      </c>
      <c r="BI365" s="4">
        <v>8.6509999999999998</v>
      </c>
      <c r="BJ365" s="4">
        <v>6.4820000000000002</v>
      </c>
      <c r="BK365" s="4">
        <v>0.16400000000000001</v>
      </c>
      <c r="BL365" s="4">
        <v>6.6459999999999999</v>
      </c>
      <c r="BM365" s="4">
        <v>41.032299999999999</v>
      </c>
      <c r="BQ365" s="4">
        <v>9.5649999999999995</v>
      </c>
      <c r="BR365" s="4">
        <v>0.65012499999999995</v>
      </c>
      <c r="BS365" s="4">
        <v>-5</v>
      </c>
      <c r="BT365" s="4">
        <v>8.0000000000000002E-3</v>
      </c>
      <c r="BU365" s="4">
        <v>15.88743</v>
      </c>
      <c r="BV365" s="4">
        <v>0.16159999999999999</v>
      </c>
    </row>
    <row r="366" spans="1:74" x14ac:dyDescent="0.25">
      <c r="A366" s="2">
        <v>42804</v>
      </c>
      <c r="B366" s="3">
        <v>0.55261350694444444</v>
      </c>
      <c r="C366" s="4">
        <v>10.143000000000001</v>
      </c>
      <c r="D366" s="4">
        <v>7.2224000000000004</v>
      </c>
      <c r="E366" s="4">
        <v>72224.084264999998</v>
      </c>
      <c r="F366" s="4">
        <v>609.6</v>
      </c>
      <c r="G366" s="4">
        <v>17</v>
      </c>
      <c r="H366" s="4">
        <v>5182.3999999999996</v>
      </c>
      <c r="J366" s="4">
        <v>0.1</v>
      </c>
      <c r="K366" s="4">
        <v>0.80979999999999996</v>
      </c>
      <c r="L366" s="4">
        <v>8.2132000000000005</v>
      </c>
      <c r="M366" s="4">
        <v>5.8484999999999996</v>
      </c>
      <c r="N366" s="4">
        <v>493.59679999999997</v>
      </c>
      <c r="O366" s="4">
        <v>13.7439</v>
      </c>
      <c r="P366" s="4">
        <v>507.3</v>
      </c>
      <c r="Q366" s="4">
        <v>379.18040000000002</v>
      </c>
      <c r="R366" s="4">
        <v>10.5581</v>
      </c>
      <c r="S366" s="4">
        <v>389.7</v>
      </c>
      <c r="T366" s="4">
        <v>5182.3559999999998</v>
      </c>
      <c r="W366" s="4">
        <v>0</v>
      </c>
      <c r="X366" s="4">
        <v>8.1000000000000003E-2</v>
      </c>
      <c r="Y366" s="4">
        <v>11.6</v>
      </c>
      <c r="Z366" s="4">
        <v>920</v>
      </c>
      <c r="AA366" s="4">
        <v>928</v>
      </c>
      <c r="AB366" s="4">
        <v>906</v>
      </c>
      <c r="AC366" s="4">
        <v>86</v>
      </c>
      <c r="AD366" s="4">
        <v>10.8</v>
      </c>
      <c r="AE366" s="4">
        <v>0.25</v>
      </c>
      <c r="AF366" s="4">
        <v>992</v>
      </c>
      <c r="AG366" s="4">
        <v>-10</v>
      </c>
      <c r="AH366" s="4">
        <v>8</v>
      </c>
      <c r="AI366" s="4">
        <v>24</v>
      </c>
      <c r="AJ366" s="4">
        <v>136</v>
      </c>
      <c r="AK366" s="4">
        <v>134.30000000000001</v>
      </c>
      <c r="AL366" s="4">
        <v>4.5999999999999996</v>
      </c>
      <c r="AM366" s="4">
        <v>142</v>
      </c>
      <c r="AN366" s="4" t="s">
        <v>155</v>
      </c>
      <c r="AO366" s="4">
        <v>2</v>
      </c>
      <c r="AP366" s="5">
        <v>0.76091435185185186</v>
      </c>
      <c r="AQ366" s="4">
        <v>47.159875</v>
      </c>
      <c r="AR366" s="4">
        <v>-88.490544</v>
      </c>
      <c r="AS366" s="4">
        <v>315.39999999999998</v>
      </c>
      <c r="AT366" s="4">
        <v>28.2</v>
      </c>
      <c r="AU366" s="4">
        <v>12</v>
      </c>
      <c r="AV366" s="4">
        <v>10</v>
      </c>
      <c r="AW366" s="4" t="s">
        <v>414</v>
      </c>
      <c r="AX366" s="4">
        <v>1.4696</v>
      </c>
      <c r="AY366" s="4">
        <v>1.1304000000000001</v>
      </c>
      <c r="AZ366" s="4">
        <v>2.2696000000000001</v>
      </c>
      <c r="BA366" s="4">
        <v>11.154</v>
      </c>
      <c r="BB366" s="4">
        <v>8.7799999999999994</v>
      </c>
      <c r="BC366" s="4">
        <v>0.79</v>
      </c>
      <c r="BD366" s="4">
        <v>23.492000000000001</v>
      </c>
      <c r="BE366" s="4">
        <v>1361.9380000000001</v>
      </c>
      <c r="BF366" s="4">
        <v>617.25599999999997</v>
      </c>
      <c r="BG366" s="4">
        <v>8.5709999999999997</v>
      </c>
      <c r="BH366" s="4">
        <v>0.23899999999999999</v>
      </c>
      <c r="BI366" s="4">
        <v>8.81</v>
      </c>
      <c r="BJ366" s="4">
        <v>6.585</v>
      </c>
      <c r="BK366" s="4">
        <v>0.183</v>
      </c>
      <c r="BL366" s="4">
        <v>6.7679999999999998</v>
      </c>
      <c r="BM366" s="4">
        <v>35.632899999999999</v>
      </c>
      <c r="BQ366" s="4">
        <v>9.7629999999999999</v>
      </c>
      <c r="BR366" s="4">
        <v>0.70965</v>
      </c>
      <c r="BS366" s="4">
        <v>-5</v>
      </c>
      <c r="BT366" s="4">
        <v>8.0000000000000002E-3</v>
      </c>
      <c r="BU366" s="4">
        <v>17.342072000000002</v>
      </c>
      <c r="BV366" s="4">
        <v>0.16159999999999999</v>
      </c>
    </row>
    <row r="367" spans="1:74" x14ac:dyDescent="0.25">
      <c r="A367" s="2">
        <v>42804</v>
      </c>
      <c r="B367" s="3">
        <v>0.55262508101851848</v>
      </c>
      <c r="C367" s="4">
        <v>10.750999999999999</v>
      </c>
      <c r="D367" s="4">
        <v>6.6120000000000001</v>
      </c>
      <c r="E367" s="4">
        <v>66119.5</v>
      </c>
      <c r="F367" s="4">
        <v>569.5</v>
      </c>
      <c r="G367" s="4">
        <v>17.100000000000001</v>
      </c>
      <c r="H367" s="4">
        <v>4423.2</v>
      </c>
      <c r="J367" s="4">
        <v>0.1</v>
      </c>
      <c r="K367" s="4">
        <v>0.81230000000000002</v>
      </c>
      <c r="L367" s="4">
        <v>8.7331000000000003</v>
      </c>
      <c r="M367" s="4">
        <v>5.3710000000000004</v>
      </c>
      <c r="N367" s="4">
        <v>462.62529999999998</v>
      </c>
      <c r="O367" s="4">
        <v>13.890499999999999</v>
      </c>
      <c r="P367" s="4">
        <v>476.5</v>
      </c>
      <c r="Q367" s="4">
        <v>355.38810000000001</v>
      </c>
      <c r="R367" s="4">
        <v>10.6707</v>
      </c>
      <c r="S367" s="4">
        <v>366.1</v>
      </c>
      <c r="T367" s="4">
        <v>4423.2442000000001</v>
      </c>
      <c r="W367" s="4">
        <v>0</v>
      </c>
      <c r="X367" s="4">
        <v>8.1199999999999994E-2</v>
      </c>
      <c r="Y367" s="4">
        <v>11.7</v>
      </c>
      <c r="Z367" s="4">
        <v>931</v>
      </c>
      <c r="AA367" s="4">
        <v>940</v>
      </c>
      <c r="AB367" s="4">
        <v>917</v>
      </c>
      <c r="AC367" s="4">
        <v>86</v>
      </c>
      <c r="AD367" s="4">
        <v>10.8</v>
      </c>
      <c r="AE367" s="4">
        <v>0.25</v>
      </c>
      <c r="AF367" s="4">
        <v>992</v>
      </c>
      <c r="AG367" s="4">
        <v>-10</v>
      </c>
      <c r="AH367" s="4">
        <v>8</v>
      </c>
      <c r="AI367" s="4">
        <v>24</v>
      </c>
      <c r="AJ367" s="4">
        <v>136</v>
      </c>
      <c r="AK367" s="4">
        <v>133.1</v>
      </c>
      <c r="AL367" s="4">
        <v>4.8</v>
      </c>
      <c r="AM367" s="4">
        <v>142</v>
      </c>
      <c r="AN367" s="4" t="s">
        <v>155</v>
      </c>
      <c r="AO367" s="4">
        <v>1</v>
      </c>
      <c r="AP367" s="5">
        <v>0.76092592592592589</v>
      </c>
      <c r="AQ367" s="4">
        <v>47.159776000000001</v>
      </c>
      <c r="AR367" s="4">
        <v>-88.490447000000003</v>
      </c>
      <c r="AS367" s="4">
        <v>315.39999999999998</v>
      </c>
      <c r="AT367" s="4">
        <v>28.6</v>
      </c>
      <c r="AU367" s="4">
        <v>12</v>
      </c>
      <c r="AV367" s="4">
        <v>10</v>
      </c>
      <c r="AW367" s="4" t="s">
        <v>414</v>
      </c>
      <c r="AX367" s="4">
        <v>1.4303999999999999</v>
      </c>
      <c r="AY367" s="4">
        <v>1.1392</v>
      </c>
      <c r="AZ367" s="4">
        <v>2.2000000000000002</v>
      </c>
      <c r="BA367" s="4">
        <v>11.154</v>
      </c>
      <c r="BB367" s="4">
        <v>8.9</v>
      </c>
      <c r="BC367" s="4">
        <v>0.8</v>
      </c>
      <c r="BD367" s="4">
        <v>23.106000000000002</v>
      </c>
      <c r="BE367" s="4">
        <v>1451.5050000000001</v>
      </c>
      <c r="BF367" s="4">
        <v>568.173</v>
      </c>
      <c r="BG367" s="4">
        <v>8.0519999999999996</v>
      </c>
      <c r="BH367" s="4">
        <v>0.24199999999999999</v>
      </c>
      <c r="BI367" s="4">
        <v>8.2940000000000005</v>
      </c>
      <c r="BJ367" s="4">
        <v>6.1859999999999999</v>
      </c>
      <c r="BK367" s="4">
        <v>0.186</v>
      </c>
      <c r="BL367" s="4">
        <v>6.3710000000000004</v>
      </c>
      <c r="BM367" s="4">
        <v>30.483799999999999</v>
      </c>
      <c r="BQ367" s="4">
        <v>9.8170000000000002</v>
      </c>
      <c r="BR367" s="4">
        <v>0.74568199999999996</v>
      </c>
      <c r="BS367" s="4">
        <v>-5</v>
      </c>
      <c r="BT367" s="4">
        <v>8.0000000000000002E-3</v>
      </c>
      <c r="BU367" s="4">
        <v>18.222604</v>
      </c>
      <c r="BV367" s="4">
        <v>0.16159999999999999</v>
      </c>
    </row>
    <row r="368" spans="1:74" x14ac:dyDescent="0.25">
      <c r="A368" s="2">
        <v>42804</v>
      </c>
      <c r="B368" s="3">
        <v>0.55263665509259263</v>
      </c>
      <c r="C368" s="4">
        <v>9.9809999999999999</v>
      </c>
      <c r="D368" s="4">
        <v>7.0647000000000002</v>
      </c>
      <c r="E368" s="4">
        <v>70646.617519000007</v>
      </c>
      <c r="F368" s="4">
        <v>496.8</v>
      </c>
      <c r="G368" s="4">
        <v>30.2</v>
      </c>
      <c r="H368" s="4">
        <v>3984.6</v>
      </c>
      <c r="J368" s="4">
        <v>0.1</v>
      </c>
      <c r="K368" s="4">
        <v>0.81440000000000001</v>
      </c>
      <c r="L368" s="4">
        <v>8.1286000000000005</v>
      </c>
      <c r="M368" s="4">
        <v>5.7533000000000003</v>
      </c>
      <c r="N368" s="4">
        <v>404.59660000000002</v>
      </c>
      <c r="O368" s="4">
        <v>24.5901</v>
      </c>
      <c r="P368" s="4">
        <v>429.2</v>
      </c>
      <c r="Q368" s="4">
        <v>310.92320000000001</v>
      </c>
      <c r="R368" s="4">
        <v>18.896899999999999</v>
      </c>
      <c r="S368" s="4">
        <v>329.8</v>
      </c>
      <c r="T368" s="4">
        <v>3984.63</v>
      </c>
      <c r="W368" s="4">
        <v>0</v>
      </c>
      <c r="X368" s="4">
        <v>8.14E-2</v>
      </c>
      <c r="Y368" s="4">
        <v>11.7</v>
      </c>
      <c r="Z368" s="4">
        <v>924</v>
      </c>
      <c r="AA368" s="4">
        <v>933</v>
      </c>
      <c r="AB368" s="4">
        <v>911</v>
      </c>
      <c r="AC368" s="4">
        <v>86.9</v>
      </c>
      <c r="AD368" s="4">
        <v>10.9</v>
      </c>
      <c r="AE368" s="4">
        <v>0.25</v>
      </c>
      <c r="AF368" s="4">
        <v>993</v>
      </c>
      <c r="AG368" s="4">
        <v>-10</v>
      </c>
      <c r="AH368" s="4">
        <v>8</v>
      </c>
      <c r="AI368" s="4">
        <v>24</v>
      </c>
      <c r="AJ368" s="4">
        <v>136</v>
      </c>
      <c r="AK368" s="4">
        <v>134.69999999999999</v>
      </c>
      <c r="AL368" s="4">
        <v>4.7</v>
      </c>
      <c r="AM368" s="4">
        <v>142</v>
      </c>
      <c r="AN368" s="4" t="s">
        <v>155</v>
      </c>
      <c r="AO368" s="4">
        <v>1</v>
      </c>
      <c r="AP368" s="5">
        <v>0.76093749999999993</v>
      </c>
      <c r="AQ368" s="4">
        <v>47.159681999999997</v>
      </c>
      <c r="AR368" s="4">
        <v>-88.490302</v>
      </c>
      <c r="AS368" s="4">
        <v>315.3</v>
      </c>
      <c r="AT368" s="4">
        <v>31</v>
      </c>
      <c r="AU368" s="4">
        <v>12</v>
      </c>
      <c r="AV368" s="4">
        <v>10</v>
      </c>
      <c r="AW368" s="4" t="s">
        <v>414</v>
      </c>
      <c r="AX368" s="4">
        <v>1.4088000000000001</v>
      </c>
      <c r="AY368" s="4">
        <v>1.0304</v>
      </c>
      <c r="AZ368" s="4">
        <v>2.2000000000000002</v>
      </c>
      <c r="BA368" s="4">
        <v>11.154</v>
      </c>
      <c r="BB368" s="4">
        <v>9.01</v>
      </c>
      <c r="BC368" s="4">
        <v>0.81</v>
      </c>
      <c r="BD368" s="4">
        <v>22.792999999999999</v>
      </c>
      <c r="BE368" s="4">
        <v>1376.2650000000001</v>
      </c>
      <c r="BF368" s="4">
        <v>619.98199999999997</v>
      </c>
      <c r="BG368" s="4">
        <v>7.1740000000000004</v>
      </c>
      <c r="BH368" s="4">
        <v>0.436</v>
      </c>
      <c r="BI368" s="4">
        <v>7.61</v>
      </c>
      <c r="BJ368" s="4">
        <v>5.5129999999999999</v>
      </c>
      <c r="BK368" s="4">
        <v>0.33500000000000002</v>
      </c>
      <c r="BL368" s="4">
        <v>5.8479999999999999</v>
      </c>
      <c r="BM368" s="4">
        <v>27.973700000000001</v>
      </c>
      <c r="BQ368" s="4">
        <v>10.026</v>
      </c>
      <c r="BR368" s="4">
        <v>0.70198499999999997</v>
      </c>
      <c r="BS368" s="4">
        <v>-5</v>
      </c>
      <c r="BT368" s="4">
        <v>8.0000000000000002E-3</v>
      </c>
      <c r="BU368" s="4">
        <v>17.154758999999999</v>
      </c>
      <c r="BV368" s="4">
        <v>0.16159999999999999</v>
      </c>
    </row>
    <row r="369" spans="1:74" x14ac:dyDescent="0.25">
      <c r="A369" s="2">
        <v>42804</v>
      </c>
      <c r="B369" s="3">
        <v>0.55264822916666667</v>
      </c>
      <c r="C369" s="4">
        <v>9.3670000000000009</v>
      </c>
      <c r="D369" s="4">
        <v>8.2820999999999998</v>
      </c>
      <c r="E369" s="4">
        <v>82821.373493999999</v>
      </c>
      <c r="F369" s="4">
        <v>423.1</v>
      </c>
      <c r="G369" s="4">
        <v>35</v>
      </c>
      <c r="H369" s="4">
        <v>3763.1</v>
      </c>
      <c r="J369" s="4">
        <v>0.1</v>
      </c>
      <c r="K369" s="4">
        <v>0.80589999999999995</v>
      </c>
      <c r="L369" s="4">
        <v>7.5492999999999997</v>
      </c>
      <c r="M369" s="4">
        <v>6.6749000000000001</v>
      </c>
      <c r="N369" s="4">
        <v>341.02050000000003</v>
      </c>
      <c r="O369" s="4">
        <v>28.193200000000001</v>
      </c>
      <c r="P369" s="4">
        <v>369.2</v>
      </c>
      <c r="Q369" s="4">
        <v>262.08019999999999</v>
      </c>
      <c r="R369" s="4">
        <v>21.667000000000002</v>
      </c>
      <c r="S369" s="4">
        <v>283.7</v>
      </c>
      <c r="T369" s="4">
        <v>3763.1034</v>
      </c>
      <c r="W369" s="4">
        <v>0</v>
      </c>
      <c r="X369" s="4">
        <v>8.0600000000000005E-2</v>
      </c>
      <c r="Y369" s="4">
        <v>11.6</v>
      </c>
      <c r="Z369" s="4">
        <v>918</v>
      </c>
      <c r="AA369" s="4">
        <v>929</v>
      </c>
      <c r="AB369" s="4">
        <v>908</v>
      </c>
      <c r="AC369" s="4">
        <v>87</v>
      </c>
      <c r="AD369" s="4">
        <v>10.91</v>
      </c>
      <c r="AE369" s="4">
        <v>0.25</v>
      </c>
      <c r="AF369" s="4">
        <v>993</v>
      </c>
      <c r="AG369" s="4">
        <v>-10</v>
      </c>
      <c r="AH369" s="4">
        <v>8</v>
      </c>
      <c r="AI369" s="4">
        <v>24</v>
      </c>
      <c r="AJ369" s="4">
        <v>136</v>
      </c>
      <c r="AK369" s="4">
        <v>135.9</v>
      </c>
      <c r="AL369" s="4">
        <v>4.8</v>
      </c>
      <c r="AM369" s="4">
        <v>142</v>
      </c>
      <c r="AN369" s="4" t="s">
        <v>155</v>
      </c>
      <c r="AO369" s="4">
        <v>1</v>
      </c>
      <c r="AP369" s="5">
        <v>0.76094907407407408</v>
      </c>
      <c r="AQ369" s="4">
        <v>47.159593000000001</v>
      </c>
      <c r="AR369" s="4">
        <v>-88.490136000000007</v>
      </c>
      <c r="AS369" s="4">
        <v>315</v>
      </c>
      <c r="AT369" s="4">
        <v>33.1</v>
      </c>
      <c r="AU369" s="4">
        <v>12</v>
      </c>
      <c r="AV369" s="4">
        <v>10</v>
      </c>
      <c r="AW369" s="4" t="s">
        <v>414</v>
      </c>
      <c r="AX369" s="4">
        <v>1.2911999999999999</v>
      </c>
      <c r="AY369" s="4">
        <v>1.0696000000000001</v>
      </c>
      <c r="AZ369" s="4">
        <v>2.2608000000000001</v>
      </c>
      <c r="BA369" s="4">
        <v>11.154</v>
      </c>
      <c r="BB369" s="4">
        <v>8.59</v>
      </c>
      <c r="BC369" s="4">
        <v>0.77</v>
      </c>
      <c r="BD369" s="4">
        <v>24.079000000000001</v>
      </c>
      <c r="BE369" s="4">
        <v>1250.0630000000001</v>
      </c>
      <c r="BF369" s="4">
        <v>703.47400000000005</v>
      </c>
      <c r="BG369" s="4">
        <v>5.9130000000000003</v>
      </c>
      <c r="BH369" s="4">
        <v>0.48899999999999999</v>
      </c>
      <c r="BI369" s="4">
        <v>6.4020000000000001</v>
      </c>
      <c r="BJ369" s="4">
        <v>4.5449999999999999</v>
      </c>
      <c r="BK369" s="4">
        <v>0.376</v>
      </c>
      <c r="BL369" s="4">
        <v>4.92</v>
      </c>
      <c r="BM369" s="4">
        <v>25.837399999999999</v>
      </c>
      <c r="BQ369" s="4">
        <v>9.7029999999999994</v>
      </c>
      <c r="BR369" s="4">
        <v>0.66968300000000003</v>
      </c>
      <c r="BS369" s="4">
        <v>-5</v>
      </c>
      <c r="BT369" s="4">
        <v>8.0000000000000002E-3</v>
      </c>
      <c r="BU369" s="4">
        <v>16.365378</v>
      </c>
      <c r="BV369" s="4">
        <v>0.16159999999999999</v>
      </c>
    </row>
    <row r="370" spans="1:74" x14ac:dyDescent="0.25">
      <c r="A370" s="2">
        <v>42804</v>
      </c>
      <c r="B370" s="3">
        <v>0.55265980324074071</v>
      </c>
      <c r="C370" s="4">
        <v>9.9120000000000008</v>
      </c>
      <c r="D370" s="4">
        <v>8.3384</v>
      </c>
      <c r="E370" s="4">
        <v>83384.396336000005</v>
      </c>
      <c r="F370" s="4">
        <v>356.9</v>
      </c>
      <c r="G370" s="4">
        <v>20.3</v>
      </c>
      <c r="H370" s="4">
        <v>3727.9</v>
      </c>
      <c r="J370" s="4">
        <v>0.1</v>
      </c>
      <c r="K370" s="4">
        <v>0.80059999999999998</v>
      </c>
      <c r="L370" s="4">
        <v>7.9349999999999996</v>
      </c>
      <c r="M370" s="4">
        <v>6.6755000000000004</v>
      </c>
      <c r="N370" s="4">
        <v>285.71350000000001</v>
      </c>
      <c r="O370" s="4">
        <v>16.2516</v>
      </c>
      <c r="P370" s="4">
        <v>302</v>
      </c>
      <c r="Q370" s="4">
        <v>219.57579999999999</v>
      </c>
      <c r="R370" s="4">
        <v>12.489599999999999</v>
      </c>
      <c r="S370" s="4">
        <v>232.1</v>
      </c>
      <c r="T370" s="4">
        <v>3727.9</v>
      </c>
      <c r="W370" s="4">
        <v>0</v>
      </c>
      <c r="X370" s="4">
        <v>8.0100000000000005E-2</v>
      </c>
      <c r="Y370" s="4">
        <v>11.6</v>
      </c>
      <c r="Z370" s="4">
        <v>914</v>
      </c>
      <c r="AA370" s="4">
        <v>924</v>
      </c>
      <c r="AB370" s="4">
        <v>905</v>
      </c>
      <c r="AC370" s="4">
        <v>87</v>
      </c>
      <c r="AD370" s="4">
        <v>10.91</v>
      </c>
      <c r="AE370" s="4">
        <v>0.25</v>
      </c>
      <c r="AF370" s="4">
        <v>993</v>
      </c>
      <c r="AG370" s="4">
        <v>-10</v>
      </c>
      <c r="AH370" s="4">
        <v>8</v>
      </c>
      <c r="AI370" s="4">
        <v>24</v>
      </c>
      <c r="AJ370" s="4">
        <v>136</v>
      </c>
      <c r="AK370" s="4">
        <v>135.1</v>
      </c>
      <c r="AL370" s="4">
        <v>4.5999999999999996</v>
      </c>
      <c r="AM370" s="4">
        <v>142</v>
      </c>
      <c r="AN370" s="4" t="s">
        <v>155</v>
      </c>
      <c r="AO370" s="4">
        <v>1</v>
      </c>
      <c r="AP370" s="5">
        <v>0.76096064814814823</v>
      </c>
      <c r="AQ370" s="4">
        <v>47.159508000000002</v>
      </c>
      <c r="AR370" s="4">
        <v>-88.489958999999999</v>
      </c>
      <c r="AS370" s="4">
        <v>314.89999999999998</v>
      </c>
      <c r="AT370" s="4">
        <v>34.9</v>
      </c>
      <c r="AU370" s="4">
        <v>12</v>
      </c>
      <c r="AV370" s="4">
        <v>10</v>
      </c>
      <c r="AW370" s="4" t="s">
        <v>414</v>
      </c>
      <c r="AX370" s="4">
        <v>1.3480000000000001</v>
      </c>
      <c r="AY370" s="4">
        <v>1.0304</v>
      </c>
      <c r="AZ370" s="4">
        <v>2.2480000000000002</v>
      </c>
      <c r="BA370" s="4">
        <v>11.154</v>
      </c>
      <c r="BB370" s="4">
        <v>8.34</v>
      </c>
      <c r="BC370" s="4">
        <v>0.75</v>
      </c>
      <c r="BD370" s="4">
        <v>24.911000000000001</v>
      </c>
      <c r="BE370" s="4">
        <v>1280.2750000000001</v>
      </c>
      <c r="BF370" s="4">
        <v>685.51800000000003</v>
      </c>
      <c r="BG370" s="4">
        <v>4.8280000000000003</v>
      </c>
      <c r="BH370" s="4">
        <v>0.27500000000000002</v>
      </c>
      <c r="BI370" s="4">
        <v>5.1020000000000003</v>
      </c>
      <c r="BJ370" s="4">
        <v>3.71</v>
      </c>
      <c r="BK370" s="4">
        <v>0.21099999999999999</v>
      </c>
      <c r="BL370" s="4">
        <v>3.9209999999999998</v>
      </c>
      <c r="BM370" s="4">
        <v>24.940100000000001</v>
      </c>
      <c r="BQ370" s="4">
        <v>9.3919999999999995</v>
      </c>
      <c r="BR370" s="4">
        <v>0.671238</v>
      </c>
      <c r="BS370" s="4">
        <v>-5</v>
      </c>
      <c r="BT370" s="4">
        <v>8.0000000000000002E-3</v>
      </c>
      <c r="BU370" s="4">
        <v>16.403379000000001</v>
      </c>
      <c r="BV370" s="4">
        <v>0.16159999999999999</v>
      </c>
    </row>
    <row r="371" spans="1:74" x14ac:dyDescent="0.25">
      <c r="A371" s="2">
        <v>42804</v>
      </c>
      <c r="B371" s="3">
        <v>0.55267137731481475</v>
      </c>
      <c r="C371" s="4">
        <v>10.708</v>
      </c>
      <c r="D371" s="4">
        <v>6.4492000000000003</v>
      </c>
      <c r="E371" s="4">
        <v>64491.806828000001</v>
      </c>
      <c r="F371" s="4">
        <v>298</v>
      </c>
      <c r="G371" s="4">
        <v>20.3</v>
      </c>
      <c r="H371" s="4">
        <v>3630.8</v>
      </c>
      <c r="J371" s="4">
        <v>0.1</v>
      </c>
      <c r="K371" s="4">
        <v>0.81530000000000002</v>
      </c>
      <c r="L371" s="4">
        <v>8.7310999999999996</v>
      </c>
      <c r="M371" s="4">
        <v>5.2583000000000002</v>
      </c>
      <c r="N371" s="4">
        <v>243.00919999999999</v>
      </c>
      <c r="O371" s="4">
        <v>16.529900000000001</v>
      </c>
      <c r="P371" s="4">
        <v>259.5</v>
      </c>
      <c r="Q371" s="4">
        <v>186.7567</v>
      </c>
      <c r="R371" s="4">
        <v>12.7035</v>
      </c>
      <c r="S371" s="4">
        <v>199.5</v>
      </c>
      <c r="T371" s="4">
        <v>3630.8145</v>
      </c>
      <c r="W371" s="4">
        <v>0</v>
      </c>
      <c r="X371" s="4">
        <v>8.1500000000000003E-2</v>
      </c>
      <c r="Y371" s="4">
        <v>11.6</v>
      </c>
      <c r="Z371" s="4">
        <v>922</v>
      </c>
      <c r="AA371" s="4">
        <v>931</v>
      </c>
      <c r="AB371" s="4">
        <v>911</v>
      </c>
      <c r="AC371" s="4">
        <v>87</v>
      </c>
      <c r="AD371" s="4">
        <v>10.91</v>
      </c>
      <c r="AE371" s="4">
        <v>0.25</v>
      </c>
      <c r="AF371" s="4">
        <v>993</v>
      </c>
      <c r="AG371" s="4">
        <v>-10</v>
      </c>
      <c r="AH371" s="4">
        <v>8</v>
      </c>
      <c r="AI371" s="4">
        <v>24</v>
      </c>
      <c r="AJ371" s="4">
        <v>136.9</v>
      </c>
      <c r="AK371" s="4">
        <v>133.30000000000001</v>
      </c>
      <c r="AL371" s="4">
        <v>4.5999999999999996</v>
      </c>
      <c r="AM371" s="4">
        <v>142</v>
      </c>
      <c r="AN371" s="4" t="s">
        <v>155</v>
      </c>
      <c r="AO371" s="4">
        <v>1</v>
      </c>
      <c r="AP371" s="5">
        <v>0.76097222222222216</v>
      </c>
      <c r="AQ371" s="4">
        <v>47.159410000000001</v>
      </c>
      <c r="AR371" s="4">
        <v>-88.489801</v>
      </c>
      <c r="AS371" s="4">
        <v>314.8</v>
      </c>
      <c r="AT371" s="4">
        <v>36</v>
      </c>
      <c r="AU371" s="4">
        <v>12</v>
      </c>
      <c r="AV371" s="4">
        <v>10</v>
      </c>
      <c r="AW371" s="4" t="s">
        <v>414</v>
      </c>
      <c r="AX371" s="4">
        <v>1.0608</v>
      </c>
      <c r="AY371" s="4">
        <v>1.0696000000000001</v>
      </c>
      <c r="AZ371" s="4">
        <v>1.9608000000000001</v>
      </c>
      <c r="BA371" s="4">
        <v>11.154</v>
      </c>
      <c r="BB371" s="4">
        <v>9.07</v>
      </c>
      <c r="BC371" s="4">
        <v>0.81</v>
      </c>
      <c r="BD371" s="4">
        <v>22.648</v>
      </c>
      <c r="BE371" s="4">
        <v>1470.8340000000001</v>
      </c>
      <c r="BF371" s="4">
        <v>563.79100000000005</v>
      </c>
      <c r="BG371" s="4">
        <v>4.2869999999999999</v>
      </c>
      <c r="BH371" s="4">
        <v>0.29199999999999998</v>
      </c>
      <c r="BI371" s="4">
        <v>4.5789999999999997</v>
      </c>
      <c r="BJ371" s="4">
        <v>3.2949999999999999</v>
      </c>
      <c r="BK371" s="4">
        <v>0.224</v>
      </c>
      <c r="BL371" s="4">
        <v>3.5190000000000001</v>
      </c>
      <c r="BM371" s="4">
        <v>25.361599999999999</v>
      </c>
      <c r="BQ371" s="4">
        <v>9.9870000000000001</v>
      </c>
      <c r="BR371" s="4">
        <v>0.67287300000000005</v>
      </c>
      <c r="BS371" s="4">
        <v>-5</v>
      </c>
      <c r="BT371" s="4">
        <v>8.0000000000000002E-3</v>
      </c>
      <c r="BU371" s="4">
        <v>16.443334</v>
      </c>
      <c r="BV371" s="4">
        <v>0.16159999999999999</v>
      </c>
    </row>
    <row r="372" spans="1:74" x14ac:dyDescent="0.25">
      <c r="A372" s="2">
        <v>42804</v>
      </c>
      <c r="B372" s="3">
        <v>0.5526829513888889</v>
      </c>
      <c r="C372" s="4">
        <v>11.272</v>
      </c>
      <c r="D372" s="4">
        <v>5.4768999999999997</v>
      </c>
      <c r="E372" s="4">
        <v>54769.081456</v>
      </c>
      <c r="F372" s="4">
        <v>262.39999999999998</v>
      </c>
      <c r="G372" s="4">
        <v>20.6</v>
      </c>
      <c r="H372" s="4">
        <v>3533.9</v>
      </c>
      <c r="J372" s="4">
        <v>0.1</v>
      </c>
      <c r="K372" s="4">
        <v>0.82130000000000003</v>
      </c>
      <c r="L372" s="4">
        <v>9.2582000000000004</v>
      </c>
      <c r="M372" s="4">
        <v>4.4984000000000002</v>
      </c>
      <c r="N372" s="4">
        <v>215.5187</v>
      </c>
      <c r="O372" s="4">
        <v>16.919499999999999</v>
      </c>
      <c r="P372" s="4">
        <v>232.4</v>
      </c>
      <c r="Q372" s="4">
        <v>165.63560000000001</v>
      </c>
      <c r="R372" s="4">
        <v>13.003399999999999</v>
      </c>
      <c r="S372" s="4">
        <v>178.6</v>
      </c>
      <c r="T372" s="4">
        <v>3533.9375</v>
      </c>
      <c r="W372" s="4">
        <v>0</v>
      </c>
      <c r="X372" s="4">
        <v>8.2100000000000006E-2</v>
      </c>
      <c r="Y372" s="4">
        <v>11.6</v>
      </c>
      <c r="Z372" s="4">
        <v>929</v>
      </c>
      <c r="AA372" s="4">
        <v>940</v>
      </c>
      <c r="AB372" s="4">
        <v>917</v>
      </c>
      <c r="AC372" s="4">
        <v>87</v>
      </c>
      <c r="AD372" s="4">
        <v>10.92</v>
      </c>
      <c r="AE372" s="4">
        <v>0.25</v>
      </c>
      <c r="AF372" s="4">
        <v>992</v>
      </c>
      <c r="AG372" s="4">
        <v>-10</v>
      </c>
      <c r="AH372" s="4">
        <v>8</v>
      </c>
      <c r="AI372" s="4">
        <v>24</v>
      </c>
      <c r="AJ372" s="4">
        <v>136.1</v>
      </c>
      <c r="AK372" s="4">
        <v>132.1</v>
      </c>
      <c r="AL372" s="4">
        <v>4.5999999999999996</v>
      </c>
      <c r="AM372" s="4">
        <v>142</v>
      </c>
      <c r="AN372" s="4" t="s">
        <v>155</v>
      </c>
      <c r="AO372" s="4">
        <v>1</v>
      </c>
      <c r="AP372" s="5">
        <v>0.76098379629629631</v>
      </c>
      <c r="AQ372" s="4">
        <v>47.159301999999997</v>
      </c>
      <c r="AR372" s="4">
        <v>-88.489649999999997</v>
      </c>
      <c r="AS372" s="4">
        <v>314.8</v>
      </c>
      <c r="AT372" s="4">
        <v>36.4</v>
      </c>
      <c r="AU372" s="4">
        <v>12</v>
      </c>
      <c r="AV372" s="4">
        <v>10</v>
      </c>
      <c r="AW372" s="4" t="s">
        <v>414</v>
      </c>
      <c r="AX372" s="4">
        <v>1.3520000000000001</v>
      </c>
      <c r="AY372" s="4">
        <v>1.1215999999999999</v>
      </c>
      <c r="AZ372" s="4">
        <v>2.2519999999999998</v>
      </c>
      <c r="BA372" s="4">
        <v>11.154</v>
      </c>
      <c r="BB372" s="4">
        <v>9.39</v>
      </c>
      <c r="BC372" s="4">
        <v>0.84</v>
      </c>
      <c r="BD372" s="4">
        <v>21.753</v>
      </c>
      <c r="BE372" s="4">
        <v>1586.5260000000001</v>
      </c>
      <c r="BF372" s="4">
        <v>490.63</v>
      </c>
      <c r="BG372" s="4">
        <v>3.8679999999999999</v>
      </c>
      <c r="BH372" s="4">
        <v>0.30399999999999999</v>
      </c>
      <c r="BI372" s="4">
        <v>4.1710000000000003</v>
      </c>
      <c r="BJ372" s="4">
        <v>2.972</v>
      </c>
      <c r="BK372" s="4">
        <v>0.23300000000000001</v>
      </c>
      <c r="BL372" s="4">
        <v>3.206</v>
      </c>
      <c r="BM372" s="4">
        <v>25.110499999999998</v>
      </c>
      <c r="BQ372" s="4">
        <v>10.234</v>
      </c>
      <c r="BR372" s="4">
        <v>0.72887199999999996</v>
      </c>
      <c r="BS372" s="4">
        <v>-5</v>
      </c>
      <c r="BT372" s="4">
        <v>8.0000000000000002E-3</v>
      </c>
      <c r="BU372" s="4">
        <v>17.811809</v>
      </c>
      <c r="BV372" s="4">
        <v>0.16159999999999999</v>
      </c>
    </row>
    <row r="373" spans="1:74" x14ac:dyDescent="0.25">
      <c r="A373" s="2">
        <v>42804</v>
      </c>
      <c r="B373" s="3">
        <v>0.55269452546296294</v>
      </c>
      <c r="C373" s="4">
        <v>11.472</v>
      </c>
      <c r="D373" s="4">
        <v>5.0704000000000002</v>
      </c>
      <c r="E373" s="4">
        <v>50704.262820999997</v>
      </c>
      <c r="F373" s="4">
        <v>247.5</v>
      </c>
      <c r="G373" s="4">
        <v>28.7</v>
      </c>
      <c r="H373" s="4">
        <v>3448.4</v>
      </c>
      <c r="J373" s="4">
        <v>0.04</v>
      </c>
      <c r="K373" s="4">
        <v>0.82410000000000005</v>
      </c>
      <c r="L373" s="4">
        <v>9.4542999999999999</v>
      </c>
      <c r="M373" s="4">
        <v>4.1786000000000003</v>
      </c>
      <c r="N373" s="4">
        <v>203.98390000000001</v>
      </c>
      <c r="O373" s="4">
        <v>23.659600000000001</v>
      </c>
      <c r="P373" s="4">
        <v>227.6</v>
      </c>
      <c r="Q373" s="4">
        <v>156.76589999999999</v>
      </c>
      <c r="R373" s="4">
        <v>18.1829</v>
      </c>
      <c r="S373" s="4">
        <v>174.9</v>
      </c>
      <c r="T373" s="4">
        <v>3448.4207999999999</v>
      </c>
      <c r="W373" s="4">
        <v>0</v>
      </c>
      <c r="X373" s="4">
        <v>3.0599999999999999E-2</v>
      </c>
      <c r="Y373" s="4">
        <v>11.7</v>
      </c>
      <c r="Z373" s="4">
        <v>935</v>
      </c>
      <c r="AA373" s="4">
        <v>946</v>
      </c>
      <c r="AB373" s="4">
        <v>922</v>
      </c>
      <c r="AC373" s="4">
        <v>87</v>
      </c>
      <c r="AD373" s="4">
        <v>10.91</v>
      </c>
      <c r="AE373" s="4">
        <v>0.25</v>
      </c>
      <c r="AF373" s="4">
        <v>993</v>
      </c>
      <c r="AG373" s="4">
        <v>-10</v>
      </c>
      <c r="AH373" s="4">
        <v>8</v>
      </c>
      <c r="AI373" s="4">
        <v>24</v>
      </c>
      <c r="AJ373" s="4">
        <v>136.9</v>
      </c>
      <c r="AK373" s="4">
        <v>133.69999999999999</v>
      </c>
      <c r="AL373" s="4">
        <v>4.5</v>
      </c>
      <c r="AM373" s="4">
        <v>142</v>
      </c>
      <c r="AN373" s="4" t="s">
        <v>155</v>
      </c>
      <c r="AO373" s="4">
        <v>1</v>
      </c>
      <c r="AP373" s="5">
        <v>0.76099537037037035</v>
      </c>
      <c r="AQ373" s="4">
        <v>47.159191999999997</v>
      </c>
      <c r="AR373" s="4">
        <v>-88.489487999999994</v>
      </c>
      <c r="AS373" s="4">
        <v>315</v>
      </c>
      <c r="AT373" s="4">
        <v>37.6</v>
      </c>
      <c r="AU373" s="4">
        <v>12</v>
      </c>
      <c r="AV373" s="4">
        <v>10</v>
      </c>
      <c r="AW373" s="4" t="s">
        <v>414</v>
      </c>
      <c r="AX373" s="4">
        <v>1.7303999999999999</v>
      </c>
      <c r="AY373" s="4">
        <v>1.2784</v>
      </c>
      <c r="AZ373" s="4">
        <v>2.6303999999999998</v>
      </c>
      <c r="BA373" s="4">
        <v>11.154</v>
      </c>
      <c r="BB373" s="4">
        <v>9.56</v>
      </c>
      <c r="BC373" s="4">
        <v>0.86</v>
      </c>
      <c r="BD373" s="4">
        <v>21.341999999999999</v>
      </c>
      <c r="BE373" s="4">
        <v>1635.5060000000001</v>
      </c>
      <c r="BF373" s="4">
        <v>460.07900000000001</v>
      </c>
      <c r="BG373" s="4">
        <v>3.6949999999999998</v>
      </c>
      <c r="BH373" s="4">
        <v>0.42899999999999999</v>
      </c>
      <c r="BI373" s="4">
        <v>4.1239999999999997</v>
      </c>
      <c r="BJ373" s="4">
        <v>2.84</v>
      </c>
      <c r="BK373" s="4">
        <v>0.32900000000000001</v>
      </c>
      <c r="BL373" s="4">
        <v>3.169</v>
      </c>
      <c r="BM373" s="4">
        <v>24.735399999999998</v>
      </c>
      <c r="BQ373" s="4">
        <v>3.843</v>
      </c>
      <c r="BR373" s="4">
        <v>0.79287200000000002</v>
      </c>
      <c r="BS373" s="4">
        <v>-5</v>
      </c>
      <c r="BT373" s="4">
        <v>8.0000000000000002E-3</v>
      </c>
      <c r="BU373" s="4">
        <v>19.375810000000001</v>
      </c>
      <c r="BV373" s="4">
        <v>0.16159999999999999</v>
      </c>
    </row>
    <row r="374" spans="1:74" x14ac:dyDescent="0.25">
      <c r="A374" s="2">
        <v>42804</v>
      </c>
      <c r="B374" s="3">
        <v>0.55270609953703709</v>
      </c>
      <c r="C374" s="4">
        <v>11.476000000000001</v>
      </c>
      <c r="D374" s="4">
        <v>5.1817000000000002</v>
      </c>
      <c r="E374" s="4">
        <v>51817.256944000001</v>
      </c>
      <c r="F374" s="4">
        <v>240.2</v>
      </c>
      <c r="G374" s="4">
        <v>19.399999999999999</v>
      </c>
      <c r="H374" s="4">
        <v>3312</v>
      </c>
      <c r="J374" s="4">
        <v>0</v>
      </c>
      <c r="K374" s="4">
        <v>0.82299999999999995</v>
      </c>
      <c r="L374" s="4">
        <v>9.4445999999999994</v>
      </c>
      <c r="M374" s="4">
        <v>4.2645</v>
      </c>
      <c r="N374" s="4">
        <v>197.65190000000001</v>
      </c>
      <c r="O374" s="4">
        <v>15.946899999999999</v>
      </c>
      <c r="P374" s="4">
        <v>213.6</v>
      </c>
      <c r="Q374" s="4">
        <v>151.9042</v>
      </c>
      <c r="R374" s="4">
        <v>12.2559</v>
      </c>
      <c r="S374" s="4">
        <v>164.2</v>
      </c>
      <c r="T374" s="4">
        <v>3312.0234999999998</v>
      </c>
      <c r="W374" s="4">
        <v>0</v>
      </c>
      <c r="X374" s="4">
        <v>0</v>
      </c>
      <c r="Y374" s="4">
        <v>11.6</v>
      </c>
      <c r="Z374" s="4">
        <v>939</v>
      </c>
      <c r="AA374" s="4">
        <v>951</v>
      </c>
      <c r="AB374" s="4">
        <v>925</v>
      </c>
      <c r="AC374" s="4">
        <v>87</v>
      </c>
      <c r="AD374" s="4">
        <v>10.92</v>
      </c>
      <c r="AE374" s="4">
        <v>0.25</v>
      </c>
      <c r="AF374" s="4">
        <v>992</v>
      </c>
      <c r="AG374" s="4">
        <v>-10</v>
      </c>
      <c r="AH374" s="4">
        <v>8</v>
      </c>
      <c r="AI374" s="4">
        <v>24</v>
      </c>
      <c r="AJ374" s="4">
        <v>136.1</v>
      </c>
      <c r="AK374" s="4">
        <v>136.6</v>
      </c>
      <c r="AL374" s="4">
        <v>4.4000000000000004</v>
      </c>
      <c r="AM374" s="4">
        <v>142</v>
      </c>
      <c r="AN374" s="4" t="s">
        <v>155</v>
      </c>
      <c r="AO374" s="4">
        <v>1</v>
      </c>
      <c r="AP374" s="5">
        <v>0.7610069444444445</v>
      </c>
      <c r="AQ374" s="4">
        <v>47.159094000000003</v>
      </c>
      <c r="AR374" s="4">
        <v>-88.489303000000007</v>
      </c>
      <c r="AS374" s="4">
        <v>315</v>
      </c>
      <c r="AT374" s="4">
        <v>39</v>
      </c>
      <c r="AU374" s="4">
        <v>12</v>
      </c>
      <c r="AV374" s="4">
        <v>10</v>
      </c>
      <c r="AW374" s="4" t="s">
        <v>414</v>
      </c>
      <c r="AX374" s="4">
        <v>1.6175999999999999</v>
      </c>
      <c r="AY374" s="4">
        <v>1.0304</v>
      </c>
      <c r="AZ374" s="4">
        <v>2.4872000000000001</v>
      </c>
      <c r="BA374" s="4">
        <v>11.154</v>
      </c>
      <c r="BB374" s="4">
        <v>9.49</v>
      </c>
      <c r="BC374" s="4">
        <v>0.85</v>
      </c>
      <c r="BD374" s="4">
        <v>21.509</v>
      </c>
      <c r="BE374" s="4">
        <v>1626.529</v>
      </c>
      <c r="BF374" s="4">
        <v>467.43599999999998</v>
      </c>
      <c r="BG374" s="4">
        <v>3.5649999999999999</v>
      </c>
      <c r="BH374" s="4">
        <v>0.28799999999999998</v>
      </c>
      <c r="BI374" s="4">
        <v>3.8519999999999999</v>
      </c>
      <c r="BJ374" s="4">
        <v>2.74</v>
      </c>
      <c r="BK374" s="4">
        <v>0.221</v>
      </c>
      <c r="BL374" s="4">
        <v>2.9609999999999999</v>
      </c>
      <c r="BM374" s="4">
        <v>23.6509</v>
      </c>
      <c r="BQ374" s="4">
        <v>0</v>
      </c>
      <c r="BR374" s="4">
        <v>0.78092099999999998</v>
      </c>
      <c r="BS374" s="4">
        <v>-5</v>
      </c>
      <c r="BT374" s="4">
        <v>8.0000000000000002E-3</v>
      </c>
      <c r="BU374" s="4">
        <v>19.083756999999999</v>
      </c>
      <c r="BV374" s="4">
        <v>0.16159999999999999</v>
      </c>
    </row>
    <row r="375" spans="1:74" x14ac:dyDescent="0.25">
      <c r="A375" s="2">
        <v>42804</v>
      </c>
      <c r="B375" s="3">
        <v>0.55271767361111113</v>
      </c>
      <c r="C375" s="4">
        <v>11.113</v>
      </c>
      <c r="D375" s="4">
        <v>5.5403000000000002</v>
      </c>
      <c r="E375" s="4">
        <v>55402.709676999999</v>
      </c>
      <c r="F375" s="4">
        <v>261.3</v>
      </c>
      <c r="G375" s="4">
        <v>15</v>
      </c>
      <c r="H375" s="4">
        <v>3294</v>
      </c>
      <c r="J375" s="4">
        <v>0</v>
      </c>
      <c r="K375" s="4">
        <v>0.82240000000000002</v>
      </c>
      <c r="L375" s="4">
        <v>9.1390999999999991</v>
      </c>
      <c r="M375" s="4">
        <v>4.5561999999999996</v>
      </c>
      <c r="N375" s="4">
        <v>214.87469999999999</v>
      </c>
      <c r="O375" s="4">
        <v>12.335699999999999</v>
      </c>
      <c r="P375" s="4">
        <v>227.2</v>
      </c>
      <c r="Q375" s="4">
        <v>165.13579999999999</v>
      </c>
      <c r="R375" s="4">
        <v>9.4802</v>
      </c>
      <c r="S375" s="4">
        <v>174.6</v>
      </c>
      <c r="T375" s="4">
        <v>3294.0075999999999</v>
      </c>
      <c r="W375" s="4">
        <v>0</v>
      </c>
      <c r="X375" s="4">
        <v>0</v>
      </c>
      <c r="Y375" s="4">
        <v>11.9</v>
      </c>
      <c r="Z375" s="4">
        <v>942</v>
      </c>
      <c r="AA375" s="4">
        <v>955</v>
      </c>
      <c r="AB375" s="4">
        <v>928</v>
      </c>
      <c r="AC375" s="4">
        <v>87</v>
      </c>
      <c r="AD375" s="4">
        <v>10.91</v>
      </c>
      <c r="AE375" s="4">
        <v>0.25</v>
      </c>
      <c r="AF375" s="4">
        <v>993</v>
      </c>
      <c r="AG375" s="4">
        <v>-10</v>
      </c>
      <c r="AH375" s="4">
        <v>8</v>
      </c>
      <c r="AI375" s="4">
        <v>24</v>
      </c>
      <c r="AJ375" s="4">
        <v>136.9</v>
      </c>
      <c r="AK375" s="4">
        <v>137.9</v>
      </c>
      <c r="AL375" s="4">
        <v>4.8</v>
      </c>
      <c r="AM375" s="4">
        <v>142</v>
      </c>
      <c r="AN375" s="4" t="s">
        <v>155</v>
      </c>
      <c r="AO375" s="4">
        <v>1</v>
      </c>
      <c r="AP375" s="5">
        <v>0.76101851851851843</v>
      </c>
      <c r="AQ375" s="4">
        <v>47.159008</v>
      </c>
      <c r="AR375" s="4">
        <v>-88.489098999999996</v>
      </c>
      <c r="AS375" s="4">
        <v>315.10000000000002</v>
      </c>
      <c r="AT375" s="4">
        <v>40.5</v>
      </c>
      <c r="AU375" s="4">
        <v>12</v>
      </c>
      <c r="AV375" s="4">
        <v>10</v>
      </c>
      <c r="AW375" s="4" t="s">
        <v>414</v>
      </c>
      <c r="AX375" s="4">
        <v>1.1696299999999999</v>
      </c>
      <c r="AY375" s="4">
        <v>1.1303700000000001</v>
      </c>
      <c r="AZ375" s="4">
        <v>2.03037</v>
      </c>
      <c r="BA375" s="4">
        <v>11.154</v>
      </c>
      <c r="BB375" s="4">
        <v>9.4499999999999993</v>
      </c>
      <c r="BC375" s="4">
        <v>0.85</v>
      </c>
      <c r="BD375" s="4">
        <v>21.599</v>
      </c>
      <c r="BE375" s="4">
        <v>1575.664</v>
      </c>
      <c r="BF375" s="4">
        <v>499.96600000000001</v>
      </c>
      <c r="BG375" s="4">
        <v>3.88</v>
      </c>
      <c r="BH375" s="4">
        <v>0.223</v>
      </c>
      <c r="BI375" s="4">
        <v>4.1020000000000003</v>
      </c>
      <c r="BJ375" s="4">
        <v>2.9820000000000002</v>
      </c>
      <c r="BK375" s="4">
        <v>0.17100000000000001</v>
      </c>
      <c r="BL375" s="4">
        <v>3.153</v>
      </c>
      <c r="BM375" s="4">
        <v>23.548500000000001</v>
      </c>
      <c r="BQ375" s="4">
        <v>0</v>
      </c>
      <c r="BR375" s="4">
        <v>0.78934899999999997</v>
      </c>
      <c r="BS375" s="4">
        <v>-5</v>
      </c>
      <c r="BT375" s="4">
        <v>8.8730000000000007E-3</v>
      </c>
      <c r="BU375" s="4">
        <v>19.289717</v>
      </c>
      <c r="BV375" s="4">
        <v>0.17923500000000001</v>
      </c>
    </row>
    <row r="376" spans="1:74" x14ac:dyDescent="0.25">
      <c r="A376" s="2">
        <v>42804</v>
      </c>
      <c r="B376" s="3">
        <v>0.55272924768518517</v>
      </c>
      <c r="C376" s="4">
        <v>11.311</v>
      </c>
      <c r="D376" s="4">
        <v>5.2297000000000002</v>
      </c>
      <c r="E376" s="4">
        <v>52296.740804000001</v>
      </c>
      <c r="F376" s="4">
        <v>300.10000000000002</v>
      </c>
      <c r="G376" s="4">
        <v>15</v>
      </c>
      <c r="H376" s="4">
        <v>3238.8</v>
      </c>
      <c r="J376" s="4">
        <v>0</v>
      </c>
      <c r="K376" s="4">
        <v>0.82420000000000004</v>
      </c>
      <c r="L376" s="4">
        <v>9.3230000000000004</v>
      </c>
      <c r="M376" s="4">
        <v>4.3103999999999996</v>
      </c>
      <c r="N376" s="4">
        <v>247.35220000000001</v>
      </c>
      <c r="O376" s="4">
        <v>12.3933</v>
      </c>
      <c r="P376" s="4">
        <v>259.7</v>
      </c>
      <c r="Q376" s="4">
        <v>190.09440000000001</v>
      </c>
      <c r="R376" s="4">
        <v>9.5244999999999997</v>
      </c>
      <c r="S376" s="4">
        <v>199.6</v>
      </c>
      <c r="T376" s="4">
        <v>3238.8458000000001</v>
      </c>
      <c r="W376" s="4">
        <v>0</v>
      </c>
      <c r="X376" s="4">
        <v>0</v>
      </c>
      <c r="Y376" s="4">
        <v>12.1</v>
      </c>
      <c r="Z376" s="4">
        <v>954</v>
      </c>
      <c r="AA376" s="4">
        <v>970</v>
      </c>
      <c r="AB376" s="4">
        <v>944</v>
      </c>
      <c r="AC376" s="4">
        <v>87</v>
      </c>
      <c r="AD376" s="4">
        <v>10.91</v>
      </c>
      <c r="AE376" s="4">
        <v>0.25</v>
      </c>
      <c r="AF376" s="4">
        <v>993</v>
      </c>
      <c r="AG376" s="4">
        <v>-10</v>
      </c>
      <c r="AH376" s="4">
        <v>8.8729999999999993</v>
      </c>
      <c r="AI376" s="4">
        <v>24</v>
      </c>
      <c r="AJ376" s="4">
        <v>137</v>
      </c>
      <c r="AK376" s="4">
        <v>138</v>
      </c>
      <c r="AL376" s="4">
        <v>5.2</v>
      </c>
      <c r="AM376" s="4">
        <v>142</v>
      </c>
      <c r="AN376" s="4" t="s">
        <v>155</v>
      </c>
      <c r="AO376" s="4">
        <v>1</v>
      </c>
      <c r="AP376" s="5">
        <v>0.76103009259259258</v>
      </c>
      <c r="AQ376" s="4">
        <v>47.158938999999997</v>
      </c>
      <c r="AR376" s="4">
        <v>-88.488871000000003</v>
      </c>
      <c r="AS376" s="4">
        <v>315.3</v>
      </c>
      <c r="AT376" s="4">
        <v>42</v>
      </c>
      <c r="AU376" s="4">
        <v>12</v>
      </c>
      <c r="AV376" s="4">
        <v>10</v>
      </c>
      <c r="AW376" s="4" t="s">
        <v>414</v>
      </c>
      <c r="AX376" s="4">
        <v>1.1000000000000001</v>
      </c>
      <c r="AY376" s="4">
        <v>1.2</v>
      </c>
      <c r="AZ376" s="4">
        <v>2.1</v>
      </c>
      <c r="BA376" s="4">
        <v>11.154</v>
      </c>
      <c r="BB376" s="4">
        <v>9.5500000000000007</v>
      </c>
      <c r="BC376" s="4">
        <v>0.86</v>
      </c>
      <c r="BD376" s="4">
        <v>21.327000000000002</v>
      </c>
      <c r="BE376" s="4">
        <v>1615.165</v>
      </c>
      <c r="BF376" s="4">
        <v>475.28399999999999</v>
      </c>
      <c r="BG376" s="4">
        <v>4.4880000000000004</v>
      </c>
      <c r="BH376" s="4">
        <v>0.22500000000000001</v>
      </c>
      <c r="BI376" s="4">
        <v>4.7119999999999997</v>
      </c>
      <c r="BJ376" s="4">
        <v>3.4489999999999998</v>
      </c>
      <c r="BK376" s="4">
        <v>0.17299999999999999</v>
      </c>
      <c r="BL376" s="4">
        <v>3.6219999999999999</v>
      </c>
      <c r="BM376" s="4">
        <v>23.266300000000001</v>
      </c>
      <c r="BQ376" s="4">
        <v>0</v>
      </c>
      <c r="BR376" s="4">
        <v>0.96560000000000001</v>
      </c>
      <c r="BS376" s="4">
        <v>-5</v>
      </c>
      <c r="BT376" s="4">
        <v>8.9999999999999993E-3</v>
      </c>
      <c r="BU376" s="4">
        <v>23.59685</v>
      </c>
      <c r="BV376" s="4">
        <v>0.18179999999999999</v>
      </c>
    </row>
    <row r="377" spans="1:74" x14ac:dyDescent="0.25">
      <c r="A377" s="2">
        <v>42804</v>
      </c>
      <c r="B377" s="3">
        <v>0.5527408217592592</v>
      </c>
      <c r="C377" s="4">
        <v>11.436</v>
      </c>
      <c r="D377" s="4">
        <v>5.0449000000000002</v>
      </c>
      <c r="E377" s="4">
        <v>50449.007699000002</v>
      </c>
      <c r="F377" s="4">
        <v>328</v>
      </c>
      <c r="G377" s="4">
        <v>15.8</v>
      </c>
      <c r="H377" s="4">
        <v>3173.7</v>
      </c>
      <c r="J377" s="4">
        <v>0</v>
      </c>
      <c r="K377" s="4">
        <v>0.82520000000000004</v>
      </c>
      <c r="L377" s="4">
        <v>9.4369999999999994</v>
      </c>
      <c r="M377" s="4">
        <v>4.1631999999999998</v>
      </c>
      <c r="N377" s="4">
        <v>270.67869999999999</v>
      </c>
      <c r="O377" s="4">
        <v>13.0649</v>
      </c>
      <c r="P377" s="4">
        <v>283.7</v>
      </c>
      <c r="Q377" s="4">
        <v>208.0213</v>
      </c>
      <c r="R377" s="4">
        <v>10.0406</v>
      </c>
      <c r="S377" s="4">
        <v>218.1</v>
      </c>
      <c r="T377" s="4">
        <v>3173.7166000000002</v>
      </c>
      <c r="W377" s="4">
        <v>0</v>
      </c>
      <c r="X377" s="4">
        <v>0</v>
      </c>
      <c r="Y377" s="4">
        <v>12.1</v>
      </c>
      <c r="Z377" s="4">
        <v>959</v>
      </c>
      <c r="AA377" s="4">
        <v>974</v>
      </c>
      <c r="AB377" s="4">
        <v>947</v>
      </c>
      <c r="AC377" s="4">
        <v>87</v>
      </c>
      <c r="AD377" s="4">
        <v>10.91</v>
      </c>
      <c r="AE377" s="4">
        <v>0.25</v>
      </c>
      <c r="AF377" s="4">
        <v>993</v>
      </c>
      <c r="AG377" s="4">
        <v>-10</v>
      </c>
      <c r="AH377" s="4">
        <v>9</v>
      </c>
      <c r="AI377" s="4">
        <v>24</v>
      </c>
      <c r="AJ377" s="4">
        <v>137</v>
      </c>
      <c r="AK377" s="4">
        <v>138</v>
      </c>
      <c r="AL377" s="4">
        <v>5.2</v>
      </c>
      <c r="AM377" s="4">
        <v>142</v>
      </c>
      <c r="AN377" s="4" t="s">
        <v>155</v>
      </c>
      <c r="AO377" s="4">
        <v>1</v>
      </c>
      <c r="AP377" s="5">
        <v>0.76104166666666673</v>
      </c>
      <c r="AQ377" s="4">
        <v>47.158887</v>
      </c>
      <c r="AR377" s="4">
        <v>-88.488626999999994</v>
      </c>
      <c r="AS377" s="4">
        <v>315.39999999999998</v>
      </c>
      <c r="AT377" s="4">
        <v>42.9</v>
      </c>
      <c r="AU377" s="4">
        <v>12</v>
      </c>
      <c r="AV377" s="4">
        <v>10</v>
      </c>
      <c r="AW377" s="4" t="s">
        <v>414</v>
      </c>
      <c r="AX377" s="4">
        <v>1.1000000000000001</v>
      </c>
      <c r="AY377" s="4">
        <v>1.2303999999999999</v>
      </c>
      <c r="AZ377" s="4">
        <v>2.1</v>
      </c>
      <c r="BA377" s="4">
        <v>11.154</v>
      </c>
      <c r="BB377" s="4">
        <v>9.61</v>
      </c>
      <c r="BC377" s="4">
        <v>0.86</v>
      </c>
      <c r="BD377" s="4">
        <v>21.178000000000001</v>
      </c>
      <c r="BE377" s="4">
        <v>1639.5889999999999</v>
      </c>
      <c r="BF377" s="4">
        <v>460.37200000000001</v>
      </c>
      <c r="BG377" s="4">
        <v>4.9249999999999998</v>
      </c>
      <c r="BH377" s="4">
        <v>0.23799999999999999</v>
      </c>
      <c r="BI377" s="4">
        <v>5.1630000000000003</v>
      </c>
      <c r="BJ377" s="4">
        <v>3.7850000000000001</v>
      </c>
      <c r="BK377" s="4">
        <v>0.183</v>
      </c>
      <c r="BL377" s="4">
        <v>3.968</v>
      </c>
      <c r="BM377" s="4">
        <v>22.863700000000001</v>
      </c>
      <c r="BQ377" s="4">
        <v>0</v>
      </c>
      <c r="BR377" s="4">
        <v>0.95088200000000001</v>
      </c>
      <c r="BS377" s="4">
        <v>-5</v>
      </c>
      <c r="BT377" s="4">
        <v>8.9999999999999993E-3</v>
      </c>
      <c r="BU377" s="4">
        <v>23.237182000000001</v>
      </c>
      <c r="BV377" s="4">
        <v>0.18179999999999999</v>
      </c>
    </row>
    <row r="378" spans="1:74" x14ac:dyDescent="0.25">
      <c r="A378" s="2">
        <v>42804</v>
      </c>
      <c r="B378" s="3">
        <v>0.55275239583333335</v>
      </c>
      <c r="C378" s="4">
        <v>11.268000000000001</v>
      </c>
      <c r="D378" s="4">
        <v>5.1844000000000001</v>
      </c>
      <c r="E378" s="4">
        <v>51843.884711999999</v>
      </c>
      <c r="F378" s="4">
        <v>344.2</v>
      </c>
      <c r="G378" s="4">
        <v>24.2</v>
      </c>
      <c r="H378" s="4">
        <v>3136.7</v>
      </c>
      <c r="J378" s="4">
        <v>0</v>
      </c>
      <c r="K378" s="4">
        <v>0.82530000000000003</v>
      </c>
      <c r="L378" s="4">
        <v>9.2994000000000003</v>
      </c>
      <c r="M378" s="4">
        <v>4.2786</v>
      </c>
      <c r="N378" s="4">
        <v>284.04759999999999</v>
      </c>
      <c r="O378" s="4">
        <v>19.971699999999998</v>
      </c>
      <c r="P378" s="4">
        <v>304</v>
      </c>
      <c r="Q378" s="4">
        <v>218.2955</v>
      </c>
      <c r="R378" s="4">
        <v>15.348599999999999</v>
      </c>
      <c r="S378" s="4">
        <v>233.6</v>
      </c>
      <c r="T378" s="4">
        <v>3136.7487999999998</v>
      </c>
      <c r="W378" s="4">
        <v>0</v>
      </c>
      <c r="X378" s="4">
        <v>0</v>
      </c>
      <c r="Y378" s="4">
        <v>12.2</v>
      </c>
      <c r="Z378" s="4">
        <v>948</v>
      </c>
      <c r="AA378" s="4">
        <v>963</v>
      </c>
      <c r="AB378" s="4">
        <v>937</v>
      </c>
      <c r="AC378" s="4">
        <v>87</v>
      </c>
      <c r="AD378" s="4">
        <v>10.91</v>
      </c>
      <c r="AE378" s="4">
        <v>0.25</v>
      </c>
      <c r="AF378" s="4">
        <v>993</v>
      </c>
      <c r="AG378" s="4">
        <v>-10</v>
      </c>
      <c r="AH378" s="4">
        <v>8.1271269999999998</v>
      </c>
      <c r="AI378" s="4">
        <v>24</v>
      </c>
      <c r="AJ378" s="4">
        <v>137.9</v>
      </c>
      <c r="AK378" s="4">
        <v>137.1</v>
      </c>
      <c r="AL378" s="4">
        <v>5.4</v>
      </c>
      <c r="AM378" s="4">
        <v>142</v>
      </c>
      <c r="AN378" s="4" t="s">
        <v>155</v>
      </c>
      <c r="AO378" s="4">
        <v>1</v>
      </c>
      <c r="AP378" s="5">
        <v>0.76105324074074077</v>
      </c>
      <c r="AQ378" s="4">
        <v>47.158867000000001</v>
      </c>
      <c r="AR378" s="4">
        <v>-88.488365000000002</v>
      </c>
      <c r="AS378" s="4">
        <v>315.39999999999998</v>
      </c>
      <c r="AT378" s="4">
        <v>44.2</v>
      </c>
      <c r="AU378" s="4">
        <v>12</v>
      </c>
      <c r="AV378" s="4">
        <v>10</v>
      </c>
      <c r="AW378" s="4" t="s">
        <v>414</v>
      </c>
      <c r="AX378" s="4">
        <v>1.1304000000000001</v>
      </c>
      <c r="AY378" s="4">
        <v>1.2088000000000001</v>
      </c>
      <c r="AZ378" s="4">
        <v>2.1</v>
      </c>
      <c r="BA378" s="4">
        <v>11.154</v>
      </c>
      <c r="BB378" s="4">
        <v>9.61</v>
      </c>
      <c r="BC378" s="4">
        <v>0.86</v>
      </c>
      <c r="BD378" s="4">
        <v>21.170999999999999</v>
      </c>
      <c r="BE378" s="4">
        <v>1618.7090000000001</v>
      </c>
      <c r="BF378" s="4">
        <v>474.01100000000002</v>
      </c>
      <c r="BG378" s="4">
        <v>5.1779999999999999</v>
      </c>
      <c r="BH378" s="4">
        <v>0.36399999999999999</v>
      </c>
      <c r="BI378" s="4">
        <v>5.5419999999999998</v>
      </c>
      <c r="BJ378" s="4">
        <v>3.9790000000000001</v>
      </c>
      <c r="BK378" s="4">
        <v>0.28000000000000003</v>
      </c>
      <c r="BL378" s="4">
        <v>4.2590000000000003</v>
      </c>
      <c r="BM378" s="4">
        <v>22.639700000000001</v>
      </c>
      <c r="BQ378" s="4">
        <v>0</v>
      </c>
      <c r="BR378" s="4">
        <v>0.81668799999999997</v>
      </c>
      <c r="BS378" s="4">
        <v>-5</v>
      </c>
      <c r="BT378" s="4">
        <v>8.1270000000000005E-3</v>
      </c>
      <c r="BU378" s="4">
        <v>19.957805</v>
      </c>
      <c r="BV378" s="4">
        <v>0.16416800000000001</v>
      </c>
    </row>
    <row r="379" spans="1:74" x14ac:dyDescent="0.25">
      <c r="A379" s="2">
        <v>42804</v>
      </c>
      <c r="B379" s="3">
        <v>0.55276396990740739</v>
      </c>
      <c r="C379" s="4">
        <v>10.563000000000001</v>
      </c>
      <c r="D379" s="4">
        <v>6.5606999999999998</v>
      </c>
      <c r="E379" s="4">
        <v>65606.776792999997</v>
      </c>
      <c r="F379" s="4">
        <v>360.7</v>
      </c>
      <c r="G379" s="4">
        <v>24.2</v>
      </c>
      <c r="H379" s="4">
        <v>3095.7</v>
      </c>
      <c r="J379" s="4">
        <v>0</v>
      </c>
      <c r="K379" s="4">
        <v>0.81620000000000004</v>
      </c>
      <c r="L379" s="4">
        <v>8.6211000000000002</v>
      </c>
      <c r="M379" s="4">
        <v>5.3548</v>
      </c>
      <c r="N379" s="4">
        <v>294.4228</v>
      </c>
      <c r="O379" s="4">
        <v>19.7227</v>
      </c>
      <c r="P379" s="4">
        <v>314.10000000000002</v>
      </c>
      <c r="Q379" s="4">
        <v>226.26900000000001</v>
      </c>
      <c r="R379" s="4">
        <v>15.1572</v>
      </c>
      <c r="S379" s="4">
        <v>241.4</v>
      </c>
      <c r="T379" s="4">
        <v>3095.6583000000001</v>
      </c>
      <c r="W379" s="4">
        <v>0</v>
      </c>
      <c r="X379" s="4">
        <v>0</v>
      </c>
      <c r="Y379" s="4">
        <v>12.1</v>
      </c>
      <c r="Z379" s="4">
        <v>925</v>
      </c>
      <c r="AA379" s="4">
        <v>938</v>
      </c>
      <c r="AB379" s="4">
        <v>915</v>
      </c>
      <c r="AC379" s="4">
        <v>87</v>
      </c>
      <c r="AD379" s="4">
        <v>10.91</v>
      </c>
      <c r="AE379" s="4">
        <v>0.25</v>
      </c>
      <c r="AF379" s="4">
        <v>993</v>
      </c>
      <c r="AG379" s="4">
        <v>-10</v>
      </c>
      <c r="AH379" s="4">
        <v>8</v>
      </c>
      <c r="AI379" s="4">
        <v>24</v>
      </c>
      <c r="AJ379" s="4">
        <v>138</v>
      </c>
      <c r="AK379" s="4">
        <v>136.1</v>
      </c>
      <c r="AL379" s="4">
        <v>5.3</v>
      </c>
      <c r="AM379" s="4">
        <v>142</v>
      </c>
      <c r="AN379" s="4" t="s">
        <v>155</v>
      </c>
      <c r="AO379" s="4">
        <v>1</v>
      </c>
      <c r="AP379" s="5">
        <v>0.76106481481481481</v>
      </c>
      <c r="AQ379" s="4">
        <v>47.158872000000002</v>
      </c>
      <c r="AR379" s="4">
        <v>-88.488085999999996</v>
      </c>
      <c r="AS379" s="4">
        <v>315.39999999999998</v>
      </c>
      <c r="AT379" s="4">
        <v>45.5</v>
      </c>
      <c r="AU379" s="4">
        <v>12</v>
      </c>
      <c r="AV379" s="4">
        <v>10</v>
      </c>
      <c r="AW379" s="4" t="s">
        <v>414</v>
      </c>
      <c r="AX379" s="4">
        <v>1.2</v>
      </c>
      <c r="AY379" s="4">
        <v>1.0304</v>
      </c>
      <c r="AZ379" s="4">
        <v>2.1</v>
      </c>
      <c r="BA379" s="4">
        <v>11.154</v>
      </c>
      <c r="BB379" s="4">
        <v>9.1</v>
      </c>
      <c r="BC379" s="4">
        <v>0.82</v>
      </c>
      <c r="BD379" s="4">
        <v>22.52</v>
      </c>
      <c r="BE379" s="4">
        <v>1459.134</v>
      </c>
      <c r="BF379" s="4">
        <v>576.83600000000001</v>
      </c>
      <c r="BG379" s="4">
        <v>5.218</v>
      </c>
      <c r="BH379" s="4">
        <v>0.35</v>
      </c>
      <c r="BI379" s="4">
        <v>5.5679999999999996</v>
      </c>
      <c r="BJ379" s="4">
        <v>4.01</v>
      </c>
      <c r="BK379" s="4">
        <v>0.26900000000000002</v>
      </c>
      <c r="BL379" s="4">
        <v>4.2789999999999999</v>
      </c>
      <c r="BM379" s="4">
        <v>21.725200000000001</v>
      </c>
      <c r="BQ379" s="4">
        <v>0</v>
      </c>
      <c r="BR379" s="4">
        <v>0.64260600000000001</v>
      </c>
      <c r="BS379" s="4">
        <v>-5</v>
      </c>
      <c r="BT379" s="4">
        <v>8.8730000000000007E-3</v>
      </c>
      <c r="BU379" s="4">
        <v>15.703684000000001</v>
      </c>
      <c r="BV379" s="4">
        <v>0.17923500000000001</v>
      </c>
    </row>
    <row r="380" spans="1:74" x14ac:dyDescent="0.25">
      <c r="A380" s="2">
        <v>42804</v>
      </c>
      <c r="B380" s="3">
        <v>0.55277554398148154</v>
      </c>
      <c r="C380" s="4">
        <v>9.2390000000000008</v>
      </c>
      <c r="D380" s="4">
        <v>8.02</v>
      </c>
      <c r="E380" s="4">
        <v>80200.398958999998</v>
      </c>
      <c r="F380" s="4">
        <v>376.6</v>
      </c>
      <c r="G380" s="4">
        <v>27.6</v>
      </c>
      <c r="H380" s="4">
        <v>3233.4</v>
      </c>
      <c r="J380" s="4">
        <v>0</v>
      </c>
      <c r="K380" s="4">
        <v>0.81089999999999995</v>
      </c>
      <c r="L380" s="4">
        <v>7.4919000000000002</v>
      </c>
      <c r="M380" s="4">
        <v>6.5031999999999996</v>
      </c>
      <c r="N380" s="4">
        <v>305.36989999999997</v>
      </c>
      <c r="O380" s="4">
        <v>22.379899999999999</v>
      </c>
      <c r="P380" s="4">
        <v>327.7</v>
      </c>
      <c r="Q380" s="4">
        <v>234.68209999999999</v>
      </c>
      <c r="R380" s="4">
        <v>17.199300000000001</v>
      </c>
      <c r="S380" s="4">
        <v>251.9</v>
      </c>
      <c r="T380" s="4">
        <v>3233.3888000000002</v>
      </c>
      <c r="W380" s="4">
        <v>0</v>
      </c>
      <c r="X380" s="4">
        <v>0</v>
      </c>
      <c r="Y380" s="4">
        <v>11.9</v>
      </c>
      <c r="Z380" s="4">
        <v>908</v>
      </c>
      <c r="AA380" s="4">
        <v>918</v>
      </c>
      <c r="AB380" s="4">
        <v>898</v>
      </c>
      <c r="AC380" s="4">
        <v>87</v>
      </c>
      <c r="AD380" s="4">
        <v>10.91</v>
      </c>
      <c r="AE380" s="4">
        <v>0.25</v>
      </c>
      <c r="AF380" s="4">
        <v>993</v>
      </c>
      <c r="AG380" s="4">
        <v>-10</v>
      </c>
      <c r="AH380" s="4">
        <v>8</v>
      </c>
      <c r="AI380" s="4">
        <v>24</v>
      </c>
      <c r="AJ380" s="4">
        <v>137.1</v>
      </c>
      <c r="AK380" s="4">
        <v>132.5</v>
      </c>
      <c r="AL380" s="4">
        <v>5.2</v>
      </c>
      <c r="AM380" s="4">
        <v>142</v>
      </c>
      <c r="AN380" s="4" t="s">
        <v>155</v>
      </c>
      <c r="AO380" s="4">
        <v>1</v>
      </c>
      <c r="AP380" s="5">
        <v>0.76107638888888884</v>
      </c>
      <c r="AQ380" s="4">
        <v>47.158873</v>
      </c>
      <c r="AR380" s="4">
        <v>-88.487808000000001</v>
      </c>
      <c r="AS380" s="4">
        <v>315.2</v>
      </c>
      <c r="AT380" s="4">
        <v>46.4</v>
      </c>
      <c r="AU380" s="4">
        <v>12</v>
      </c>
      <c r="AV380" s="4">
        <v>10</v>
      </c>
      <c r="AW380" s="4" t="s">
        <v>414</v>
      </c>
      <c r="AX380" s="4">
        <v>1.2</v>
      </c>
      <c r="AY380" s="4">
        <v>1.1608000000000001</v>
      </c>
      <c r="AZ380" s="4">
        <v>2.1303999999999998</v>
      </c>
      <c r="BA380" s="4">
        <v>11.154</v>
      </c>
      <c r="BB380" s="4">
        <v>8.82</v>
      </c>
      <c r="BC380" s="4">
        <v>0.79</v>
      </c>
      <c r="BD380" s="4">
        <v>23.324999999999999</v>
      </c>
      <c r="BE380" s="4">
        <v>1265.066</v>
      </c>
      <c r="BF380" s="4">
        <v>698.91800000000001</v>
      </c>
      <c r="BG380" s="4">
        <v>5.4</v>
      </c>
      <c r="BH380" s="4">
        <v>0.39600000000000002</v>
      </c>
      <c r="BI380" s="4">
        <v>5.7960000000000003</v>
      </c>
      <c r="BJ380" s="4">
        <v>4.1500000000000004</v>
      </c>
      <c r="BK380" s="4">
        <v>0.30399999999999999</v>
      </c>
      <c r="BL380" s="4">
        <v>4.4539999999999997</v>
      </c>
      <c r="BM380" s="4">
        <v>22.639099999999999</v>
      </c>
      <c r="BQ380" s="4">
        <v>0</v>
      </c>
      <c r="BR380" s="4">
        <v>0.57809600000000005</v>
      </c>
      <c r="BS380" s="4">
        <v>-5</v>
      </c>
      <c r="BT380" s="4">
        <v>8.1270000000000005E-3</v>
      </c>
      <c r="BU380" s="4">
        <v>14.127221</v>
      </c>
      <c r="BV380" s="4">
        <v>0.16416500000000001</v>
      </c>
    </row>
    <row r="381" spans="1:74" x14ac:dyDescent="0.25">
      <c r="A381" s="2">
        <v>42804</v>
      </c>
      <c r="B381" s="3">
        <v>0.55278711805555558</v>
      </c>
      <c r="C381" s="4">
        <v>10.318</v>
      </c>
      <c r="D381" s="4">
        <v>7.5895999999999999</v>
      </c>
      <c r="E381" s="4">
        <v>75895.644516</v>
      </c>
      <c r="F381" s="4">
        <v>372.1</v>
      </c>
      <c r="G381" s="4">
        <v>27.6</v>
      </c>
      <c r="H381" s="4">
        <v>3404.6</v>
      </c>
      <c r="J381" s="4">
        <v>0</v>
      </c>
      <c r="K381" s="4">
        <v>0.80620000000000003</v>
      </c>
      <c r="L381" s="4">
        <v>8.3185000000000002</v>
      </c>
      <c r="M381" s="4">
        <v>6.1186999999999996</v>
      </c>
      <c r="N381" s="4">
        <v>300.0061</v>
      </c>
      <c r="O381" s="4">
        <v>22.2225</v>
      </c>
      <c r="P381" s="4">
        <v>322.2</v>
      </c>
      <c r="Q381" s="4">
        <v>230.5599</v>
      </c>
      <c r="R381" s="4">
        <v>17.078299999999999</v>
      </c>
      <c r="S381" s="4">
        <v>247.6</v>
      </c>
      <c r="T381" s="4">
        <v>3404.6399000000001</v>
      </c>
      <c r="W381" s="4">
        <v>0</v>
      </c>
      <c r="X381" s="4">
        <v>0</v>
      </c>
      <c r="Y381" s="4">
        <v>11.7</v>
      </c>
      <c r="Z381" s="4">
        <v>896</v>
      </c>
      <c r="AA381" s="4">
        <v>906</v>
      </c>
      <c r="AB381" s="4">
        <v>888</v>
      </c>
      <c r="AC381" s="4">
        <v>87</v>
      </c>
      <c r="AD381" s="4">
        <v>10.91</v>
      </c>
      <c r="AE381" s="4">
        <v>0.25</v>
      </c>
      <c r="AF381" s="4">
        <v>993</v>
      </c>
      <c r="AG381" s="4">
        <v>-10</v>
      </c>
      <c r="AH381" s="4">
        <v>8.8729999999999993</v>
      </c>
      <c r="AI381" s="4">
        <v>24</v>
      </c>
      <c r="AJ381" s="4">
        <v>137</v>
      </c>
      <c r="AK381" s="4">
        <v>132.9</v>
      </c>
      <c r="AL381" s="4">
        <v>5</v>
      </c>
      <c r="AM381" s="4">
        <v>142</v>
      </c>
      <c r="AN381" s="4" t="s">
        <v>155</v>
      </c>
      <c r="AO381" s="4">
        <v>1</v>
      </c>
      <c r="AP381" s="5">
        <v>0.76108796296296299</v>
      </c>
      <c r="AQ381" s="4">
        <v>47.158873999999997</v>
      </c>
      <c r="AR381" s="4">
        <v>-88.487531000000004</v>
      </c>
      <c r="AS381" s="4">
        <v>315.10000000000002</v>
      </c>
      <c r="AT381" s="4">
        <v>46.5</v>
      </c>
      <c r="AU381" s="4">
        <v>12</v>
      </c>
      <c r="AV381" s="4">
        <v>10</v>
      </c>
      <c r="AW381" s="4" t="s">
        <v>414</v>
      </c>
      <c r="AX381" s="4">
        <v>1.2303999999999999</v>
      </c>
      <c r="AY381" s="4">
        <v>1.3304</v>
      </c>
      <c r="AZ381" s="4">
        <v>2.2303999999999999</v>
      </c>
      <c r="BA381" s="4">
        <v>11.154</v>
      </c>
      <c r="BB381" s="4">
        <v>8.6</v>
      </c>
      <c r="BC381" s="4">
        <v>0.77</v>
      </c>
      <c r="BD381" s="4">
        <v>24.04</v>
      </c>
      <c r="BE381" s="4">
        <v>1360.8910000000001</v>
      </c>
      <c r="BF381" s="4">
        <v>637.10599999999999</v>
      </c>
      <c r="BG381" s="4">
        <v>5.14</v>
      </c>
      <c r="BH381" s="4">
        <v>0.38100000000000001</v>
      </c>
      <c r="BI381" s="4">
        <v>5.5209999999999999</v>
      </c>
      <c r="BJ381" s="4">
        <v>3.95</v>
      </c>
      <c r="BK381" s="4">
        <v>0.29299999999999998</v>
      </c>
      <c r="BL381" s="4">
        <v>4.2430000000000003</v>
      </c>
      <c r="BM381" s="4">
        <v>23.095400000000001</v>
      </c>
      <c r="BQ381" s="4">
        <v>0</v>
      </c>
      <c r="BR381" s="4">
        <v>0.606047</v>
      </c>
      <c r="BS381" s="4">
        <v>-5</v>
      </c>
      <c r="BT381" s="4">
        <v>8.8730000000000007E-3</v>
      </c>
      <c r="BU381" s="4">
        <v>14.810273</v>
      </c>
      <c r="BV381" s="4">
        <v>0.17923500000000001</v>
      </c>
    </row>
    <row r="382" spans="1:74" x14ac:dyDescent="0.25">
      <c r="A382" s="2">
        <v>42804</v>
      </c>
      <c r="B382" s="3">
        <v>0.55279869212962962</v>
      </c>
      <c r="C382" s="4">
        <v>12.234999999999999</v>
      </c>
      <c r="D382" s="4">
        <v>3.9885000000000002</v>
      </c>
      <c r="E382" s="4">
        <v>39884.781115999998</v>
      </c>
      <c r="F382" s="4">
        <v>345.1</v>
      </c>
      <c r="G382" s="4">
        <v>25.6</v>
      </c>
      <c r="H382" s="4">
        <v>3335.6</v>
      </c>
      <c r="J382" s="4">
        <v>0</v>
      </c>
      <c r="K382" s="4">
        <v>0.82940000000000003</v>
      </c>
      <c r="L382" s="4">
        <v>10.1472</v>
      </c>
      <c r="M382" s="4">
        <v>3.3079999999999998</v>
      </c>
      <c r="N382" s="4">
        <v>286.25729999999999</v>
      </c>
      <c r="O382" s="4">
        <v>21.261700000000001</v>
      </c>
      <c r="P382" s="4">
        <v>307.5</v>
      </c>
      <c r="Q382" s="4">
        <v>219.99369999999999</v>
      </c>
      <c r="R382" s="4">
        <v>16.34</v>
      </c>
      <c r="S382" s="4">
        <v>236.3</v>
      </c>
      <c r="T382" s="4">
        <v>3335.5837999999999</v>
      </c>
      <c r="W382" s="4">
        <v>0</v>
      </c>
      <c r="X382" s="4">
        <v>0</v>
      </c>
      <c r="Y382" s="4">
        <v>11.7</v>
      </c>
      <c r="Z382" s="4">
        <v>889</v>
      </c>
      <c r="AA382" s="4">
        <v>895</v>
      </c>
      <c r="AB382" s="4">
        <v>880</v>
      </c>
      <c r="AC382" s="4">
        <v>87</v>
      </c>
      <c r="AD382" s="4">
        <v>10.91</v>
      </c>
      <c r="AE382" s="4">
        <v>0.25</v>
      </c>
      <c r="AF382" s="4">
        <v>993</v>
      </c>
      <c r="AG382" s="4">
        <v>-10</v>
      </c>
      <c r="AH382" s="4">
        <v>9</v>
      </c>
      <c r="AI382" s="4">
        <v>24</v>
      </c>
      <c r="AJ382" s="4">
        <v>137</v>
      </c>
      <c r="AK382" s="4">
        <v>133</v>
      </c>
      <c r="AL382" s="4">
        <v>4.9000000000000004</v>
      </c>
      <c r="AM382" s="4">
        <v>142</v>
      </c>
      <c r="AN382" s="4" t="s">
        <v>155</v>
      </c>
      <c r="AO382" s="4">
        <v>1</v>
      </c>
      <c r="AP382" s="5">
        <v>0.76109953703703714</v>
      </c>
      <c r="AQ382" s="4">
        <v>47.158875999999999</v>
      </c>
      <c r="AR382" s="4">
        <v>-88.487256000000002</v>
      </c>
      <c r="AS382" s="4">
        <v>314.89999999999998</v>
      </c>
      <c r="AT382" s="4">
        <v>45.9</v>
      </c>
      <c r="AU382" s="4">
        <v>12</v>
      </c>
      <c r="AV382" s="4">
        <v>10</v>
      </c>
      <c r="AW382" s="4" t="s">
        <v>414</v>
      </c>
      <c r="AX382" s="4">
        <v>1.3</v>
      </c>
      <c r="AY382" s="4">
        <v>1.4303999999999999</v>
      </c>
      <c r="AZ382" s="4">
        <v>2.3304</v>
      </c>
      <c r="BA382" s="4">
        <v>11.154</v>
      </c>
      <c r="BB382" s="4">
        <v>9.8699999999999992</v>
      </c>
      <c r="BC382" s="4">
        <v>0.88</v>
      </c>
      <c r="BD382" s="4">
        <v>20.571000000000002</v>
      </c>
      <c r="BE382" s="4">
        <v>1779.5219999999999</v>
      </c>
      <c r="BF382" s="4">
        <v>369.233</v>
      </c>
      <c r="BG382" s="4">
        <v>5.2569999999999997</v>
      </c>
      <c r="BH382" s="4">
        <v>0.39</v>
      </c>
      <c r="BI382" s="4">
        <v>5.6479999999999997</v>
      </c>
      <c r="BJ382" s="4">
        <v>4.04</v>
      </c>
      <c r="BK382" s="4">
        <v>0.3</v>
      </c>
      <c r="BL382" s="4">
        <v>4.34</v>
      </c>
      <c r="BM382" s="4">
        <v>24.255299999999998</v>
      </c>
      <c r="BQ382" s="4">
        <v>0</v>
      </c>
      <c r="BR382" s="4">
        <v>0.48354200000000003</v>
      </c>
      <c r="BS382" s="4">
        <v>-5</v>
      </c>
      <c r="BT382" s="4">
        <v>8.9999999999999993E-3</v>
      </c>
      <c r="BU382" s="4">
        <v>11.816558000000001</v>
      </c>
      <c r="BV382" s="4">
        <v>0.18179999999999999</v>
      </c>
    </row>
    <row r="383" spans="1:74" x14ac:dyDescent="0.25">
      <c r="A383" s="2">
        <v>42804</v>
      </c>
      <c r="B383" s="3">
        <v>0.55281026620370366</v>
      </c>
      <c r="C383" s="4">
        <v>13.323</v>
      </c>
      <c r="D383" s="4">
        <v>1.8193999999999999</v>
      </c>
      <c r="E383" s="4">
        <v>18193.793990999999</v>
      </c>
      <c r="F383" s="4">
        <v>331.5</v>
      </c>
      <c r="G383" s="4">
        <v>18.3</v>
      </c>
      <c r="H383" s="4">
        <v>3043.7</v>
      </c>
      <c r="J383" s="4">
        <v>0</v>
      </c>
      <c r="K383" s="4">
        <v>0.84309999999999996</v>
      </c>
      <c r="L383" s="4">
        <v>11.2324</v>
      </c>
      <c r="M383" s="4">
        <v>1.5339</v>
      </c>
      <c r="N383" s="4">
        <v>279.49889999999999</v>
      </c>
      <c r="O383" s="4">
        <v>15.389799999999999</v>
      </c>
      <c r="P383" s="4">
        <v>294.89999999999998</v>
      </c>
      <c r="Q383" s="4">
        <v>214.7997</v>
      </c>
      <c r="R383" s="4">
        <v>11.827299999999999</v>
      </c>
      <c r="S383" s="4">
        <v>226.6</v>
      </c>
      <c r="T383" s="4">
        <v>3043.7255</v>
      </c>
      <c r="W383" s="4">
        <v>0</v>
      </c>
      <c r="X383" s="4">
        <v>0</v>
      </c>
      <c r="Y383" s="4">
        <v>11.8</v>
      </c>
      <c r="Z383" s="4">
        <v>883</v>
      </c>
      <c r="AA383" s="4">
        <v>888</v>
      </c>
      <c r="AB383" s="4">
        <v>873</v>
      </c>
      <c r="AC383" s="4">
        <v>87</v>
      </c>
      <c r="AD383" s="4">
        <v>10.91</v>
      </c>
      <c r="AE383" s="4">
        <v>0.25</v>
      </c>
      <c r="AF383" s="4">
        <v>993</v>
      </c>
      <c r="AG383" s="4">
        <v>-10</v>
      </c>
      <c r="AH383" s="4">
        <v>8.1270000000000007</v>
      </c>
      <c r="AI383" s="4">
        <v>24</v>
      </c>
      <c r="AJ383" s="4">
        <v>137</v>
      </c>
      <c r="AK383" s="4">
        <v>134.69999999999999</v>
      </c>
      <c r="AL383" s="4">
        <v>4.9000000000000004</v>
      </c>
      <c r="AM383" s="4">
        <v>142</v>
      </c>
      <c r="AN383" s="4" t="s">
        <v>155</v>
      </c>
      <c r="AO383" s="4">
        <v>1</v>
      </c>
      <c r="AP383" s="5">
        <v>0.76111111111111107</v>
      </c>
      <c r="AQ383" s="4">
        <v>47.158873999999997</v>
      </c>
      <c r="AR383" s="4">
        <v>-88.486993999999996</v>
      </c>
      <c r="AS383" s="4">
        <v>314.60000000000002</v>
      </c>
      <c r="AT383" s="4">
        <v>44.7</v>
      </c>
      <c r="AU383" s="4">
        <v>12</v>
      </c>
      <c r="AV383" s="4">
        <v>10</v>
      </c>
      <c r="AW383" s="4" t="s">
        <v>414</v>
      </c>
      <c r="AX383" s="4">
        <v>1.3304</v>
      </c>
      <c r="AY383" s="4">
        <v>1.5608</v>
      </c>
      <c r="AZ383" s="4">
        <v>2.4607999999999999</v>
      </c>
      <c r="BA383" s="4">
        <v>11.154</v>
      </c>
      <c r="BB383" s="4">
        <v>10.79</v>
      </c>
      <c r="BC383" s="4">
        <v>0.97</v>
      </c>
      <c r="BD383" s="4">
        <v>18.614999999999998</v>
      </c>
      <c r="BE383" s="4">
        <v>2078.444</v>
      </c>
      <c r="BF383" s="4">
        <v>180.64599999999999</v>
      </c>
      <c r="BG383" s="4">
        <v>5.4160000000000004</v>
      </c>
      <c r="BH383" s="4">
        <v>0.29799999999999999</v>
      </c>
      <c r="BI383" s="4">
        <v>5.7140000000000004</v>
      </c>
      <c r="BJ383" s="4">
        <v>4.1619999999999999</v>
      </c>
      <c r="BK383" s="4">
        <v>0.22900000000000001</v>
      </c>
      <c r="BL383" s="4">
        <v>4.3920000000000003</v>
      </c>
      <c r="BM383" s="4">
        <v>23.353400000000001</v>
      </c>
      <c r="BQ383" s="4">
        <v>0</v>
      </c>
      <c r="BR383" s="4">
        <v>0.405636</v>
      </c>
      <c r="BS383" s="4">
        <v>-5</v>
      </c>
      <c r="BT383" s="4">
        <v>8.9999999999999993E-3</v>
      </c>
      <c r="BU383" s="4">
        <v>9.9127299999999998</v>
      </c>
      <c r="BV383" s="4">
        <v>0.18179999999999999</v>
      </c>
    </row>
    <row r="384" spans="1:74" x14ac:dyDescent="0.25">
      <c r="A384" s="2">
        <v>42804</v>
      </c>
      <c r="B384" s="3">
        <v>0.55282184027777781</v>
      </c>
      <c r="C384" s="4">
        <v>13.593</v>
      </c>
      <c r="D384" s="4">
        <v>1.5414000000000001</v>
      </c>
      <c r="E384" s="4">
        <v>15413.837398</v>
      </c>
      <c r="F384" s="4">
        <v>338.8</v>
      </c>
      <c r="G384" s="4">
        <v>11.1</v>
      </c>
      <c r="H384" s="4">
        <v>2792.6</v>
      </c>
      <c r="J384" s="4">
        <v>0</v>
      </c>
      <c r="K384" s="4">
        <v>0.84379999999999999</v>
      </c>
      <c r="L384" s="4">
        <v>11.47</v>
      </c>
      <c r="M384" s="4">
        <v>1.3006</v>
      </c>
      <c r="N384" s="4">
        <v>285.88490000000002</v>
      </c>
      <c r="O384" s="4">
        <v>9.3664000000000005</v>
      </c>
      <c r="P384" s="4">
        <v>295.3</v>
      </c>
      <c r="Q384" s="4">
        <v>219.70750000000001</v>
      </c>
      <c r="R384" s="4">
        <v>7.1981999999999999</v>
      </c>
      <c r="S384" s="4">
        <v>226.9</v>
      </c>
      <c r="T384" s="4">
        <v>2792.5994000000001</v>
      </c>
      <c r="W384" s="4">
        <v>0</v>
      </c>
      <c r="X384" s="4">
        <v>0</v>
      </c>
      <c r="Y384" s="4">
        <v>11.7</v>
      </c>
      <c r="Z384" s="4">
        <v>879</v>
      </c>
      <c r="AA384" s="4">
        <v>885</v>
      </c>
      <c r="AB384" s="4">
        <v>871</v>
      </c>
      <c r="AC384" s="4">
        <v>87</v>
      </c>
      <c r="AD384" s="4">
        <v>10.91</v>
      </c>
      <c r="AE384" s="4">
        <v>0.25</v>
      </c>
      <c r="AF384" s="4">
        <v>993</v>
      </c>
      <c r="AG384" s="4">
        <v>-10</v>
      </c>
      <c r="AH384" s="4">
        <v>8</v>
      </c>
      <c r="AI384" s="4">
        <v>24</v>
      </c>
      <c r="AJ384" s="4">
        <v>137</v>
      </c>
      <c r="AK384" s="4">
        <v>135</v>
      </c>
      <c r="AL384" s="4">
        <v>4.8</v>
      </c>
      <c r="AM384" s="4">
        <v>142</v>
      </c>
      <c r="AN384" s="4" t="s">
        <v>155</v>
      </c>
      <c r="AO384" s="4">
        <v>1</v>
      </c>
      <c r="AP384" s="5">
        <v>0.76112268518518522</v>
      </c>
      <c r="AQ384" s="4">
        <v>47.158861999999999</v>
      </c>
      <c r="AR384" s="4">
        <v>-88.486752999999993</v>
      </c>
      <c r="AS384" s="4">
        <v>314.10000000000002</v>
      </c>
      <c r="AT384" s="4">
        <v>42.7</v>
      </c>
      <c r="AU384" s="4">
        <v>12</v>
      </c>
      <c r="AV384" s="4">
        <v>10</v>
      </c>
      <c r="AW384" s="4" t="s">
        <v>414</v>
      </c>
      <c r="AX384" s="4">
        <v>1.4303999999999999</v>
      </c>
      <c r="AY384" s="4">
        <v>1.7607999999999999</v>
      </c>
      <c r="AZ384" s="4">
        <v>2.6303999999999998</v>
      </c>
      <c r="BA384" s="4">
        <v>11.154</v>
      </c>
      <c r="BB384" s="4">
        <v>10.84</v>
      </c>
      <c r="BC384" s="4">
        <v>0.97</v>
      </c>
      <c r="BD384" s="4">
        <v>18.509</v>
      </c>
      <c r="BE384" s="4">
        <v>2125.799</v>
      </c>
      <c r="BF384" s="4">
        <v>153.42400000000001</v>
      </c>
      <c r="BG384" s="4">
        <v>5.5490000000000004</v>
      </c>
      <c r="BH384" s="4">
        <v>0.182</v>
      </c>
      <c r="BI384" s="4">
        <v>5.73</v>
      </c>
      <c r="BJ384" s="4">
        <v>4.2640000000000002</v>
      </c>
      <c r="BK384" s="4">
        <v>0.14000000000000001</v>
      </c>
      <c r="BL384" s="4">
        <v>4.4039999999999999</v>
      </c>
      <c r="BM384" s="4">
        <v>21.460699999999999</v>
      </c>
      <c r="BQ384" s="4">
        <v>0</v>
      </c>
      <c r="BR384" s="4">
        <v>0.37517499999999998</v>
      </c>
      <c r="BS384" s="4">
        <v>-5</v>
      </c>
      <c r="BT384" s="4">
        <v>8.9999999999999993E-3</v>
      </c>
      <c r="BU384" s="4">
        <v>9.1683389999999996</v>
      </c>
      <c r="BV384" s="4">
        <v>0.18179999999999999</v>
      </c>
    </row>
    <row r="385" spans="1:74" x14ac:dyDescent="0.25">
      <c r="A385" s="2">
        <v>42804</v>
      </c>
      <c r="B385" s="3">
        <v>0.55283341435185185</v>
      </c>
      <c r="C385" s="4">
        <v>13.461</v>
      </c>
      <c r="D385" s="4">
        <v>1.7432000000000001</v>
      </c>
      <c r="E385" s="4">
        <v>17431.659609999999</v>
      </c>
      <c r="F385" s="4">
        <v>396.2</v>
      </c>
      <c r="G385" s="4">
        <v>11.1</v>
      </c>
      <c r="H385" s="4">
        <v>2739.7</v>
      </c>
      <c r="J385" s="4">
        <v>0</v>
      </c>
      <c r="K385" s="4">
        <v>0.84299999999999997</v>
      </c>
      <c r="L385" s="4">
        <v>11.347300000000001</v>
      </c>
      <c r="M385" s="4">
        <v>1.4694</v>
      </c>
      <c r="N385" s="4">
        <v>333.9461</v>
      </c>
      <c r="O385" s="4">
        <v>9.3569999999999993</v>
      </c>
      <c r="P385" s="4">
        <v>343.3</v>
      </c>
      <c r="Q385" s="4">
        <v>256.74520000000001</v>
      </c>
      <c r="R385" s="4">
        <v>7.1939000000000002</v>
      </c>
      <c r="S385" s="4">
        <v>263.89999999999998</v>
      </c>
      <c r="T385" s="4">
        <v>2739.7</v>
      </c>
      <c r="W385" s="4">
        <v>0</v>
      </c>
      <c r="X385" s="4">
        <v>0</v>
      </c>
      <c r="Y385" s="4">
        <v>11.7</v>
      </c>
      <c r="Z385" s="4">
        <v>875</v>
      </c>
      <c r="AA385" s="4">
        <v>882</v>
      </c>
      <c r="AB385" s="4">
        <v>866</v>
      </c>
      <c r="AC385" s="4">
        <v>87.9</v>
      </c>
      <c r="AD385" s="4">
        <v>11.02</v>
      </c>
      <c r="AE385" s="4">
        <v>0.25</v>
      </c>
      <c r="AF385" s="4">
        <v>993</v>
      </c>
      <c r="AG385" s="4">
        <v>-10</v>
      </c>
      <c r="AH385" s="4">
        <v>8</v>
      </c>
      <c r="AI385" s="4">
        <v>24</v>
      </c>
      <c r="AJ385" s="4">
        <v>137</v>
      </c>
      <c r="AK385" s="4">
        <v>135</v>
      </c>
      <c r="AL385" s="4">
        <v>5</v>
      </c>
      <c r="AM385" s="4">
        <v>142</v>
      </c>
      <c r="AN385" s="4" t="s">
        <v>155</v>
      </c>
      <c r="AO385" s="4">
        <v>1</v>
      </c>
      <c r="AP385" s="5">
        <v>0.76113425925925926</v>
      </c>
      <c r="AQ385" s="4">
        <v>47.158839</v>
      </c>
      <c r="AR385" s="4">
        <v>-88.486518000000004</v>
      </c>
      <c r="AS385" s="4">
        <v>313.5</v>
      </c>
      <c r="AT385" s="4">
        <v>41.2</v>
      </c>
      <c r="AU385" s="4">
        <v>12</v>
      </c>
      <c r="AV385" s="4">
        <v>10</v>
      </c>
      <c r="AW385" s="4" t="s">
        <v>414</v>
      </c>
      <c r="AX385" s="4">
        <v>1.5304</v>
      </c>
      <c r="AY385" s="4">
        <v>1.6264000000000001</v>
      </c>
      <c r="AZ385" s="4">
        <v>2.7303999999999999</v>
      </c>
      <c r="BA385" s="4">
        <v>11.154</v>
      </c>
      <c r="BB385" s="4">
        <v>10.78</v>
      </c>
      <c r="BC385" s="4">
        <v>0.97</v>
      </c>
      <c r="BD385" s="4">
        <v>18.628</v>
      </c>
      <c r="BE385" s="4">
        <v>2096.4760000000001</v>
      </c>
      <c r="BF385" s="4">
        <v>172.79400000000001</v>
      </c>
      <c r="BG385" s="4">
        <v>6.4610000000000003</v>
      </c>
      <c r="BH385" s="4">
        <v>0.18099999999999999</v>
      </c>
      <c r="BI385" s="4">
        <v>6.6420000000000003</v>
      </c>
      <c r="BJ385" s="4">
        <v>4.9669999999999996</v>
      </c>
      <c r="BK385" s="4">
        <v>0.13900000000000001</v>
      </c>
      <c r="BL385" s="4">
        <v>5.1070000000000002</v>
      </c>
      <c r="BM385" s="4">
        <v>20.988299999999999</v>
      </c>
      <c r="BQ385" s="4">
        <v>0</v>
      </c>
      <c r="BR385" s="4">
        <v>0.357159</v>
      </c>
      <c r="BS385" s="4">
        <v>-5</v>
      </c>
      <c r="BT385" s="4">
        <v>8.9999999999999993E-3</v>
      </c>
      <c r="BU385" s="4">
        <v>8.7280730000000002</v>
      </c>
      <c r="BV385" s="4">
        <v>0.18179999999999999</v>
      </c>
    </row>
    <row r="386" spans="1:74" x14ac:dyDescent="0.25">
      <c r="A386" s="2">
        <v>42804</v>
      </c>
      <c r="B386" s="3">
        <v>0.552844988425926</v>
      </c>
      <c r="C386" s="4">
        <v>13.35</v>
      </c>
      <c r="D386" s="4">
        <v>2.0247999999999999</v>
      </c>
      <c r="E386" s="4">
        <v>20247.861368999998</v>
      </c>
      <c r="F386" s="4">
        <v>522.9</v>
      </c>
      <c r="G386" s="4">
        <v>15.2</v>
      </c>
      <c r="H386" s="4">
        <v>2768.5</v>
      </c>
      <c r="J386" s="4">
        <v>0</v>
      </c>
      <c r="K386" s="4">
        <v>0.84099999999999997</v>
      </c>
      <c r="L386" s="4">
        <v>11.226599999999999</v>
      </c>
      <c r="M386" s="4">
        <v>1.7028000000000001</v>
      </c>
      <c r="N386" s="4">
        <v>439.76650000000001</v>
      </c>
      <c r="O386" s="4">
        <v>12.773</v>
      </c>
      <c r="P386" s="4">
        <v>452.5</v>
      </c>
      <c r="Q386" s="4">
        <v>338.12180000000001</v>
      </c>
      <c r="R386" s="4">
        <v>9.8208000000000002</v>
      </c>
      <c r="S386" s="4">
        <v>347.9</v>
      </c>
      <c r="T386" s="4">
        <v>2768.4524000000001</v>
      </c>
      <c r="W386" s="4">
        <v>0</v>
      </c>
      <c r="X386" s="4">
        <v>0</v>
      </c>
      <c r="Y386" s="4">
        <v>11.6</v>
      </c>
      <c r="Z386" s="4">
        <v>872</v>
      </c>
      <c r="AA386" s="4">
        <v>879</v>
      </c>
      <c r="AB386" s="4">
        <v>866</v>
      </c>
      <c r="AC386" s="4">
        <v>88</v>
      </c>
      <c r="AD386" s="4">
        <v>11.04</v>
      </c>
      <c r="AE386" s="4">
        <v>0.25</v>
      </c>
      <c r="AF386" s="4">
        <v>993</v>
      </c>
      <c r="AG386" s="4">
        <v>-10</v>
      </c>
      <c r="AH386" s="4">
        <v>8.8729999999999993</v>
      </c>
      <c r="AI386" s="4">
        <v>24</v>
      </c>
      <c r="AJ386" s="4">
        <v>137</v>
      </c>
      <c r="AK386" s="4">
        <v>135.9</v>
      </c>
      <c r="AL386" s="4">
        <v>4.9000000000000004</v>
      </c>
      <c r="AM386" s="4">
        <v>142</v>
      </c>
      <c r="AN386" s="4" t="s">
        <v>155</v>
      </c>
      <c r="AO386" s="4">
        <v>1</v>
      </c>
      <c r="AP386" s="5">
        <v>0.7611458333333333</v>
      </c>
      <c r="AQ386" s="4">
        <v>47.158807000000003</v>
      </c>
      <c r="AR386" s="4">
        <v>-88.486292000000006</v>
      </c>
      <c r="AS386" s="4">
        <v>313.2</v>
      </c>
      <c r="AT386" s="4">
        <v>39.6</v>
      </c>
      <c r="AU386" s="4">
        <v>12</v>
      </c>
      <c r="AV386" s="4">
        <v>8</v>
      </c>
      <c r="AW386" s="4" t="s">
        <v>417</v>
      </c>
      <c r="AX386" s="4">
        <v>1.5087999999999999</v>
      </c>
      <c r="AY386" s="4">
        <v>1.0608</v>
      </c>
      <c r="AZ386" s="4">
        <v>2.8</v>
      </c>
      <c r="BA386" s="4">
        <v>11.154</v>
      </c>
      <c r="BB386" s="4">
        <v>10.64</v>
      </c>
      <c r="BC386" s="4">
        <v>0.95</v>
      </c>
      <c r="BD386" s="4">
        <v>18.911000000000001</v>
      </c>
      <c r="BE386" s="4">
        <v>2055.9720000000002</v>
      </c>
      <c r="BF386" s="4">
        <v>198.47399999999999</v>
      </c>
      <c r="BG386" s="4">
        <v>8.4339999999999993</v>
      </c>
      <c r="BH386" s="4">
        <v>0.245</v>
      </c>
      <c r="BI386" s="4">
        <v>8.6790000000000003</v>
      </c>
      <c r="BJ386" s="4">
        <v>6.4850000000000003</v>
      </c>
      <c r="BK386" s="4">
        <v>0.188</v>
      </c>
      <c r="BL386" s="4">
        <v>6.673</v>
      </c>
      <c r="BM386" s="4">
        <v>21.022500000000001</v>
      </c>
      <c r="BQ386" s="4">
        <v>0</v>
      </c>
      <c r="BR386" s="4">
        <v>0.31746099999999999</v>
      </c>
      <c r="BS386" s="4">
        <v>-5</v>
      </c>
      <c r="BT386" s="4">
        <v>8.9999999999999993E-3</v>
      </c>
      <c r="BU386" s="4">
        <v>7.7579529999999997</v>
      </c>
      <c r="BV386" s="4">
        <v>0.18179999999999999</v>
      </c>
    </row>
    <row r="387" spans="1:74" x14ac:dyDescent="0.25">
      <c r="A387" s="2">
        <v>42804</v>
      </c>
      <c r="B387" s="3">
        <v>0.55285656250000004</v>
      </c>
      <c r="C387" s="4">
        <v>13.316000000000001</v>
      </c>
      <c r="D387" s="4">
        <v>2.3224</v>
      </c>
      <c r="E387" s="4">
        <v>23223.797053999999</v>
      </c>
      <c r="F387" s="4">
        <v>563.29999999999995</v>
      </c>
      <c r="G387" s="4">
        <v>18.399999999999999</v>
      </c>
      <c r="H387" s="4">
        <v>2824.6</v>
      </c>
      <c r="J387" s="4">
        <v>0</v>
      </c>
      <c r="K387" s="4">
        <v>0.83819999999999995</v>
      </c>
      <c r="L387" s="4">
        <v>11.1615</v>
      </c>
      <c r="M387" s="4">
        <v>1.9466000000000001</v>
      </c>
      <c r="N387" s="4">
        <v>472.10980000000001</v>
      </c>
      <c r="O387" s="4">
        <v>15.422499999999999</v>
      </c>
      <c r="P387" s="4">
        <v>487.5</v>
      </c>
      <c r="Q387" s="4">
        <v>362.98950000000002</v>
      </c>
      <c r="R387" s="4">
        <v>11.857900000000001</v>
      </c>
      <c r="S387" s="4">
        <v>374.8</v>
      </c>
      <c r="T387" s="4">
        <v>2824.5636</v>
      </c>
      <c r="W387" s="4">
        <v>0</v>
      </c>
      <c r="X387" s="4">
        <v>0</v>
      </c>
      <c r="Y387" s="4">
        <v>11.9</v>
      </c>
      <c r="Z387" s="4">
        <v>869</v>
      </c>
      <c r="AA387" s="4">
        <v>876</v>
      </c>
      <c r="AB387" s="4">
        <v>860</v>
      </c>
      <c r="AC387" s="4">
        <v>88</v>
      </c>
      <c r="AD387" s="4">
        <v>11.04</v>
      </c>
      <c r="AE387" s="4">
        <v>0.25</v>
      </c>
      <c r="AF387" s="4">
        <v>993</v>
      </c>
      <c r="AG387" s="4">
        <v>-10</v>
      </c>
      <c r="AH387" s="4">
        <v>9</v>
      </c>
      <c r="AI387" s="4">
        <v>24</v>
      </c>
      <c r="AJ387" s="4">
        <v>137</v>
      </c>
      <c r="AK387" s="4">
        <v>134.30000000000001</v>
      </c>
      <c r="AL387" s="4">
        <v>5.2</v>
      </c>
      <c r="AM387" s="4">
        <v>142</v>
      </c>
      <c r="AN387" s="4" t="s">
        <v>155</v>
      </c>
      <c r="AO387" s="4">
        <v>1</v>
      </c>
      <c r="AP387" s="5">
        <v>0.76115740740740734</v>
      </c>
      <c r="AQ387" s="4">
        <v>47.158768999999999</v>
      </c>
      <c r="AR387" s="4">
        <v>-88.486074000000002</v>
      </c>
      <c r="AS387" s="4">
        <v>313.10000000000002</v>
      </c>
      <c r="AT387" s="4">
        <v>38</v>
      </c>
      <c r="AU387" s="4">
        <v>12</v>
      </c>
      <c r="AV387" s="4">
        <v>8</v>
      </c>
      <c r="AW387" s="4" t="s">
        <v>417</v>
      </c>
      <c r="AX387" s="4">
        <v>1.2696000000000001</v>
      </c>
      <c r="AY387" s="4">
        <v>1.2</v>
      </c>
      <c r="AZ387" s="4">
        <v>2.5872000000000002</v>
      </c>
      <c r="BA387" s="4">
        <v>11.154</v>
      </c>
      <c r="BB387" s="4">
        <v>10.43</v>
      </c>
      <c r="BC387" s="4">
        <v>0.94</v>
      </c>
      <c r="BD387" s="4">
        <v>19.306000000000001</v>
      </c>
      <c r="BE387" s="4">
        <v>2015.8240000000001</v>
      </c>
      <c r="BF387" s="4">
        <v>223.75899999999999</v>
      </c>
      <c r="BG387" s="4">
        <v>8.9290000000000003</v>
      </c>
      <c r="BH387" s="4">
        <v>0.29199999999999998</v>
      </c>
      <c r="BI387" s="4">
        <v>9.2210000000000001</v>
      </c>
      <c r="BJ387" s="4">
        <v>6.8650000000000002</v>
      </c>
      <c r="BK387" s="4">
        <v>0.224</v>
      </c>
      <c r="BL387" s="4">
        <v>7.09</v>
      </c>
      <c r="BM387" s="4">
        <v>21.1524</v>
      </c>
      <c r="BQ387" s="4">
        <v>0</v>
      </c>
      <c r="BR387" s="4">
        <v>0.29803200000000002</v>
      </c>
      <c r="BS387" s="4">
        <v>-5</v>
      </c>
      <c r="BT387" s="4">
        <v>8.1270000000000005E-3</v>
      </c>
      <c r="BU387" s="4">
        <v>7.2831570000000001</v>
      </c>
      <c r="BV387" s="4">
        <v>0.16416500000000001</v>
      </c>
    </row>
    <row r="388" spans="1:74" x14ac:dyDescent="0.25">
      <c r="A388" s="2">
        <v>42804</v>
      </c>
      <c r="B388" s="3">
        <v>0.55286813657407408</v>
      </c>
      <c r="C388" s="4">
        <v>13.026</v>
      </c>
      <c r="D388" s="4">
        <v>2.6684999999999999</v>
      </c>
      <c r="E388" s="4">
        <v>26684.651162999999</v>
      </c>
      <c r="F388" s="4">
        <v>592.6</v>
      </c>
      <c r="G388" s="4">
        <v>17.2</v>
      </c>
      <c r="H388" s="4">
        <v>2861.5</v>
      </c>
      <c r="J388" s="4">
        <v>0</v>
      </c>
      <c r="K388" s="4">
        <v>0.83709999999999996</v>
      </c>
      <c r="L388" s="4">
        <v>10.9048</v>
      </c>
      <c r="M388" s="4">
        <v>2.2339000000000002</v>
      </c>
      <c r="N388" s="4">
        <v>496.0564</v>
      </c>
      <c r="O388" s="4">
        <v>14.3987</v>
      </c>
      <c r="P388" s="4">
        <v>510.5</v>
      </c>
      <c r="Q388" s="4">
        <v>381.40120000000002</v>
      </c>
      <c r="R388" s="4">
        <v>11.0707</v>
      </c>
      <c r="S388" s="4">
        <v>392.5</v>
      </c>
      <c r="T388" s="4">
        <v>2861.5061999999998</v>
      </c>
      <c r="W388" s="4">
        <v>0</v>
      </c>
      <c r="X388" s="4">
        <v>0</v>
      </c>
      <c r="Y388" s="4">
        <v>11.8</v>
      </c>
      <c r="Z388" s="4">
        <v>868</v>
      </c>
      <c r="AA388" s="4">
        <v>875</v>
      </c>
      <c r="AB388" s="4">
        <v>860</v>
      </c>
      <c r="AC388" s="4">
        <v>88</v>
      </c>
      <c r="AD388" s="4">
        <v>11.04</v>
      </c>
      <c r="AE388" s="4">
        <v>0.25</v>
      </c>
      <c r="AF388" s="4">
        <v>993</v>
      </c>
      <c r="AG388" s="4">
        <v>-10</v>
      </c>
      <c r="AH388" s="4">
        <v>9</v>
      </c>
      <c r="AI388" s="4">
        <v>24</v>
      </c>
      <c r="AJ388" s="4">
        <v>137</v>
      </c>
      <c r="AK388" s="4">
        <v>133.1</v>
      </c>
      <c r="AL388" s="4">
        <v>5.5</v>
      </c>
      <c r="AM388" s="4">
        <v>142</v>
      </c>
      <c r="AN388" s="4" t="s">
        <v>155</v>
      </c>
      <c r="AO388" s="4">
        <v>1</v>
      </c>
      <c r="AP388" s="5">
        <v>0.76116898148148149</v>
      </c>
      <c r="AQ388" s="4">
        <v>47.158715000000001</v>
      </c>
      <c r="AR388" s="4">
        <v>-88.485881000000006</v>
      </c>
      <c r="AS388" s="4">
        <v>313.10000000000002</v>
      </c>
      <c r="AT388" s="4">
        <v>35.9</v>
      </c>
      <c r="AU388" s="4">
        <v>12</v>
      </c>
      <c r="AV388" s="4">
        <v>10</v>
      </c>
      <c r="AW388" s="4" t="s">
        <v>414</v>
      </c>
      <c r="AX388" s="4">
        <v>1.2</v>
      </c>
      <c r="AY388" s="4">
        <v>1.2303999999999999</v>
      </c>
      <c r="AZ388" s="4">
        <v>2.1</v>
      </c>
      <c r="BA388" s="4">
        <v>11.154</v>
      </c>
      <c r="BB388" s="4">
        <v>10.36</v>
      </c>
      <c r="BC388" s="4">
        <v>0.93</v>
      </c>
      <c r="BD388" s="4">
        <v>19.454999999999998</v>
      </c>
      <c r="BE388" s="4">
        <v>1964.412</v>
      </c>
      <c r="BF388" s="4">
        <v>256.12200000000001</v>
      </c>
      <c r="BG388" s="4">
        <v>9.3580000000000005</v>
      </c>
      <c r="BH388" s="4">
        <v>0.27200000000000002</v>
      </c>
      <c r="BI388" s="4">
        <v>9.6300000000000008</v>
      </c>
      <c r="BJ388" s="4">
        <v>7.1950000000000003</v>
      </c>
      <c r="BK388" s="4">
        <v>0.20899999999999999</v>
      </c>
      <c r="BL388" s="4">
        <v>7.4039999999999999</v>
      </c>
      <c r="BM388" s="4">
        <v>21.373999999999999</v>
      </c>
      <c r="BQ388" s="4">
        <v>0</v>
      </c>
      <c r="BR388" s="4">
        <v>0.27854000000000001</v>
      </c>
      <c r="BS388" s="4">
        <v>-5</v>
      </c>
      <c r="BT388" s="4">
        <v>8.8730000000000007E-3</v>
      </c>
      <c r="BU388" s="4">
        <v>6.8068210000000002</v>
      </c>
      <c r="BV388" s="4">
        <v>0.17923500000000001</v>
      </c>
    </row>
    <row r="389" spans="1:74" x14ac:dyDescent="0.25">
      <c r="A389" s="2">
        <v>42804</v>
      </c>
      <c r="B389" s="3">
        <v>0.55287971064814811</v>
      </c>
      <c r="C389" s="4">
        <v>12.91</v>
      </c>
      <c r="D389" s="4">
        <v>2.7565</v>
      </c>
      <c r="E389" s="4">
        <v>27565.049834000001</v>
      </c>
      <c r="F389" s="4">
        <v>607.70000000000005</v>
      </c>
      <c r="G389" s="4">
        <v>17.2</v>
      </c>
      <c r="H389" s="4">
        <v>2872.5</v>
      </c>
      <c r="J389" s="4">
        <v>0</v>
      </c>
      <c r="K389" s="4">
        <v>0.83720000000000006</v>
      </c>
      <c r="L389" s="4">
        <v>10.8085</v>
      </c>
      <c r="M389" s="4">
        <v>2.3077000000000001</v>
      </c>
      <c r="N389" s="4">
        <v>508.78379999999999</v>
      </c>
      <c r="O389" s="4">
        <v>14.399800000000001</v>
      </c>
      <c r="P389" s="4">
        <v>523.20000000000005</v>
      </c>
      <c r="Q389" s="4">
        <v>391.18689999999998</v>
      </c>
      <c r="R389" s="4">
        <v>11.0716</v>
      </c>
      <c r="S389" s="4">
        <v>402.3</v>
      </c>
      <c r="T389" s="4">
        <v>2872.4816000000001</v>
      </c>
      <c r="W389" s="4">
        <v>0</v>
      </c>
      <c r="X389" s="4">
        <v>0</v>
      </c>
      <c r="Y389" s="4">
        <v>11.7</v>
      </c>
      <c r="Z389" s="4">
        <v>870</v>
      </c>
      <c r="AA389" s="4">
        <v>878</v>
      </c>
      <c r="AB389" s="4">
        <v>858</v>
      </c>
      <c r="AC389" s="4">
        <v>88</v>
      </c>
      <c r="AD389" s="4">
        <v>11.04</v>
      </c>
      <c r="AE389" s="4">
        <v>0.25</v>
      </c>
      <c r="AF389" s="4">
        <v>993</v>
      </c>
      <c r="AG389" s="4">
        <v>-10</v>
      </c>
      <c r="AH389" s="4">
        <v>9</v>
      </c>
      <c r="AI389" s="4">
        <v>24</v>
      </c>
      <c r="AJ389" s="4">
        <v>137</v>
      </c>
      <c r="AK389" s="4">
        <v>132.1</v>
      </c>
      <c r="AL389" s="4">
        <v>5.4</v>
      </c>
      <c r="AM389" s="4">
        <v>142</v>
      </c>
      <c r="AN389" s="4" t="s">
        <v>155</v>
      </c>
      <c r="AO389" s="4">
        <v>1</v>
      </c>
      <c r="AP389" s="5">
        <v>0.76118055555555564</v>
      </c>
      <c r="AQ389" s="4">
        <v>47.158656999999998</v>
      </c>
      <c r="AR389" s="4">
        <v>-88.485705999999993</v>
      </c>
      <c r="AS389" s="4">
        <v>313.2</v>
      </c>
      <c r="AT389" s="4">
        <v>34</v>
      </c>
      <c r="AU389" s="4">
        <v>12</v>
      </c>
      <c r="AV389" s="4">
        <v>10</v>
      </c>
      <c r="AW389" s="4" t="s">
        <v>414</v>
      </c>
      <c r="AX389" s="4">
        <v>1.2</v>
      </c>
      <c r="AY389" s="4">
        <v>1.3304</v>
      </c>
      <c r="AZ389" s="4">
        <v>2.1303999999999998</v>
      </c>
      <c r="BA389" s="4">
        <v>11.154</v>
      </c>
      <c r="BB389" s="4">
        <v>10.36</v>
      </c>
      <c r="BC389" s="4">
        <v>0.93</v>
      </c>
      <c r="BD389" s="4">
        <v>19.446000000000002</v>
      </c>
      <c r="BE389" s="4">
        <v>1950.1679999999999</v>
      </c>
      <c r="BF389" s="4">
        <v>265.01499999999999</v>
      </c>
      <c r="BG389" s="4">
        <v>9.6129999999999995</v>
      </c>
      <c r="BH389" s="4">
        <v>0.27200000000000002</v>
      </c>
      <c r="BI389" s="4">
        <v>9.8849999999999998</v>
      </c>
      <c r="BJ389" s="4">
        <v>7.391</v>
      </c>
      <c r="BK389" s="4">
        <v>0.20899999999999999</v>
      </c>
      <c r="BL389" s="4">
        <v>7.601</v>
      </c>
      <c r="BM389" s="4">
        <v>21.490200000000002</v>
      </c>
      <c r="BQ389" s="4">
        <v>0</v>
      </c>
      <c r="BR389" s="4">
        <v>0.309174</v>
      </c>
      <c r="BS389" s="4">
        <v>-5</v>
      </c>
      <c r="BT389" s="4">
        <v>8.1270000000000005E-3</v>
      </c>
      <c r="BU389" s="4">
        <v>7.5554399999999999</v>
      </c>
      <c r="BV389" s="4">
        <v>0.16416500000000001</v>
      </c>
    </row>
    <row r="390" spans="1:74" x14ac:dyDescent="0.25">
      <c r="A390" s="2">
        <v>42804</v>
      </c>
      <c r="B390" s="3">
        <v>0.55289128472222215</v>
      </c>
      <c r="C390" s="4">
        <v>12.94</v>
      </c>
      <c r="D390" s="4">
        <v>2.6894</v>
      </c>
      <c r="E390" s="4">
        <v>26893.968776000002</v>
      </c>
      <c r="F390" s="4">
        <v>623.79999999999995</v>
      </c>
      <c r="G390" s="4">
        <v>17.2</v>
      </c>
      <c r="H390" s="4">
        <v>2910.6</v>
      </c>
      <c r="J390" s="4">
        <v>0</v>
      </c>
      <c r="K390" s="4">
        <v>0.83750000000000002</v>
      </c>
      <c r="L390" s="4">
        <v>10.838100000000001</v>
      </c>
      <c r="M390" s="4">
        <v>2.2524999999999999</v>
      </c>
      <c r="N390" s="4">
        <v>522.48119999999994</v>
      </c>
      <c r="O390" s="4">
        <v>14.3758</v>
      </c>
      <c r="P390" s="4">
        <v>536.9</v>
      </c>
      <c r="Q390" s="4">
        <v>401.7183</v>
      </c>
      <c r="R390" s="4">
        <v>11.053100000000001</v>
      </c>
      <c r="S390" s="4">
        <v>412.8</v>
      </c>
      <c r="T390" s="4">
        <v>2910.569</v>
      </c>
      <c r="W390" s="4">
        <v>0</v>
      </c>
      <c r="X390" s="4">
        <v>0</v>
      </c>
      <c r="Y390" s="4">
        <v>11.7</v>
      </c>
      <c r="Z390" s="4">
        <v>872</v>
      </c>
      <c r="AA390" s="4">
        <v>882</v>
      </c>
      <c r="AB390" s="4">
        <v>859</v>
      </c>
      <c r="AC390" s="4">
        <v>88</v>
      </c>
      <c r="AD390" s="4">
        <v>11.04</v>
      </c>
      <c r="AE390" s="4">
        <v>0.25</v>
      </c>
      <c r="AF390" s="4">
        <v>993</v>
      </c>
      <c r="AG390" s="4">
        <v>-10</v>
      </c>
      <c r="AH390" s="4">
        <v>9</v>
      </c>
      <c r="AI390" s="4">
        <v>24</v>
      </c>
      <c r="AJ390" s="4">
        <v>137</v>
      </c>
      <c r="AK390" s="4">
        <v>133.69999999999999</v>
      </c>
      <c r="AL390" s="4">
        <v>5.2</v>
      </c>
      <c r="AM390" s="4">
        <v>142</v>
      </c>
      <c r="AN390" s="4" t="s">
        <v>155</v>
      </c>
      <c r="AO390" s="4">
        <v>1</v>
      </c>
      <c r="AP390" s="5">
        <v>0.76119212962962957</v>
      </c>
      <c r="AQ390" s="4">
        <v>47.158605000000001</v>
      </c>
      <c r="AR390" s="4">
        <v>-88.485538000000005</v>
      </c>
      <c r="AS390" s="4">
        <v>313.2</v>
      </c>
      <c r="AT390" s="4">
        <v>31.8</v>
      </c>
      <c r="AU390" s="4">
        <v>12</v>
      </c>
      <c r="AV390" s="4">
        <v>10</v>
      </c>
      <c r="AW390" s="4" t="s">
        <v>414</v>
      </c>
      <c r="AX390" s="4">
        <v>1.2303999999999999</v>
      </c>
      <c r="AY390" s="4">
        <v>1.4303999999999999</v>
      </c>
      <c r="AZ390" s="4">
        <v>2.2000000000000002</v>
      </c>
      <c r="BA390" s="4">
        <v>11.154</v>
      </c>
      <c r="BB390" s="4">
        <v>10.39</v>
      </c>
      <c r="BC390" s="4">
        <v>0.93</v>
      </c>
      <c r="BD390" s="4">
        <v>19.396999999999998</v>
      </c>
      <c r="BE390" s="4">
        <v>1958.713</v>
      </c>
      <c r="BF390" s="4">
        <v>259.09300000000002</v>
      </c>
      <c r="BG390" s="4">
        <v>9.8879999999999999</v>
      </c>
      <c r="BH390" s="4">
        <v>0.27200000000000002</v>
      </c>
      <c r="BI390" s="4">
        <v>10.16</v>
      </c>
      <c r="BJ390" s="4">
        <v>7.6029999999999998</v>
      </c>
      <c r="BK390" s="4">
        <v>0.20899999999999999</v>
      </c>
      <c r="BL390" s="4">
        <v>7.8120000000000003</v>
      </c>
      <c r="BM390" s="4">
        <v>21.8108</v>
      </c>
      <c r="BQ390" s="4">
        <v>0</v>
      </c>
      <c r="BR390" s="4">
        <v>0.29130200000000001</v>
      </c>
      <c r="BS390" s="4">
        <v>-5</v>
      </c>
      <c r="BT390" s="4">
        <v>8.8730000000000007E-3</v>
      </c>
      <c r="BU390" s="4">
        <v>7.1186930000000004</v>
      </c>
      <c r="BV390" s="4">
        <v>0.17923500000000001</v>
      </c>
    </row>
    <row r="391" spans="1:74" x14ac:dyDescent="0.25">
      <c r="A391" s="2">
        <v>42804</v>
      </c>
      <c r="B391" s="3">
        <v>0.5529028587962963</v>
      </c>
      <c r="C391" s="4">
        <v>12.96</v>
      </c>
      <c r="D391" s="4">
        <v>2.7290000000000001</v>
      </c>
      <c r="E391" s="4">
        <v>27289.758131999999</v>
      </c>
      <c r="F391" s="4">
        <v>637</v>
      </c>
      <c r="G391" s="4">
        <v>17</v>
      </c>
      <c r="H391" s="4">
        <v>2890.5</v>
      </c>
      <c r="J391" s="4">
        <v>0</v>
      </c>
      <c r="K391" s="4">
        <v>0.83689999999999998</v>
      </c>
      <c r="L391" s="4">
        <v>10.846399999999999</v>
      </c>
      <c r="M391" s="4">
        <v>2.2839</v>
      </c>
      <c r="N391" s="4">
        <v>533.09190000000001</v>
      </c>
      <c r="O391" s="4">
        <v>14.197699999999999</v>
      </c>
      <c r="P391" s="4">
        <v>547.29999999999995</v>
      </c>
      <c r="Q391" s="4">
        <v>409.8766</v>
      </c>
      <c r="R391" s="4">
        <v>10.9162</v>
      </c>
      <c r="S391" s="4">
        <v>420.8</v>
      </c>
      <c r="T391" s="4">
        <v>2890.5135</v>
      </c>
      <c r="W391" s="4">
        <v>0</v>
      </c>
      <c r="X391" s="4">
        <v>0</v>
      </c>
      <c r="Y391" s="4">
        <v>11.7</v>
      </c>
      <c r="Z391" s="4">
        <v>872</v>
      </c>
      <c r="AA391" s="4">
        <v>884</v>
      </c>
      <c r="AB391" s="4">
        <v>858</v>
      </c>
      <c r="AC391" s="4">
        <v>88</v>
      </c>
      <c r="AD391" s="4">
        <v>11.04</v>
      </c>
      <c r="AE391" s="4">
        <v>0.25</v>
      </c>
      <c r="AF391" s="4">
        <v>993</v>
      </c>
      <c r="AG391" s="4">
        <v>-10</v>
      </c>
      <c r="AH391" s="4">
        <v>9</v>
      </c>
      <c r="AI391" s="4">
        <v>24</v>
      </c>
      <c r="AJ391" s="4">
        <v>137</v>
      </c>
      <c r="AK391" s="4">
        <v>134.9</v>
      </c>
      <c r="AL391" s="4">
        <v>5</v>
      </c>
      <c r="AM391" s="4">
        <v>142</v>
      </c>
      <c r="AN391" s="4" t="s">
        <v>155</v>
      </c>
      <c r="AO391" s="4">
        <v>1</v>
      </c>
      <c r="AP391" s="5">
        <v>0.76120370370370372</v>
      </c>
      <c r="AQ391" s="4">
        <v>47.158560999999999</v>
      </c>
      <c r="AR391" s="4">
        <v>-88.485372999999996</v>
      </c>
      <c r="AS391" s="4">
        <v>313.10000000000002</v>
      </c>
      <c r="AT391" s="4">
        <v>31.4</v>
      </c>
      <c r="AU391" s="4">
        <v>12</v>
      </c>
      <c r="AV391" s="4">
        <v>10</v>
      </c>
      <c r="AW391" s="4" t="s">
        <v>414</v>
      </c>
      <c r="AX391" s="4">
        <v>1.26963</v>
      </c>
      <c r="AY391" s="4">
        <v>1.5</v>
      </c>
      <c r="AZ391" s="4">
        <v>2.2000000000000002</v>
      </c>
      <c r="BA391" s="4">
        <v>11.154</v>
      </c>
      <c r="BB391" s="4">
        <v>10.35</v>
      </c>
      <c r="BC391" s="4">
        <v>0.93</v>
      </c>
      <c r="BD391" s="4">
        <v>19.486999999999998</v>
      </c>
      <c r="BE391" s="4">
        <v>1954.684</v>
      </c>
      <c r="BF391" s="4">
        <v>261.96800000000002</v>
      </c>
      <c r="BG391" s="4">
        <v>10.061</v>
      </c>
      <c r="BH391" s="4">
        <v>0.26800000000000002</v>
      </c>
      <c r="BI391" s="4">
        <v>10.329000000000001</v>
      </c>
      <c r="BJ391" s="4">
        <v>7.7350000000000003</v>
      </c>
      <c r="BK391" s="4">
        <v>0.20599999999999999</v>
      </c>
      <c r="BL391" s="4">
        <v>7.9409999999999998</v>
      </c>
      <c r="BM391" s="4">
        <v>21.599499999999999</v>
      </c>
      <c r="BQ391" s="4">
        <v>0</v>
      </c>
      <c r="BR391" s="4">
        <v>0.25395299999999998</v>
      </c>
      <c r="BS391" s="4">
        <v>-5</v>
      </c>
      <c r="BT391" s="4">
        <v>8.9999999999999993E-3</v>
      </c>
      <c r="BU391" s="4">
        <v>6.2059759999999997</v>
      </c>
      <c r="BV391" s="4">
        <v>0.18179999999999999</v>
      </c>
    </row>
    <row r="392" spans="1:74" x14ac:dyDescent="0.25">
      <c r="A392" s="2">
        <v>42804</v>
      </c>
      <c r="B392" s="3">
        <v>0.55291443287037034</v>
      </c>
      <c r="C392" s="4">
        <v>12.962999999999999</v>
      </c>
      <c r="D392" s="4">
        <v>2.7204999999999999</v>
      </c>
      <c r="E392" s="4">
        <v>27204.973913000002</v>
      </c>
      <c r="F392" s="4">
        <v>639.20000000000005</v>
      </c>
      <c r="G392" s="4">
        <v>13.5</v>
      </c>
      <c r="H392" s="4">
        <v>2879.2</v>
      </c>
      <c r="J392" s="4">
        <v>0</v>
      </c>
      <c r="K392" s="4">
        <v>0.83689999999999998</v>
      </c>
      <c r="L392" s="4">
        <v>10.8489</v>
      </c>
      <c r="M392" s="4">
        <v>2.2768000000000002</v>
      </c>
      <c r="N392" s="4">
        <v>534.97450000000003</v>
      </c>
      <c r="O392" s="4">
        <v>11.2981</v>
      </c>
      <c r="P392" s="4">
        <v>546.29999999999995</v>
      </c>
      <c r="Q392" s="4">
        <v>411.32400000000001</v>
      </c>
      <c r="R392" s="4">
        <v>8.6867000000000001</v>
      </c>
      <c r="S392" s="4">
        <v>420</v>
      </c>
      <c r="T392" s="4">
        <v>2879.1520999999998</v>
      </c>
      <c r="W392" s="4">
        <v>0</v>
      </c>
      <c r="X392" s="4">
        <v>0</v>
      </c>
      <c r="Y392" s="4">
        <v>11.7</v>
      </c>
      <c r="Z392" s="4">
        <v>871</v>
      </c>
      <c r="AA392" s="4">
        <v>889</v>
      </c>
      <c r="AB392" s="4">
        <v>861</v>
      </c>
      <c r="AC392" s="4">
        <v>88</v>
      </c>
      <c r="AD392" s="4">
        <v>11.04</v>
      </c>
      <c r="AE392" s="4">
        <v>0.25</v>
      </c>
      <c r="AF392" s="4">
        <v>993</v>
      </c>
      <c r="AG392" s="4">
        <v>-10</v>
      </c>
      <c r="AH392" s="4">
        <v>9</v>
      </c>
      <c r="AI392" s="4">
        <v>24</v>
      </c>
      <c r="AJ392" s="4">
        <v>137</v>
      </c>
      <c r="AK392" s="4">
        <v>134.1</v>
      </c>
      <c r="AL392" s="4">
        <v>4.7</v>
      </c>
      <c r="AM392" s="4">
        <v>142</v>
      </c>
      <c r="AN392" s="4" t="s">
        <v>155</v>
      </c>
      <c r="AO392" s="4">
        <v>1</v>
      </c>
      <c r="AP392" s="5">
        <v>0.76121527777777775</v>
      </c>
      <c r="AQ392" s="4">
        <v>47.158535999999998</v>
      </c>
      <c r="AR392" s="4">
        <v>-88.485203999999996</v>
      </c>
      <c r="AS392" s="4">
        <v>312.89999999999998</v>
      </c>
      <c r="AT392" s="4">
        <v>30.1</v>
      </c>
      <c r="AU392" s="4">
        <v>12</v>
      </c>
      <c r="AV392" s="4">
        <v>10</v>
      </c>
      <c r="AW392" s="4" t="s">
        <v>414</v>
      </c>
      <c r="AX392" s="4">
        <v>1.2</v>
      </c>
      <c r="AY392" s="4">
        <v>1.5606610000000001</v>
      </c>
      <c r="AZ392" s="4">
        <v>2.2303299999999999</v>
      </c>
      <c r="BA392" s="4">
        <v>11.154</v>
      </c>
      <c r="BB392" s="4">
        <v>10.36</v>
      </c>
      <c r="BC392" s="4">
        <v>0.93</v>
      </c>
      <c r="BD392" s="4">
        <v>19.489000000000001</v>
      </c>
      <c r="BE392" s="4">
        <v>1955.9780000000001</v>
      </c>
      <c r="BF392" s="4">
        <v>261.26299999999998</v>
      </c>
      <c r="BG392" s="4">
        <v>10.101000000000001</v>
      </c>
      <c r="BH392" s="4">
        <v>0.21299999999999999</v>
      </c>
      <c r="BI392" s="4">
        <v>10.314</v>
      </c>
      <c r="BJ392" s="4">
        <v>7.766</v>
      </c>
      <c r="BK392" s="4">
        <v>0.16400000000000001</v>
      </c>
      <c r="BL392" s="4">
        <v>7.93</v>
      </c>
      <c r="BM392" s="4">
        <v>21.523900000000001</v>
      </c>
      <c r="BQ392" s="4">
        <v>0</v>
      </c>
      <c r="BR392" s="4">
        <v>0.23503199999999999</v>
      </c>
      <c r="BS392" s="4">
        <v>-5</v>
      </c>
      <c r="BT392" s="4">
        <v>8.9999999999999993E-3</v>
      </c>
      <c r="BU392" s="4">
        <v>5.743595</v>
      </c>
      <c r="BV392" s="4">
        <v>0.18179999999999999</v>
      </c>
    </row>
    <row r="393" spans="1:74" x14ac:dyDescent="0.25">
      <c r="A393" s="2">
        <v>42804</v>
      </c>
      <c r="B393" s="3">
        <v>0.55292600694444449</v>
      </c>
      <c r="C393" s="4">
        <v>13.151</v>
      </c>
      <c r="D393" s="4">
        <v>2.4988000000000001</v>
      </c>
      <c r="E393" s="4">
        <v>24988.461538</v>
      </c>
      <c r="F393" s="4">
        <v>619.1</v>
      </c>
      <c r="G393" s="4">
        <v>13.5</v>
      </c>
      <c r="H393" s="4">
        <v>2894.5</v>
      </c>
      <c r="J393" s="4">
        <v>0</v>
      </c>
      <c r="K393" s="4">
        <v>0.83750000000000002</v>
      </c>
      <c r="L393" s="4">
        <v>11.0145</v>
      </c>
      <c r="M393" s="4">
        <v>2.0929000000000002</v>
      </c>
      <c r="N393" s="4">
        <v>518.53920000000005</v>
      </c>
      <c r="O393" s="4">
        <v>11.337300000000001</v>
      </c>
      <c r="P393" s="4">
        <v>529.9</v>
      </c>
      <c r="Q393" s="4">
        <v>398.6875</v>
      </c>
      <c r="R393" s="4">
        <v>8.7169000000000008</v>
      </c>
      <c r="S393" s="4">
        <v>407.4</v>
      </c>
      <c r="T393" s="4">
        <v>2894.48</v>
      </c>
      <c r="W393" s="4">
        <v>0</v>
      </c>
      <c r="X393" s="4">
        <v>0</v>
      </c>
      <c r="Y393" s="4">
        <v>11.7</v>
      </c>
      <c r="Z393" s="4">
        <v>869</v>
      </c>
      <c r="AA393" s="4">
        <v>886</v>
      </c>
      <c r="AB393" s="4">
        <v>858</v>
      </c>
      <c r="AC393" s="4">
        <v>88</v>
      </c>
      <c r="AD393" s="4">
        <v>11.04</v>
      </c>
      <c r="AE393" s="4">
        <v>0.25</v>
      </c>
      <c r="AF393" s="4">
        <v>993</v>
      </c>
      <c r="AG393" s="4">
        <v>-10</v>
      </c>
      <c r="AH393" s="4">
        <v>8.1270000000000007</v>
      </c>
      <c r="AI393" s="4">
        <v>24</v>
      </c>
      <c r="AJ393" s="4">
        <v>137</v>
      </c>
      <c r="AK393" s="4">
        <v>134</v>
      </c>
      <c r="AL393" s="4">
        <v>4.7</v>
      </c>
      <c r="AM393" s="4">
        <v>142</v>
      </c>
      <c r="AN393" s="4" t="s">
        <v>155</v>
      </c>
      <c r="AO393" s="4">
        <v>1</v>
      </c>
      <c r="AP393" s="5">
        <v>0.7612268518518519</v>
      </c>
      <c r="AQ393" s="4">
        <v>47.158526000000002</v>
      </c>
      <c r="AR393" s="4">
        <v>-88.485039</v>
      </c>
      <c r="AS393" s="4">
        <v>312.8</v>
      </c>
      <c r="AT393" s="4">
        <v>28.8</v>
      </c>
      <c r="AU393" s="4">
        <v>12</v>
      </c>
      <c r="AV393" s="4">
        <v>10</v>
      </c>
      <c r="AW393" s="4" t="s">
        <v>414</v>
      </c>
      <c r="AX393" s="4">
        <v>1.2303999999999999</v>
      </c>
      <c r="AY393" s="4">
        <v>1.4872000000000001</v>
      </c>
      <c r="AZ393" s="4">
        <v>2.3304</v>
      </c>
      <c r="BA393" s="4">
        <v>11.154</v>
      </c>
      <c r="BB393" s="4">
        <v>10.4</v>
      </c>
      <c r="BC393" s="4">
        <v>0.93</v>
      </c>
      <c r="BD393" s="4">
        <v>19.396999999999998</v>
      </c>
      <c r="BE393" s="4">
        <v>1988.3309999999999</v>
      </c>
      <c r="BF393" s="4">
        <v>240.464</v>
      </c>
      <c r="BG393" s="4">
        <v>9.8030000000000008</v>
      </c>
      <c r="BH393" s="4">
        <v>0.214</v>
      </c>
      <c r="BI393" s="4">
        <v>10.016999999999999</v>
      </c>
      <c r="BJ393" s="4">
        <v>7.5369999999999999</v>
      </c>
      <c r="BK393" s="4">
        <v>0.16500000000000001</v>
      </c>
      <c r="BL393" s="4">
        <v>7.702</v>
      </c>
      <c r="BM393" s="4">
        <v>21.665700000000001</v>
      </c>
      <c r="BQ393" s="4">
        <v>0</v>
      </c>
      <c r="BR393" s="4">
        <v>0.20680999999999999</v>
      </c>
      <c r="BS393" s="4">
        <v>-5</v>
      </c>
      <c r="BT393" s="4">
        <v>8.9999999999999993E-3</v>
      </c>
      <c r="BU393" s="4">
        <v>5.0539199999999997</v>
      </c>
      <c r="BV393" s="4">
        <v>0.18179999999999999</v>
      </c>
    </row>
    <row r="394" spans="1:74" x14ac:dyDescent="0.25">
      <c r="A394" s="2">
        <v>42804</v>
      </c>
      <c r="B394" s="3">
        <v>0.55293758101851853</v>
      </c>
      <c r="C394" s="4">
        <v>13.18</v>
      </c>
      <c r="D394" s="4">
        <v>2.2477999999999998</v>
      </c>
      <c r="E394" s="4">
        <v>22478.281117999999</v>
      </c>
      <c r="F394" s="4">
        <v>580.6</v>
      </c>
      <c r="G394" s="4">
        <v>13.7</v>
      </c>
      <c r="H394" s="4">
        <v>2802.9</v>
      </c>
      <c r="J394" s="4">
        <v>0</v>
      </c>
      <c r="K394" s="4">
        <v>0.84</v>
      </c>
      <c r="L394" s="4">
        <v>11.0716</v>
      </c>
      <c r="M394" s="4">
        <v>1.8882000000000001</v>
      </c>
      <c r="N394" s="4">
        <v>487.67829999999998</v>
      </c>
      <c r="O394" s="4">
        <v>11.5084</v>
      </c>
      <c r="P394" s="4">
        <v>499.2</v>
      </c>
      <c r="Q394" s="4">
        <v>374.95949999999999</v>
      </c>
      <c r="R394" s="4">
        <v>8.8483999999999998</v>
      </c>
      <c r="S394" s="4">
        <v>383.8</v>
      </c>
      <c r="T394" s="4">
        <v>2802.8760000000002</v>
      </c>
      <c r="W394" s="4">
        <v>0</v>
      </c>
      <c r="X394" s="4">
        <v>0</v>
      </c>
      <c r="Y394" s="4">
        <v>11.6</v>
      </c>
      <c r="Z394" s="4">
        <v>868</v>
      </c>
      <c r="AA394" s="4">
        <v>885</v>
      </c>
      <c r="AB394" s="4">
        <v>858</v>
      </c>
      <c r="AC394" s="4">
        <v>88</v>
      </c>
      <c r="AD394" s="4">
        <v>11.04</v>
      </c>
      <c r="AE394" s="4">
        <v>0.25</v>
      </c>
      <c r="AF394" s="4">
        <v>993</v>
      </c>
      <c r="AG394" s="4">
        <v>-10</v>
      </c>
      <c r="AH394" s="4">
        <v>8</v>
      </c>
      <c r="AI394" s="4">
        <v>24</v>
      </c>
      <c r="AJ394" s="4">
        <v>137</v>
      </c>
      <c r="AK394" s="4">
        <v>133.1</v>
      </c>
      <c r="AL394" s="4">
        <v>4.7</v>
      </c>
      <c r="AM394" s="4">
        <v>142</v>
      </c>
      <c r="AN394" s="4" t="s">
        <v>155</v>
      </c>
      <c r="AO394" s="4">
        <v>1</v>
      </c>
      <c r="AP394" s="5">
        <v>0.76123842592592583</v>
      </c>
      <c r="AQ394" s="4">
        <v>47.158521</v>
      </c>
      <c r="AR394" s="4">
        <v>-88.484880000000004</v>
      </c>
      <c r="AS394" s="4">
        <v>312.60000000000002</v>
      </c>
      <c r="AT394" s="4">
        <v>27.6</v>
      </c>
      <c r="AU394" s="4">
        <v>12</v>
      </c>
      <c r="AV394" s="4">
        <v>10</v>
      </c>
      <c r="AW394" s="4" t="s">
        <v>414</v>
      </c>
      <c r="AX394" s="4">
        <v>1.3304</v>
      </c>
      <c r="AY394" s="4">
        <v>1.0608</v>
      </c>
      <c r="AZ394" s="4">
        <v>2.4</v>
      </c>
      <c r="BA394" s="4">
        <v>11.154</v>
      </c>
      <c r="BB394" s="4">
        <v>10.57</v>
      </c>
      <c r="BC394" s="4">
        <v>0.95</v>
      </c>
      <c r="BD394" s="4">
        <v>19.044</v>
      </c>
      <c r="BE394" s="4">
        <v>2022.3720000000001</v>
      </c>
      <c r="BF394" s="4">
        <v>219.52600000000001</v>
      </c>
      <c r="BG394" s="4">
        <v>9.3290000000000006</v>
      </c>
      <c r="BH394" s="4">
        <v>0.22</v>
      </c>
      <c r="BI394" s="4">
        <v>9.5489999999999995</v>
      </c>
      <c r="BJ394" s="4">
        <v>7.173</v>
      </c>
      <c r="BK394" s="4">
        <v>0.16900000000000001</v>
      </c>
      <c r="BL394" s="4">
        <v>7.3419999999999996</v>
      </c>
      <c r="BM394" s="4">
        <v>21.229199999999999</v>
      </c>
      <c r="BQ394" s="4">
        <v>0</v>
      </c>
      <c r="BR394" s="4">
        <v>0.165461</v>
      </c>
      <c r="BS394" s="4">
        <v>-5</v>
      </c>
      <c r="BT394" s="4">
        <v>8.9999999999999993E-3</v>
      </c>
      <c r="BU394" s="4">
        <v>4.0434530000000004</v>
      </c>
      <c r="BV394" s="4">
        <v>0.18179999999999999</v>
      </c>
    </row>
    <row r="395" spans="1:74" x14ac:dyDescent="0.25">
      <c r="A395" s="2">
        <v>42804</v>
      </c>
      <c r="B395" s="3">
        <v>0.55294915509259257</v>
      </c>
      <c r="C395" s="4">
        <v>13.18</v>
      </c>
      <c r="D395" s="4">
        <v>2.5306000000000002</v>
      </c>
      <c r="E395" s="4">
        <v>25306.392887000002</v>
      </c>
      <c r="F395" s="4">
        <v>530.6</v>
      </c>
      <c r="G395" s="4">
        <v>13.7</v>
      </c>
      <c r="H395" s="4">
        <v>2769.7</v>
      </c>
      <c r="J395" s="4">
        <v>0</v>
      </c>
      <c r="K395" s="4">
        <v>0.83709999999999996</v>
      </c>
      <c r="L395" s="4">
        <v>11.0335</v>
      </c>
      <c r="M395" s="4">
        <v>2.1185</v>
      </c>
      <c r="N395" s="4">
        <v>444.15710000000001</v>
      </c>
      <c r="O395" s="4">
        <v>11.4689</v>
      </c>
      <c r="P395" s="4">
        <v>455.6</v>
      </c>
      <c r="Q395" s="4">
        <v>341.4975</v>
      </c>
      <c r="R395" s="4">
        <v>8.8179999999999996</v>
      </c>
      <c r="S395" s="4">
        <v>350.3</v>
      </c>
      <c r="T395" s="4">
        <v>2769.6667000000002</v>
      </c>
      <c r="W395" s="4">
        <v>0</v>
      </c>
      <c r="X395" s="4">
        <v>0</v>
      </c>
      <c r="Y395" s="4">
        <v>11.7</v>
      </c>
      <c r="Z395" s="4">
        <v>865</v>
      </c>
      <c r="AA395" s="4">
        <v>884</v>
      </c>
      <c r="AB395" s="4">
        <v>857</v>
      </c>
      <c r="AC395" s="4">
        <v>88</v>
      </c>
      <c r="AD395" s="4">
        <v>11.04</v>
      </c>
      <c r="AE395" s="4">
        <v>0.25</v>
      </c>
      <c r="AF395" s="4">
        <v>993</v>
      </c>
      <c r="AG395" s="4">
        <v>-10</v>
      </c>
      <c r="AH395" s="4">
        <v>8</v>
      </c>
      <c r="AI395" s="4">
        <v>24</v>
      </c>
      <c r="AJ395" s="4">
        <v>137</v>
      </c>
      <c r="AK395" s="4">
        <v>133.9</v>
      </c>
      <c r="AL395" s="4">
        <v>4.9000000000000004</v>
      </c>
      <c r="AM395" s="4">
        <v>142</v>
      </c>
      <c r="AN395" s="4" t="s">
        <v>155</v>
      </c>
      <c r="AO395" s="4">
        <v>1</v>
      </c>
      <c r="AP395" s="5">
        <v>0.76124999999999998</v>
      </c>
      <c r="AQ395" s="4">
        <v>47.158520000000003</v>
      </c>
      <c r="AR395" s="4">
        <v>-88.484727000000007</v>
      </c>
      <c r="AS395" s="4">
        <v>312.5</v>
      </c>
      <c r="AT395" s="4">
        <v>26.3</v>
      </c>
      <c r="AU395" s="4">
        <v>12</v>
      </c>
      <c r="AV395" s="4">
        <v>10</v>
      </c>
      <c r="AW395" s="4" t="s">
        <v>414</v>
      </c>
      <c r="AX395" s="4">
        <v>1.4912000000000001</v>
      </c>
      <c r="AY395" s="4">
        <v>1.4128000000000001</v>
      </c>
      <c r="AZ395" s="4">
        <v>2.6432000000000002</v>
      </c>
      <c r="BA395" s="4">
        <v>11.154</v>
      </c>
      <c r="BB395" s="4">
        <v>10.37</v>
      </c>
      <c r="BC395" s="4">
        <v>0.93</v>
      </c>
      <c r="BD395" s="4">
        <v>19.454000000000001</v>
      </c>
      <c r="BE395" s="4">
        <v>1986.9829999999999</v>
      </c>
      <c r="BF395" s="4">
        <v>242.821</v>
      </c>
      <c r="BG395" s="4">
        <v>8.3759999999999994</v>
      </c>
      <c r="BH395" s="4">
        <v>0.216</v>
      </c>
      <c r="BI395" s="4">
        <v>8.593</v>
      </c>
      <c r="BJ395" s="4">
        <v>6.44</v>
      </c>
      <c r="BK395" s="4">
        <v>0.16600000000000001</v>
      </c>
      <c r="BL395" s="4">
        <v>6.6070000000000002</v>
      </c>
      <c r="BM395" s="4">
        <v>20.6816</v>
      </c>
      <c r="BQ395" s="4">
        <v>0</v>
      </c>
      <c r="BR395" s="4">
        <v>0.19666600000000001</v>
      </c>
      <c r="BS395" s="4">
        <v>-5</v>
      </c>
      <c r="BT395" s="4">
        <v>8.1270000000000005E-3</v>
      </c>
      <c r="BU395" s="4">
        <v>4.806025</v>
      </c>
      <c r="BV395" s="4">
        <v>0.16416500000000001</v>
      </c>
    </row>
    <row r="396" spans="1:74" x14ac:dyDescent="0.25">
      <c r="A396" s="2">
        <v>42804</v>
      </c>
      <c r="B396" s="3">
        <v>0.55296072916666661</v>
      </c>
      <c r="C396" s="4">
        <v>13.221</v>
      </c>
      <c r="D396" s="4">
        <v>2.1812</v>
      </c>
      <c r="E396" s="4">
        <v>21811.889893</v>
      </c>
      <c r="F396" s="4">
        <v>491.5</v>
      </c>
      <c r="G396" s="4">
        <v>13.7</v>
      </c>
      <c r="H396" s="4">
        <v>2770.4</v>
      </c>
      <c r="J396" s="4">
        <v>0</v>
      </c>
      <c r="K396" s="4">
        <v>0.84050000000000002</v>
      </c>
      <c r="L396" s="4">
        <v>11.111599999999999</v>
      </c>
      <c r="M396" s="4">
        <v>1.8331999999999999</v>
      </c>
      <c r="N396" s="4">
        <v>413.12369999999999</v>
      </c>
      <c r="O396" s="4">
        <v>11.5143</v>
      </c>
      <c r="P396" s="4">
        <v>424.6</v>
      </c>
      <c r="Q396" s="4">
        <v>317.637</v>
      </c>
      <c r="R396" s="4">
        <v>8.8529999999999998</v>
      </c>
      <c r="S396" s="4">
        <v>326.5</v>
      </c>
      <c r="T396" s="4">
        <v>2770.3544999999999</v>
      </c>
      <c r="W396" s="4">
        <v>0</v>
      </c>
      <c r="X396" s="4">
        <v>0</v>
      </c>
      <c r="Y396" s="4">
        <v>11.7</v>
      </c>
      <c r="Z396" s="4">
        <v>864</v>
      </c>
      <c r="AA396" s="4">
        <v>877</v>
      </c>
      <c r="AB396" s="4">
        <v>852</v>
      </c>
      <c r="AC396" s="4">
        <v>88</v>
      </c>
      <c r="AD396" s="4">
        <v>11.04</v>
      </c>
      <c r="AE396" s="4">
        <v>0.25</v>
      </c>
      <c r="AF396" s="4">
        <v>993</v>
      </c>
      <c r="AG396" s="4">
        <v>-10</v>
      </c>
      <c r="AH396" s="4">
        <v>8.8729999999999993</v>
      </c>
      <c r="AI396" s="4">
        <v>24</v>
      </c>
      <c r="AJ396" s="4">
        <v>137</v>
      </c>
      <c r="AK396" s="4">
        <v>134.9</v>
      </c>
      <c r="AL396" s="4">
        <v>4.9000000000000004</v>
      </c>
      <c r="AM396" s="4">
        <v>142</v>
      </c>
      <c r="AN396" s="4" t="s">
        <v>155</v>
      </c>
      <c r="AO396" s="4">
        <v>1</v>
      </c>
      <c r="AP396" s="5">
        <v>0.76126157407407413</v>
      </c>
      <c r="AQ396" s="4">
        <v>47.158532000000001</v>
      </c>
      <c r="AR396" s="4">
        <v>-88.484587000000005</v>
      </c>
      <c r="AS396" s="4">
        <v>312.5</v>
      </c>
      <c r="AT396" s="4">
        <v>24.9</v>
      </c>
      <c r="AU396" s="4">
        <v>12</v>
      </c>
      <c r="AV396" s="4">
        <v>10</v>
      </c>
      <c r="AW396" s="4" t="s">
        <v>414</v>
      </c>
      <c r="AX396" s="4">
        <v>1.7911999999999999</v>
      </c>
      <c r="AY396" s="4">
        <v>1.9303999999999999</v>
      </c>
      <c r="AZ396" s="4">
        <v>3.2303999999999999</v>
      </c>
      <c r="BA396" s="4">
        <v>11.154</v>
      </c>
      <c r="BB396" s="4">
        <v>10.6</v>
      </c>
      <c r="BC396" s="4">
        <v>0.95</v>
      </c>
      <c r="BD396" s="4">
        <v>18.981999999999999</v>
      </c>
      <c r="BE396" s="4">
        <v>2032.4949999999999</v>
      </c>
      <c r="BF396" s="4">
        <v>213.42400000000001</v>
      </c>
      <c r="BG396" s="4">
        <v>7.9139999999999997</v>
      </c>
      <c r="BH396" s="4">
        <v>0.221</v>
      </c>
      <c r="BI396" s="4">
        <v>8.1340000000000003</v>
      </c>
      <c r="BJ396" s="4">
        <v>6.0839999999999996</v>
      </c>
      <c r="BK396" s="4">
        <v>0.17</v>
      </c>
      <c r="BL396" s="4">
        <v>6.2539999999999996</v>
      </c>
      <c r="BM396" s="4">
        <v>21.012</v>
      </c>
      <c r="BQ396" s="4">
        <v>0</v>
      </c>
      <c r="BR396" s="4">
        <v>0.15573100000000001</v>
      </c>
      <c r="BS396" s="4">
        <v>-5</v>
      </c>
      <c r="BT396" s="4">
        <v>8.8730000000000007E-3</v>
      </c>
      <c r="BU396" s="4">
        <v>3.8056770000000002</v>
      </c>
      <c r="BV396" s="4">
        <v>0.17923500000000001</v>
      </c>
    </row>
    <row r="397" spans="1:74" x14ac:dyDescent="0.25">
      <c r="A397" s="2">
        <v>42804</v>
      </c>
      <c r="B397" s="3">
        <v>0.55297230324074076</v>
      </c>
      <c r="C397" s="4">
        <v>13.246</v>
      </c>
      <c r="D397" s="4">
        <v>2.2198000000000002</v>
      </c>
      <c r="E397" s="4">
        <v>22198.059700999998</v>
      </c>
      <c r="F397" s="4">
        <v>474.4</v>
      </c>
      <c r="G397" s="4">
        <v>13.3</v>
      </c>
      <c r="H397" s="4">
        <v>2679.2</v>
      </c>
      <c r="J397" s="4">
        <v>0</v>
      </c>
      <c r="K397" s="4">
        <v>0.83979999999999999</v>
      </c>
      <c r="L397" s="4">
        <v>11.1251</v>
      </c>
      <c r="M397" s="4">
        <v>1.8643000000000001</v>
      </c>
      <c r="N397" s="4">
        <v>398.40179999999998</v>
      </c>
      <c r="O397" s="4">
        <v>11.1395</v>
      </c>
      <c r="P397" s="4">
        <v>409.5</v>
      </c>
      <c r="Q397" s="4">
        <v>306.31779999999998</v>
      </c>
      <c r="R397" s="4">
        <v>8.5648</v>
      </c>
      <c r="S397" s="4">
        <v>314.89999999999998</v>
      </c>
      <c r="T397" s="4">
        <v>2679.2154</v>
      </c>
      <c r="W397" s="4">
        <v>0</v>
      </c>
      <c r="X397" s="4">
        <v>0</v>
      </c>
      <c r="Y397" s="4">
        <v>11.6</v>
      </c>
      <c r="Z397" s="4">
        <v>866</v>
      </c>
      <c r="AA397" s="4">
        <v>879</v>
      </c>
      <c r="AB397" s="4">
        <v>852</v>
      </c>
      <c r="AC397" s="4">
        <v>88</v>
      </c>
      <c r="AD397" s="4">
        <v>11.04</v>
      </c>
      <c r="AE397" s="4">
        <v>0.25</v>
      </c>
      <c r="AF397" s="4">
        <v>993</v>
      </c>
      <c r="AG397" s="4">
        <v>-10</v>
      </c>
      <c r="AH397" s="4">
        <v>8.1270000000000007</v>
      </c>
      <c r="AI397" s="4">
        <v>24</v>
      </c>
      <c r="AJ397" s="4">
        <v>137</v>
      </c>
      <c r="AK397" s="4">
        <v>134.1</v>
      </c>
      <c r="AL397" s="4">
        <v>4.5999999999999996</v>
      </c>
      <c r="AM397" s="4">
        <v>142</v>
      </c>
      <c r="AN397" s="4" t="s">
        <v>155</v>
      </c>
      <c r="AO397" s="4">
        <v>1</v>
      </c>
      <c r="AP397" s="5">
        <v>0.76127314814814817</v>
      </c>
      <c r="AQ397" s="4">
        <v>47.158554000000002</v>
      </c>
      <c r="AR397" s="4">
        <v>-88.484460999999996</v>
      </c>
      <c r="AS397" s="4">
        <v>312.3</v>
      </c>
      <c r="AT397" s="4">
        <v>23.4</v>
      </c>
      <c r="AU397" s="4">
        <v>12</v>
      </c>
      <c r="AV397" s="4">
        <v>10</v>
      </c>
      <c r="AW397" s="4" t="s">
        <v>414</v>
      </c>
      <c r="AX397" s="4">
        <v>1.9088000000000001</v>
      </c>
      <c r="AY397" s="4">
        <v>2.0304000000000002</v>
      </c>
      <c r="AZ397" s="4">
        <v>3.3304</v>
      </c>
      <c r="BA397" s="4">
        <v>11.154</v>
      </c>
      <c r="BB397" s="4">
        <v>10.56</v>
      </c>
      <c r="BC397" s="4">
        <v>0.95</v>
      </c>
      <c r="BD397" s="4">
        <v>19.068999999999999</v>
      </c>
      <c r="BE397" s="4">
        <v>2029.501</v>
      </c>
      <c r="BF397" s="4">
        <v>216.46199999999999</v>
      </c>
      <c r="BG397" s="4">
        <v>7.6109999999999998</v>
      </c>
      <c r="BH397" s="4">
        <v>0.21299999999999999</v>
      </c>
      <c r="BI397" s="4">
        <v>7.8239999999999998</v>
      </c>
      <c r="BJ397" s="4">
        <v>5.8520000000000003</v>
      </c>
      <c r="BK397" s="4">
        <v>0.16400000000000001</v>
      </c>
      <c r="BL397" s="4">
        <v>6.016</v>
      </c>
      <c r="BM397" s="4">
        <v>20.266200000000001</v>
      </c>
      <c r="BQ397" s="4">
        <v>0</v>
      </c>
      <c r="BR397" s="4">
        <v>0.14463500000000001</v>
      </c>
      <c r="BS397" s="4">
        <v>-5</v>
      </c>
      <c r="BT397" s="4">
        <v>8.9999999999999993E-3</v>
      </c>
      <c r="BU397" s="4">
        <v>3.5345179999999998</v>
      </c>
      <c r="BV397" s="4">
        <v>0.18179999999999999</v>
      </c>
    </row>
    <row r="398" spans="1:74" x14ac:dyDescent="0.25">
      <c r="A398" s="2">
        <v>42804</v>
      </c>
      <c r="B398" s="3">
        <v>0.5529838773148148</v>
      </c>
      <c r="C398" s="4">
        <v>12.99</v>
      </c>
      <c r="D398" s="4">
        <v>2.5236999999999998</v>
      </c>
      <c r="E398" s="4">
        <v>25236.540084</v>
      </c>
      <c r="F398" s="4">
        <v>424.2</v>
      </c>
      <c r="G398" s="4">
        <v>8.6</v>
      </c>
      <c r="H398" s="4">
        <v>2727.2</v>
      </c>
      <c r="J398" s="4">
        <v>0</v>
      </c>
      <c r="K398" s="4">
        <v>0.83899999999999997</v>
      </c>
      <c r="L398" s="4">
        <v>10.898099999999999</v>
      </c>
      <c r="M398" s="4">
        <v>2.1173000000000002</v>
      </c>
      <c r="N398" s="4">
        <v>355.92329999999998</v>
      </c>
      <c r="O398" s="4">
        <v>7.2169999999999996</v>
      </c>
      <c r="P398" s="4">
        <v>363.1</v>
      </c>
      <c r="Q398" s="4">
        <v>273.65750000000003</v>
      </c>
      <c r="R398" s="4">
        <v>5.5488999999999997</v>
      </c>
      <c r="S398" s="4">
        <v>279.2</v>
      </c>
      <c r="T398" s="4">
        <v>2727.2415000000001</v>
      </c>
      <c r="W398" s="4">
        <v>0</v>
      </c>
      <c r="X398" s="4">
        <v>0</v>
      </c>
      <c r="Y398" s="4">
        <v>11.7</v>
      </c>
      <c r="Z398" s="4">
        <v>867</v>
      </c>
      <c r="AA398" s="4">
        <v>881</v>
      </c>
      <c r="AB398" s="4">
        <v>852</v>
      </c>
      <c r="AC398" s="4">
        <v>88</v>
      </c>
      <c r="AD398" s="4">
        <v>11.04</v>
      </c>
      <c r="AE398" s="4">
        <v>0.25</v>
      </c>
      <c r="AF398" s="4">
        <v>993</v>
      </c>
      <c r="AG398" s="4">
        <v>-10</v>
      </c>
      <c r="AH398" s="4">
        <v>8.8729999999999993</v>
      </c>
      <c r="AI398" s="4">
        <v>24</v>
      </c>
      <c r="AJ398" s="4">
        <v>137</v>
      </c>
      <c r="AK398" s="4">
        <v>132.30000000000001</v>
      </c>
      <c r="AL398" s="4">
        <v>4.9000000000000004</v>
      </c>
      <c r="AM398" s="4">
        <v>142</v>
      </c>
      <c r="AN398" s="4" t="s">
        <v>155</v>
      </c>
      <c r="AO398" s="4">
        <v>1</v>
      </c>
      <c r="AP398" s="5">
        <v>0.76128472222222221</v>
      </c>
      <c r="AQ398" s="4">
        <v>47.158599000000002</v>
      </c>
      <c r="AR398" s="4">
        <v>-88.484347999999997</v>
      </c>
      <c r="AS398" s="4">
        <v>312</v>
      </c>
      <c r="AT398" s="4">
        <v>22.2</v>
      </c>
      <c r="AU398" s="4">
        <v>12</v>
      </c>
      <c r="AV398" s="4">
        <v>10</v>
      </c>
      <c r="AW398" s="4" t="s">
        <v>414</v>
      </c>
      <c r="AX398" s="4">
        <v>1.7303999999999999</v>
      </c>
      <c r="AY398" s="4">
        <v>2.1608000000000001</v>
      </c>
      <c r="AZ398" s="4">
        <v>3.4304000000000001</v>
      </c>
      <c r="BA398" s="4">
        <v>11.154</v>
      </c>
      <c r="BB398" s="4">
        <v>10.5</v>
      </c>
      <c r="BC398" s="4">
        <v>0.94</v>
      </c>
      <c r="BD398" s="4">
        <v>19.193999999999999</v>
      </c>
      <c r="BE398" s="4">
        <v>1983.4649999999999</v>
      </c>
      <c r="BF398" s="4">
        <v>245.261</v>
      </c>
      <c r="BG398" s="4">
        <v>6.7839999999999998</v>
      </c>
      <c r="BH398" s="4">
        <v>0.13800000000000001</v>
      </c>
      <c r="BI398" s="4">
        <v>6.9210000000000003</v>
      </c>
      <c r="BJ398" s="4">
        <v>5.2160000000000002</v>
      </c>
      <c r="BK398" s="4">
        <v>0.106</v>
      </c>
      <c r="BL398" s="4">
        <v>5.3220000000000001</v>
      </c>
      <c r="BM398" s="4">
        <v>20.581399999999999</v>
      </c>
      <c r="BQ398" s="4">
        <v>0</v>
      </c>
      <c r="BR398" s="4">
        <v>0.19550699999999999</v>
      </c>
      <c r="BS398" s="4">
        <v>-5</v>
      </c>
      <c r="BT398" s="4">
        <v>8.1270000000000005E-3</v>
      </c>
      <c r="BU398" s="4">
        <v>4.7777029999999998</v>
      </c>
      <c r="BV398" s="4">
        <v>0.16416500000000001</v>
      </c>
    </row>
    <row r="399" spans="1:74" x14ac:dyDescent="0.25">
      <c r="A399" s="2">
        <v>42804</v>
      </c>
      <c r="B399" s="3">
        <v>0.55299545138888895</v>
      </c>
      <c r="C399" s="4">
        <v>12.965</v>
      </c>
      <c r="D399" s="4">
        <v>2.6705000000000001</v>
      </c>
      <c r="E399" s="4">
        <v>26705.382716</v>
      </c>
      <c r="F399" s="4">
        <v>381.1</v>
      </c>
      <c r="G399" s="4">
        <v>7.8</v>
      </c>
      <c r="H399" s="4">
        <v>2734.5</v>
      </c>
      <c r="J399" s="4">
        <v>0</v>
      </c>
      <c r="K399" s="4">
        <v>0.8377</v>
      </c>
      <c r="L399" s="4">
        <v>10.86</v>
      </c>
      <c r="M399" s="4">
        <v>2.2370000000000001</v>
      </c>
      <c r="N399" s="4">
        <v>319.21879999999999</v>
      </c>
      <c r="O399" s="4">
        <v>6.5035999999999996</v>
      </c>
      <c r="P399" s="4">
        <v>325.7</v>
      </c>
      <c r="Q399" s="4">
        <v>245.4366</v>
      </c>
      <c r="R399" s="4">
        <v>5.0004</v>
      </c>
      <c r="S399" s="4">
        <v>250.4</v>
      </c>
      <c r="T399" s="4">
        <v>2734.4757</v>
      </c>
      <c r="W399" s="4">
        <v>0</v>
      </c>
      <c r="X399" s="4">
        <v>0</v>
      </c>
      <c r="Y399" s="4">
        <v>11.6</v>
      </c>
      <c r="Z399" s="4">
        <v>872</v>
      </c>
      <c r="AA399" s="4">
        <v>884</v>
      </c>
      <c r="AB399" s="4">
        <v>857</v>
      </c>
      <c r="AC399" s="4">
        <v>88</v>
      </c>
      <c r="AD399" s="4">
        <v>11.04</v>
      </c>
      <c r="AE399" s="4">
        <v>0.25</v>
      </c>
      <c r="AF399" s="4">
        <v>993</v>
      </c>
      <c r="AG399" s="4">
        <v>-10</v>
      </c>
      <c r="AH399" s="4">
        <v>9</v>
      </c>
      <c r="AI399" s="4">
        <v>24</v>
      </c>
      <c r="AJ399" s="4">
        <v>137</v>
      </c>
      <c r="AK399" s="4">
        <v>133.69999999999999</v>
      </c>
      <c r="AL399" s="4">
        <v>5</v>
      </c>
      <c r="AM399" s="4">
        <v>142</v>
      </c>
      <c r="AN399" s="4" t="s">
        <v>155</v>
      </c>
      <c r="AO399" s="4">
        <v>1</v>
      </c>
      <c r="AP399" s="5">
        <v>0.76129629629629625</v>
      </c>
      <c r="AQ399" s="4">
        <v>47.158658000000003</v>
      </c>
      <c r="AR399" s="4">
        <v>-88.484258999999994</v>
      </c>
      <c r="AS399" s="4">
        <v>311.7</v>
      </c>
      <c r="AT399" s="4">
        <v>20.9</v>
      </c>
      <c r="AU399" s="4">
        <v>12</v>
      </c>
      <c r="AV399" s="4">
        <v>10</v>
      </c>
      <c r="AW399" s="4" t="s">
        <v>414</v>
      </c>
      <c r="AX399" s="4">
        <v>1.8608</v>
      </c>
      <c r="AY399" s="4">
        <v>1.9048</v>
      </c>
      <c r="AZ399" s="4">
        <v>3.5304000000000002</v>
      </c>
      <c r="BA399" s="4">
        <v>11.154</v>
      </c>
      <c r="BB399" s="4">
        <v>10.4</v>
      </c>
      <c r="BC399" s="4">
        <v>0.93</v>
      </c>
      <c r="BD399" s="4">
        <v>19.382000000000001</v>
      </c>
      <c r="BE399" s="4">
        <v>1964.3219999999999</v>
      </c>
      <c r="BF399" s="4">
        <v>257.52699999999999</v>
      </c>
      <c r="BG399" s="4">
        <v>6.0469999999999997</v>
      </c>
      <c r="BH399" s="4">
        <v>0.123</v>
      </c>
      <c r="BI399" s="4">
        <v>6.17</v>
      </c>
      <c r="BJ399" s="4">
        <v>4.649</v>
      </c>
      <c r="BK399" s="4">
        <v>9.5000000000000001E-2</v>
      </c>
      <c r="BL399" s="4">
        <v>4.7439999999999998</v>
      </c>
      <c r="BM399" s="4">
        <v>20.508500000000002</v>
      </c>
      <c r="BQ399" s="4">
        <v>0</v>
      </c>
      <c r="BR399" s="4">
        <v>0.25712600000000002</v>
      </c>
      <c r="BS399" s="4">
        <v>-5</v>
      </c>
      <c r="BT399" s="4">
        <v>8.8730000000000007E-3</v>
      </c>
      <c r="BU399" s="4">
        <v>6.2835169999999998</v>
      </c>
      <c r="BV399" s="4">
        <v>0.17923500000000001</v>
      </c>
    </row>
    <row r="400" spans="1:74" x14ac:dyDescent="0.25">
      <c r="A400" s="2">
        <v>42804</v>
      </c>
      <c r="B400" s="3">
        <v>0.55300702546296299</v>
      </c>
      <c r="C400" s="4">
        <v>13.071</v>
      </c>
      <c r="D400" s="4">
        <v>2.6023999999999998</v>
      </c>
      <c r="E400" s="4">
        <v>26023.532467000001</v>
      </c>
      <c r="F400" s="4">
        <v>362.7</v>
      </c>
      <c r="G400" s="4">
        <v>7.5</v>
      </c>
      <c r="H400" s="4">
        <v>2766.8</v>
      </c>
      <c r="J400" s="4">
        <v>0</v>
      </c>
      <c r="K400" s="4">
        <v>0.83750000000000002</v>
      </c>
      <c r="L400" s="4">
        <v>10.9467</v>
      </c>
      <c r="M400" s="4">
        <v>2.1795</v>
      </c>
      <c r="N400" s="4">
        <v>303.733</v>
      </c>
      <c r="O400" s="4">
        <v>6.2812999999999999</v>
      </c>
      <c r="P400" s="4">
        <v>310</v>
      </c>
      <c r="Q400" s="4">
        <v>233.53020000000001</v>
      </c>
      <c r="R400" s="4">
        <v>4.8295000000000003</v>
      </c>
      <c r="S400" s="4">
        <v>238.4</v>
      </c>
      <c r="T400" s="4">
        <v>2766.8348000000001</v>
      </c>
      <c r="W400" s="4">
        <v>0</v>
      </c>
      <c r="X400" s="4">
        <v>0</v>
      </c>
      <c r="Y400" s="4">
        <v>11.7</v>
      </c>
      <c r="Z400" s="4">
        <v>883</v>
      </c>
      <c r="AA400" s="4">
        <v>894</v>
      </c>
      <c r="AB400" s="4">
        <v>866</v>
      </c>
      <c r="AC400" s="4">
        <v>88</v>
      </c>
      <c r="AD400" s="4">
        <v>11.04</v>
      </c>
      <c r="AE400" s="4">
        <v>0.25</v>
      </c>
      <c r="AF400" s="4">
        <v>993</v>
      </c>
      <c r="AG400" s="4">
        <v>-10</v>
      </c>
      <c r="AH400" s="4">
        <v>9</v>
      </c>
      <c r="AI400" s="4">
        <v>24</v>
      </c>
      <c r="AJ400" s="4">
        <v>137</v>
      </c>
      <c r="AK400" s="4">
        <v>133.1</v>
      </c>
      <c r="AL400" s="4">
        <v>5.3</v>
      </c>
      <c r="AM400" s="4">
        <v>142</v>
      </c>
      <c r="AN400" s="4" t="s">
        <v>155</v>
      </c>
      <c r="AO400" s="4">
        <v>1</v>
      </c>
      <c r="AP400" s="5">
        <v>0.7613078703703704</v>
      </c>
      <c r="AQ400" s="4">
        <v>47.158729999999998</v>
      </c>
      <c r="AR400" s="4">
        <v>-88.484199000000004</v>
      </c>
      <c r="AS400" s="4">
        <v>311.3</v>
      </c>
      <c r="AT400" s="4">
        <v>20.2</v>
      </c>
      <c r="AU400" s="4">
        <v>12</v>
      </c>
      <c r="AV400" s="4">
        <v>10</v>
      </c>
      <c r="AW400" s="4" t="s">
        <v>414</v>
      </c>
      <c r="AX400" s="4">
        <v>2.0608</v>
      </c>
      <c r="AY400" s="4">
        <v>1</v>
      </c>
      <c r="AZ400" s="4">
        <v>3.6303999999999998</v>
      </c>
      <c r="BA400" s="4">
        <v>11.154</v>
      </c>
      <c r="BB400" s="4">
        <v>10.39</v>
      </c>
      <c r="BC400" s="4">
        <v>0.93</v>
      </c>
      <c r="BD400" s="4">
        <v>19.402000000000001</v>
      </c>
      <c r="BE400" s="4">
        <v>1975.2</v>
      </c>
      <c r="BF400" s="4">
        <v>250.298</v>
      </c>
      <c r="BG400" s="4">
        <v>5.7389999999999999</v>
      </c>
      <c r="BH400" s="4">
        <v>0.11899999999999999</v>
      </c>
      <c r="BI400" s="4">
        <v>5.8579999999999997</v>
      </c>
      <c r="BJ400" s="4">
        <v>4.4130000000000003</v>
      </c>
      <c r="BK400" s="4">
        <v>9.0999999999999998E-2</v>
      </c>
      <c r="BL400" s="4">
        <v>4.5039999999999996</v>
      </c>
      <c r="BM400" s="4">
        <v>20.700800000000001</v>
      </c>
      <c r="BQ400" s="4">
        <v>0</v>
      </c>
      <c r="BR400" s="4">
        <v>0.340951</v>
      </c>
      <c r="BS400" s="4">
        <v>-5</v>
      </c>
      <c r="BT400" s="4">
        <v>8.9999999999999993E-3</v>
      </c>
      <c r="BU400" s="4">
        <v>8.3319899999999993</v>
      </c>
      <c r="BV400" s="4">
        <v>0.18179999999999999</v>
      </c>
    </row>
    <row r="401" spans="1:74" x14ac:dyDescent="0.25">
      <c r="A401" s="2">
        <v>42804</v>
      </c>
      <c r="B401" s="3">
        <v>0.55301859953703703</v>
      </c>
      <c r="C401" s="4">
        <v>11.750999999999999</v>
      </c>
      <c r="D401" s="4">
        <v>4.3278999999999996</v>
      </c>
      <c r="E401" s="4">
        <v>43278.943722999997</v>
      </c>
      <c r="F401" s="4">
        <v>377.9</v>
      </c>
      <c r="G401" s="4">
        <v>7.4</v>
      </c>
      <c r="H401" s="4">
        <v>2732.1</v>
      </c>
      <c r="J401" s="4">
        <v>0</v>
      </c>
      <c r="K401" s="4">
        <v>0.83079999999999998</v>
      </c>
      <c r="L401" s="4">
        <v>9.7620000000000005</v>
      </c>
      <c r="M401" s="4">
        <v>3.5954000000000002</v>
      </c>
      <c r="N401" s="4">
        <v>313.95569999999998</v>
      </c>
      <c r="O401" s="4">
        <v>6.1715999999999998</v>
      </c>
      <c r="P401" s="4">
        <v>320.10000000000002</v>
      </c>
      <c r="Q401" s="4">
        <v>241.39</v>
      </c>
      <c r="R401" s="4">
        <v>4.7450999999999999</v>
      </c>
      <c r="S401" s="4">
        <v>246.1</v>
      </c>
      <c r="T401" s="4">
        <v>2732.0524</v>
      </c>
      <c r="W401" s="4">
        <v>0</v>
      </c>
      <c r="X401" s="4">
        <v>0</v>
      </c>
      <c r="Y401" s="4">
        <v>11.7</v>
      </c>
      <c r="Z401" s="4">
        <v>887</v>
      </c>
      <c r="AA401" s="4">
        <v>900</v>
      </c>
      <c r="AB401" s="4">
        <v>874</v>
      </c>
      <c r="AC401" s="4">
        <v>88</v>
      </c>
      <c r="AD401" s="4">
        <v>11.04</v>
      </c>
      <c r="AE401" s="4">
        <v>0.25</v>
      </c>
      <c r="AF401" s="4">
        <v>993</v>
      </c>
      <c r="AG401" s="4">
        <v>-10</v>
      </c>
      <c r="AH401" s="4">
        <v>9</v>
      </c>
      <c r="AI401" s="4">
        <v>24</v>
      </c>
      <c r="AJ401" s="4">
        <v>137</v>
      </c>
      <c r="AK401" s="4">
        <v>133</v>
      </c>
      <c r="AL401" s="4">
        <v>5.2</v>
      </c>
      <c r="AM401" s="4">
        <v>142</v>
      </c>
      <c r="AN401" s="4" t="s">
        <v>155</v>
      </c>
      <c r="AO401" s="4">
        <v>1</v>
      </c>
      <c r="AP401" s="5">
        <v>0.76131944444444455</v>
      </c>
      <c r="AQ401" s="4">
        <v>47.158814999999997</v>
      </c>
      <c r="AR401" s="4">
        <v>-88.484165000000004</v>
      </c>
      <c r="AS401" s="4">
        <v>311</v>
      </c>
      <c r="AT401" s="4">
        <v>20.399999999999999</v>
      </c>
      <c r="AU401" s="4">
        <v>12</v>
      </c>
      <c r="AV401" s="4">
        <v>10</v>
      </c>
      <c r="AW401" s="4" t="s">
        <v>414</v>
      </c>
      <c r="AX401" s="4">
        <v>2.1088</v>
      </c>
      <c r="AY401" s="4">
        <v>1</v>
      </c>
      <c r="AZ401" s="4">
        <v>3.2136</v>
      </c>
      <c r="BA401" s="4">
        <v>11.154</v>
      </c>
      <c r="BB401" s="4">
        <v>9.9499999999999993</v>
      </c>
      <c r="BC401" s="4">
        <v>0.89</v>
      </c>
      <c r="BD401" s="4">
        <v>20.373000000000001</v>
      </c>
      <c r="BE401" s="4">
        <v>1731.8820000000001</v>
      </c>
      <c r="BF401" s="4">
        <v>405.98</v>
      </c>
      <c r="BG401" s="4">
        <v>5.8330000000000002</v>
      </c>
      <c r="BH401" s="4">
        <v>0.115</v>
      </c>
      <c r="BI401" s="4">
        <v>5.9480000000000004</v>
      </c>
      <c r="BJ401" s="4">
        <v>4.4850000000000003</v>
      </c>
      <c r="BK401" s="4">
        <v>8.7999999999999995E-2</v>
      </c>
      <c r="BL401" s="4">
        <v>4.5730000000000004</v>
      </c>
      <c r="BM401" s="4">
        <v>20.0977</v>
      </c>
      <c r="BQ401" s="4">
        <v>0</v>
      </c>
      <c r="BR401" s="4">
        <v>0.326683</v>
      </c>
      <c r="BS401" s="4">
        <v>-5</v>
      </c>
      <c r="BT401" s="4">
        <v>8.9999999999999993E-3</v>
      </c>
      <c r="BU401" s="4">
        <v>7.9833160000000003</v>
      </c>
      <c r="BV401" s="4">
        <v>0.18179999999999999</v>
      </c>
    </row>
    <row r="402" spans="1:74" x14ac:dyDescent="0.25">
      <c r="A402" s="2">
        <v>42804</v>
      </c>
      <c r="B402" s="3">
        <v>0.55303017361111106</v>
      </c>
      <c r="C402" s="4">
        <v>10.004</v>
      </c>
      <c r="D402" s="4">
        <v>7.2507000000000001</v>
      </c>
      <c r="E402" s="4">
        <v>72506.926164000004</v>
      </c>
      <c r="F402" s="4">
        <v>414.2</v>
      </c>
      <c r="G402" s="4">
        <v>3.9</v>
      </c>
      <c r="H402" s="4">
        <v>2768</v>
      </c>
      <c r="J402" s="4">
        <v>0</v>
      </c>
      <c r="K402" s="4">
        <v>0.81359999999999999</v>
      </c>
      <c r="L402" s="4">
        <v>8.1386000000000003</v>
      </c>
      <c r="M402" s="4">
        <v>5.8987999999999996</v>
      </c>
      <c r="N402" s="4">
        <v>336.97379999999998</v>
      </c>
      <c r="O402" s="4">
        <v>3.1728999999999998</v>
      </c>
      <c r="P402" s="4">
        <v>340.1</v>
      </c>
      <c r="Q402" s="4">
        <v>259.08789999999999</v>
      </c>
      <c r="R402" s="4">
        <v>2.4394999999999998</v>
      </c>
      <c r="S402" s="4">
        <v>261.5</v>
      </c>
      <c r="T402" s="4">
        <v>2768.0473000000002</v>
      </c>
      <c r="W402" s="4">
        <v>0</v>
      </c>
      <c r="X402" s="4">
        <v>0</v>
      </c>
      <c r="Y402" s="4">
        <v>11.6</v>
      </c>
      <c r="Z402" s="4">
        <v>894</v>
      </c>
      <c r="AA402" s="4">
        <v>908</v>
      </c>
      <c r="AB402" s="4">
        <v>884</v>
      </c>
      <c r="AC402" s="4">
        <v>88</v>
      </c>
      <c r="AD402" s="4">
        <v>11.04</v>
      </c>
      <c r="AE402" s="4">
        <v>0.25</v>
      </c>
      <c r="AF402" s="4">
        <v>993</v>
      </c>
      <c r="AG402" s="4">
        <v>-10</v>
      </c>
      <c r="AH402" s="4">
        <v>9</v>
      </c>
      <c r="AI402" s="4">
        <v>24</v>
      </c>
      <c r="AJ402" s="4">
        <v>136.1</v>
      </c>
      <c r="AK402" s="4">
        <v>131.30000000000001</v>
      </c>
      <c r="AL402" s="4">
        <v>5.0999999999999996</v>
      </c>
      <c r="AM402" s="4">
        <v>142</v>
      </c>
      <c r="AN402" s="4" t="s">
        <v>155</v>
      </c>
      <c r="AO402" s="4">
        <v>1</v>
      </c>
      <c r="AP402" s="5">
        <v>0.76133101851851848</v>
      </c>
      <c r="AQ402" s="4">
        <v>47.158912999999998</v>
      </c>
      <c r="AR402" s="4">
        <v>-88.484154000000004</v>
      </c>
      <c r="AS402" s="4">
        <v>310.7</v>
      </c>
      <c r="AT402" s="4">
        <v>21.9</v>
      </c>
      <c r="AU402" s="4">
        <v>12</v>
      </c>
      <c r="AV402" s="4">
        <v>10</v>
      </c>
      <c r="AW402" s="4" t="s">
        <v>414</v>
      </c>
      <c r="AX402" s="4">
        <v>1.9</v>
      </c>
      <c r="AY402" s="4">
        <v>1.1519999999999999</v>
      </c>
      <c r="AZ402" s="4">
        <v>2.2216</v>
      </c>
      <c r="BA402" s="4">
        <v>11.154</v>
      </c>
      <c r="BB402" s="4">
        <v>8.9600000000000009</v>
      </c>
      <c r="BC402" s="4">
        <v>0.8</v>
      </c>
      <c r="BD402" s="4">
        <v>22.917999999999999</v>
      </c>
      <c r="BE402" s="4">
        <v>1374.684</v>
      </c>
      <c r="BF402" s="4">
        <v>634.15599999999995</v>
      </c>
      <c r="BG402" s="4">
        <v>5.9610000000000003</v>
      </c>
      <c r="BH402" s="4">
        <v>5.6000000000000001E-2</v>
      </c>
      <c r="BI402" s="4">
        <v>6.0170000000000003</v>
      </c>
      <c r="BJ402" s="4">
        <v>4.5830000000000002</v>
      </c>
      <c r="BK402" s="4">
        <v>4.2999999999999997E-2</v>
      </c>
      <c r="BL402" s="4">
        <v>4.6260000000000003</v>
      </c>
      <c r="BM402" s="4">
        <v>19.386700000000001</v>
      </c>
      <c r="BQ402" s="4">
        <v>0</v>
      </c>
      <c r="BR402" s="4">
        <v>0.48014000000000001</v>
      </c>
      <c r="BS402" s="4">
        <v>-5</v>
      </c>
      <c r="BT402" s="4">
        <v>8.9999999999999993E-3</v>
      </c>
      <c r="BU402" s="4">
        <v>11.733421999999999</v>
      </c>
      <c r="BV402" s="4">
        <v>0.18179999999999999</v>
      </c>
    </row>
    <row r="403" spans="1:74" x14ac:dyDescent="0.25">
      <c r="A403" s="2">
        <v>42804</v>
      </c>
      <c r="B403" s="3">
        <v>0.55304174768518521</v>
      </c>
      <c r="C403" s="4">
        <v>9.2140000000000004</v>
      </c>
      <c r="D403" s="4">
        <v>8.5531000000000006</v>
      </c>
      <c r="E403" s="4">
        <v>85530.917430999994</v>
      </c>
      <c r="F403" s="4">
        <v>436.8</v>
      </c>
      <c r="G403" s="4">
        <v>3.9</v>
      </c>
      <c r="H403" s="4">
        <v>3012</v>
      </c>
      <c r="J403" s="4">
        <v>0</v>
      </c>
      <c r="K403" s="4">
        <v>0.80510000000000004</v>
      </c>
      <c r="L403" s="4">
        <v>7.4179000000000004</v>
      </c>
      <c r="M403" s="4">
        <v>6.8857999999999997</v>
      </c>
      <c r="N403" s="4">
        <v>351.67419999999998</v>
      </c>
      <c r="O403" s="4">
        <v>3.1103000000000001</v>
      </c>
      <c r="P403" s="4">
        <v>354.8</v>
      </c>
      <c r="Q403" s="4">
        <v>270.39060000000001</v>
      </c>
      <c r="R403" s="4">
        <v>2.3914</v>
      </c>
      <c r="S403" s="4">
        <v>272.8</v>
      </c>
      <c r="T403" s="4">
        <v>3011.9654</v>
      </c>
      <c r="W403" s="4">
        <v>0</v>
      </c>
      <c r="X403" s="4">
        <v>0</v>
      </c>
      <c r="Y403" s="4">
        <v>11.7</v>
      </c>
      <c r="Z403" s="4">
        <v>904</v>
      </c>
      <c r="AA403" s="4">
        <v>918</v>
      </c>
      <c r="AB403" s="4">
        <v>893</v>
      </c>
      <c r="AC403" s="4">
        <v>88</v>
      </c>
      <c r="AD403" s="4">
        <v>11.04</v>
      </c>
      <c r="AE403" s="4">
        <v>0.25</v>
      </c>
      <c r="AF403" s="4">
        <v>993</v>
      </c>
      <c r="AG403" s="4">
        <v>-10</v>
      </c>
      <c r="AH403" s="4">
        <v>9</v>
      </c>
      <c r="AI403" s="4">
        <v>24</v>
      </c>
      <c r="AJ403" s="4">
        <v>136.9</v>
      </c>
      <c r="AK403" s="4">
        <v>131.9</v>
      </c>
      <c r="AL403" s="4">
        <v>5.2</v>
      </c>
      <c r="AM403" s="4">
        <v>142</v>
      </c>
      <c r="AN403" s="4" t="s">
        <v>155</v>
      </c>
      <c r="AO403" s="4">
        <v>1</v>
      </c>
      <c r="AP403" s="5">
        <v>0.76134259259259263</v>
      </c>
      <c r="AQ403" s="4">
        <v>47.159019999999998</v>
      </c>
      <c r="AR403" s="4">
        <v>-88.484159000000005</v>
      </c>
      <c r="AS403" s="4">
        <v>310.2</v>
      </c>
      <c r="AT403" s="4">
        <v>24</v>
      </c>
      <c r="AU403" s="4">
        <v>12</v>
      </c>
      <c r="AV403" s="4">
        <v>10</v>
      </c>
      <c r="AW403" s="4" t="s">
        <v>414</v>
      </c>
      <c r="AX403" s="4">
        <v>1.9303999999999999</v>
      </c>
      <c r="AY403" s="4">
        <v>1.3480000000000001</v>
      </c>
      <c r="AZ403" s="4">
        <v>2.5304000000000002</v>
      </c>
      <c r="BA403" s="4">
        <v>11.154</v>
      </c>
      <c r="BB403" s="4">
        <v>8.5399999999999991</v>
      </c>
      <c r="BC403" s="4">
        <v>0.77</v>
      </c>
      <c r="BD403" s="4">
        <v>24.213999999999999</v>
      </c>
      <c r="BE403" s="4">
        <v>1227.9359999999999</v>
      </c>
      <c r="BF403" s="4">
        <v>725.47699999999998</v>
      </c>
      <c r="BG403" s="4">
        <v>6.0960000000000001</v>
      </c>
      <c r="BH403" s="4">
        <v>5.3999999999999999E-2</v>
      </c>
      <c r="BI403" s="4">
        <v>6.15</v>
      </c>
      <c r="BJ403" s="4">
        <v>4.6870000000000003</v>
      </c>
      <c r="BK403" s="4">
        <v>4.1000000000000002E-2</v>
      </c>
      <c r="BL403" s="4">
        <v>4.7290000000000001</v>
      </c>
      <c r="BM403" s="4">
        <v>20.6738</v>
      </c>
      <c r="BQ403" s="4">
        <v>0</v>
      </c>
      <c r="BR403" s="4">
        <v>0.62522</v>
      </c>
      <c r="BS403" s="4">
        <v>-5</v>
      </c>
      <c r="BT403" s="4">
        <v>8.9999999999999993E-3</v>
      </c>
      <c r="BU403" s="4">
        <v>15.278814000000001</v>
      </c>
      <c r="BV403" s="4">
        <v>0.18179999999999999</v>
      </c>
    </row>
    <row r="404" spans="1:74" x14ac:dyDescent="0.25">
      <c r="A404" s="2">
        <v>42804</v>
      </c>
      <c r="B404" s="3">
        <v>0.55305332175925925</v>
      </c>
      <c r="C404" s="4">
        <v>9.7769999999999992</v>
      </c>
      <c r="D404" s="4">
        <v>8.0191999999999997</v>
      </c>
      <c r="E404" s="4">
        <v>80191.615120000002</v>
      </c>
      <c r="F404" s="4">
        <v>463.3</v>
      </c>
      <c r="G404" s="4">
        <v>3.8</v>
      </c>
      <c r="H404" s="4">
        <v>3087.8</v>
      </c>
      <c r="J404" s="4">
        <v>0</v>
      </c>
      <c r="K404" s="4">
        <v>0.80630000000000002</v>
      </c>
      <c r="L404" s="4">
        <v>7.8834999999999997</v>
      </c>
      <c r="M404" s="4">
        <v>6.4659000000000004</v>
      </c>
      <c r="N404" s="4">
        <v>373.55430000000001</v>
      </c>
      <c r="O404" s="4">
        <v>3.0640000000000001</v>
      </c>
      <c r="P404" s="4">
        <v>376.6</v>
      </c>
      <c r="Q404" s="4">
        <v>287.21339999999998</v>
      </c>
      <c r="R404" s="4">
        <v>2.3557999999999999</v>
      </c>
      <c r="S404" s="4">
        <v>289.60000000000002</v>
      </c>
      <c r="T404" s="4">
        <v>3087.75</v>
      </c>
      <c r="W404" s="4">
        <v>0</v>
      </c>
      <c r="X404" s="4">
        <v>0</v>
      </c>
      <c r="Y404" s="4">
        <v>11.7</v>
      </c>
      <c r="Z404" s="4">
        <v>917</v>
      </c>
      <c r="AA404" s="4">
        <v>935</v>
      </c>
      <c r="AB404" s="4">
        <v>907</v>
      </c>
      <c r="AC404" s="4">
        <v>88</v>
      </c>
      <c r="AD404" s="4">
        <v>11.04</v>
      </c>
      <c r="AE404" s="4">
        <v>0.25</v>
      </c>
      <c r="AF404" s="4">
        <v>993</v>
      </c>
      <c r="AG404" s="4">
        <v>-10</v>
      </c>
      <c r="AH404" s="4">
        <v>9</v>
      </c>
      <c r="AI404" s="4">
        <v>24</v>
      </c>
      <c r="AJ404" s="4">
        <v>136.1</v>
      </c>
      <c r="AK404" s="4">
        <v>132</v>
      </c>
      <c r="AL404" s="4">
        <v>5.0999999999999996</v>
      </c>
      <c r="AM404" s="4">
        <v>142</v>
      </c>
      <c r="AN404" s="4" t="s">
        <v>155</v>
      </c>
      <c r="AO404" s="4">
        <v>1</v>
      </c>
      <c r="AP404" s="5">
        <v>0.76135416666666667</v>
      </c>
      <c r="AQ404" s="4">
        <v>47.159131000000002</v>
      </c>
      <c r="AR404" s="4">
        <v>-88.484168999999994</v>
      </c>
      <c r="AS404" s="4">
        <v>310.10000000000002</v>
      </c>
      <c r="AT404" s="4">
        <v>25.6</v>
      </c>
      <c r="AU404" s="4">
        <v>12</v>
      </c>
      <c r="AV404" s="4">
        <v>10</v>
      </c>
      <c r="AW404" s="4" t="s">
        <v>414</v>
      </c>
      <c r="AX404" s="4">
        <v>1.9696</v>
      </c>
      <c r="AY404" s="4">
        <v>1</v>
      </c>
      <c r="AZ404" s="4">
        <v>2.448</v>
      </c>
      <c r="BA404" s="4">
        <v>11.154</v>
      </c>
      <c r="BB404" s="4">
        <v>8.6</v>
      </c>
      <c r="BC404" s="4">
        <v>0.77</v>
      </c>
      <c r="BD404" s="4">
        <v>24.021999999999998</v>
      </c>
      <c r="BE404" s="4">
        <v>1300.2570000000001</v>
      </c>
      <c r="BF404" s="4">
        <v>678.76099999999997</v>
      </c>
      <c r="BG404" s="4">
        <v>6.452</v>
      </c>
      <c r="BH404" s="4">
        <v>5.2999999999999999E-2</v>
      </c>
      <c r="BI404" s="4">
        <v>6.5049999999999999</v>
      </c>
      <c r="BJ404" s="4">
        <v>4.9610000000000003</v>
      </c>
      <c r="BK404" s="4">
        <v>4.1000000000000002E-2</v>
      </c>
      <c r="BL404" s="4">
        <v>5.0010000000000003</v>
      </c>
      <c r="BM404" s="4">
        <v>21.116900000000001</v>
      </c>
      <c r="BQ404" s="4">
        <v>0</v>
      </c>
      <c r="BR404" s="4">
        <v>0.67442800000000003</v>
      </c>
      <c r="BS404" s="4">
        <v>-5</v>
      </c>
      <c r="BT404" s="4">
        <v>8.9999999999999993E-3</v>
      </c>
      <c r="BU404" s="4">
        <v>16.481335000000001</v>
      </c>
      <c r="BV404" s="4">
        <v>0.18179999999999999</v>
      </c>
    </row>
    <row r="405" spans="1:74" x14ac:dyDescent="0.25">
      <c r="A405" s="2">
        <v>42804</v>
      </c>
      <c r="B405" s="3">
        <v>0.5530648958333334</v>
      </c>
      <c r="C405" s="4">
        <v>10.506</v>
      </c>
      <c r="D405" s="4">
        <v>6.8337000000000003</v>
      </c>
      <c r="E405" s="4">
        <v>68337.177419</v>
      </c>
      <c r="F405" s="4">
        <v>465.1</v>
      </c>
      <c r="G405" s="4">
        <v>4.7</v>
      </c>
      <c r="H405" s="4">
        <v>3123.3</v>
      </c>
      <c r="J405" s="4">
        <v>0</v>
      </c>
      <c r="K405" s="4">
        <v>0.81340000000000001</v>
      </c>
      <c r="L405" s="4">
        <v>8.5459999999999994</v>
      </c>
      <c r="M405" s="4">
        <v>5.5586000000000002</v>
      </c>
      <c r="N405" s="4">
        <v>378.31560000000002</v>
      </c>
      <c r="O405" s="4">
        <v>3.8195000000000001</v>
      </c>
      <c r="P405" s="4">
        <v>382.1</v>
      </c>
      <c r="Q405" s="4">
        <v>290.87430000000001</v>
      </c>
      <c r="R405" s="4">
        <v>2.9367000000000001</v>
      </c>
      <c r="S405" s="4">
        <v>293.8</v>
      </c>
      <c r="T405" s="4">
        <v>3123.2725</v>
      </c>
      <c r="W405" s="4">
        <v>0</v>
      </c>
      <c r="X405" s="4">
        <v>0</v>
      </c>
      <c r="Y405" s="4">
        <v>11.7</v>
      </c>
      <c r="Z405" s="4">
        <v>928</v>
      </c>
      <c r="AA405" s="4">
        <v>942</v>
      </c>
      <c r="AB405" s="4">
        <v>915</v>
      </c>
      <c r="AC405" s="4">
        <v>88</v>
      </c>
      <c r="AD405" s="4">
        <v>11.04</v>
      </c>
      <c r="AE405" s="4">
        <v>0.25</v>
      </c>
      <c r="AF405" s="4">
        <v>993</v>
      </c>
      <c r="AG405" s="4">
        <v>-10</v>
      </c>
      <c r="AH405" s="4">
        <v>9</v>
      </c>
      <c r="AI405" s="4">
        <v>24</v>
      </c>
      <c r="AJ405" s="4">
        <v>136</v>
      </c>
      <c r="AK405" s="4">
        <v>131.1</v>
      </c>
      <c r="AL405" s="4">
        <v>4.8</v>
      </c>
      <c r="AM405" s="4">
        <v>142</v>
      </c>
      <c r="AN405" s="4" t="s">
        <v>155</v>
      </c>
      <c r="AO405" s="4">
        <v>1</v>
      </c>
      <c r="AP405" s="5">
        <v>0.7613657407407407</v>
      </c>
      <c r="AQ405" s="4">
        <v>47.159244000000001</v>
      </c>
      <c r="AR405" s="4">
        <v>-88.484172000000001</v>
      </c>
      <c r="AS405" s="4">
        <v>310.10000000000002</v>
      </c>
      <c r="AT405" s="4">
        <v>26.8</v>
      </c>
      <c r="AU405" s="4">
        <v>12</v>
      </c>
      <c r="AV405" s="4">
        <v>10</v>
      </c>
      <c r="AW405" s="4" t="s">
        <v>414</v>
      </c>
      <c r="AX405" s="4">
        <v>1.9</v>
      </c>
      <c r="AY405" s="4">
        <v>1.0911999999999999</v>
      </c>
      <c r="AZ405" s="4">
        <v>2.1911999999999998</v>
      </c>
      <c r="BA405" s="4">
        <v>11.154</v>
      </c>
      <c r="BB405" s="4">
        <v>8.9600000000000009</v>
      </c>
      <c r="BC405" s="4">
        <v>0.8</v>
      </c>
      <c r="BD405" s="4">
        <v>22.94</v>
      </c>
      <c r="BE405" s="4">
        <v>1433.192</v>
      </c>
      <c r="BF405" s="4">
        <v>593.31600000000003</v>
      </c>
      <c r="BG405" s="4">
        <v>6.6440000000000001</v>
      </c>
      <c r="BH405" s="4">
        <v>6.7000000000000004E-2</v>
      </c>
      <c r="BI405" s="4">
        <v>6.7110000000000003</v>
      </c>
      <c r="BJ405" s="4">
        <v>5.1079999999999997</v>
      </c>
      <c r="BK405" s="4">
        <v>5.1999999999999998E-2</v>
      </c>
      <c r="BL405" s="4">
        <v>5.16</v>
      </c>
      <c r="BM405" s="4">
        <v>21.718499999999999</v>
      </c>
      <c r="BQ405" s="4">
        <v>0</v>
      </c>
      <c r="BR405" s="4">
        <v>0.69645999999999997</v>
      </c>
      <c r="BS405" s="4">
        <v>-5</v>
      </c>
      <c r="BT405" s="4">
        <v>9.8729999999999998E-3</v>
      </c>
      <c r="BU405" s="4">
        <v>17.019741</v>
      </c>
      <c r="BV405" s="4">
        <v>0.199435</v>
      </c>
    </row>
    <row r="406" spans="1:74" x14ac:dyDescent="0.25">
      <c r="A406" s="2">
        <v>42804</v>
      </c>
      <c r="B406" s="3">
        <v>0.55307646990740744</v>
      </c>
      <c r="C406" s="4">
        <v>10.65</v>
      </c>
      <c r="D406" s="4">
        <v>6.5465999999999998</v>
      </c>
      <c r="E406" s="4">
        <v>65466.433333000001</v>
      </c>
      <c r="F406" s="4">
        <v>445</v>
      </c>
      <c r="G406" s="4">
        <v>8.1999999999999993</v>
      </c>
      <c r="H406" s="4">
        <v>3152.9</v>
      </c>
      <c r="J406" s="4">
        <v>0</v>
      </c>
      <c r="K406" s="4">
        <v>0.81530000000000002</v>
      </c>
      <c r="L406" s="4">
        <v>8.6829000000000001</v>
      </c>
      <c r="M406" s="4">
        <v>5.3373999999999997</v>
      </c>
      <c r="N406" s="4">
        <v>362.7731</v>
      </c>
      <c r="O406" s="4">
        <v>6.6741000000000001</v>
      </c>
      <c r="P406" s="4">
        <v>369.4</v>
      </c>
      <c r="Q406" s="4">
        <v>278.92410000000001</v>
      </c>
      <c r="R406" s="4">
        <v>5.1315</v>
      </c>
      <c r="S406" s="4">
        <v>284.10000000000002</v>
      </c>
      <c r="T406" s="4">
        <v>3152.9490000000001</v>
      </c>
      <c r="W406" s="4">
        <v>0</v>
      </c>
      <c r="X406" s="4">
        <v>0</v>
      </c>
      <c r="Y406" s="4">
        <v>11.7</v>
      </c>
      <c r="Z406" s="4">
        <v>931</v>
      </c>
      <c r="AA406" s="4">
        <v>945</v>
      </c>
      <c r="AB406" s="4">
        <v>919</v>
      </c>
      <c r="AC406" s="4">
        <v>88</v>
      </c>
      <c r="AD406" s="4">
        <v>11.04</v>
      </c>
      <c r="AE406" s="4">
        <v>0.25</v>
      </c>
      <c r="AF406" s="4">
        <v>993</v>
      </c>
      <c r="AG406" s="4">
        <v>-10</v>
      </c>
      <c r="AH406" s="4">
        <v>8.1270000000000007</v>
      </c>
      <c r="AI406" s="4">
        <v>24</v>
      </c>
      <c r="AJ406" s="4">
        <v>136.9</v>
      </c>
      <c r="AK406" s="4">
        <v>132.69999999999999</v>
      </c>
      <c r="AL406" s="4">
        <v>4.5999999999999996</v>
      </c>
      <c r="AM406" s="4">
        <v>142</v>
      </c>
      <c r="AN406" s="4" t="s">
        <v>155</v>
      </c>
      <c r="AO406" s="4">
        <v>1</v>
      </c>
      <c r="AP406" s="5">
        <v>0.76137731481481474</v>
      </c>
      <c r="AQ406" s="4">
        <v>47.159362000000002</v>
      </c>
      <c r="AR406" s="4">
        <v>-88.484172000000001</v>
      </c>
      <c r="AS406" s="4">
        <v>310.39999999999998</v>
      </c>
      <c r="AT406" s="4">
        <v>28.1</v>
      </c>
      <c r="AU406" s="4">
        <v>12</v>
      </c>
      <c r="AV406" s="4">
        <v>11</v>
      </c>
      <c r="AW406" s="4" t="s">
        <v>415</v>
      </c>
      <c r="AX406" s="4">
        <v>1.7176</v>
      </c>
      <c r="AY406" s="4">
        <v>1.3912</v>
      </c>
      <c r="AZ406" s="4">
        <v>2.4607999999999999</v>
      </c>
      <c r="BA406" s="4">
        <v>11.154</v>
      </c>
      <c r="BB406" s="4">
        <v>9.06</v>
      </c>
      <c r="BC406" s="4">
        <v>0.81</v>
      </c>
      <c r="BD406" s="4">
        <v>22.655000000000001</v>
      </c>
      <c r="BE406" s="4">
        <v>1464.4359999999999</v>
      </c>
      <c r="BF406" s="4">
        <v>572.95000000000005</v>
      </c>
      <c r="BG406" s="4">
        <v>6.407</v>
      </c>
      <c r="BH406" s="4">
        <v>0.11799999999999999</v>
      </c>
      <c r="BI406" s="4">
        <v>6.5250000000000004</v>
      </c>
      <c r="BJ406" s="4">
        <v>4.9260000000000002</v>
      </c>
      <c r="BK406" s="4">
        <v>9.0999999999999998E-2</v>
      </c>
      <c r="BL406" s="4">
        <v>5.0170000000000003</v>
      </c>
      <c r="BM406" s="4">
        <v>22.049600000000002</v>
      </c>
      <c r="BQ406" s="4">
        <v>0</v>
      </c>
      <c r="BR406" s="4">
        <v>0.67455600000000004</v>
      </c>
      <c r="BS406" s="4">
        <v>-5</v>
      </c>
      <c r="BT406" s="4">
        <v>9.1269999999999997E-3</v>
      </c>
      <c r="BU406" s="4">
        <v>16.484462000000001</v>
      </c>
      <c r="BV406" s="4">
        <v>0.184365</v>
      </c>
    </row>
    <row r="407" spans="1:74" x14ac:dyDescent="0.25">
      <c r="A407" s="2">
        <v>42804</v>
      </c>
      <c r="B407" s="3">
        <v>0.55308804398148148</v>
      </c>
      <c r="C407" s="4">
        <v>11.045</v>
      </c>
      <c r="D407" s="4">
        <v>5.8682999999999996</v>
      </c>
      <c r="E407" s="4">
        <v>58683.1</v>
      </c>
      <c r="F407" s="4">
        <v>398.8</v>
      </c>
      <c r="G407" s="4">
        <v>13.2</v>
      </c>
      <c r="H407" s="4">
        <v>3180.9</v>
      </c>
      <c r="J407" s="4">
        <v>0</v>
      </c>
      <c r="K407" s="4">
        <v>0.81940000000000002</v>
      </c>
      <c r="L407" s="4">
        <v>9.0503</v>
      </c>
      <c r="M407" s="4">
        <v>4.8083</v>
      </c>
      <c r="N407" s="4">
        <v>326.73630000000003</v>
      </c>
      <c r="O407" s="4">
        <v>10.7997</v>
      </c>
      <c r="P407" s="4">
        <v>337.5</v>
      </c>
      <c r="Q407" s="4">
        <v>251.2166</v>
      </c>
      <c r="R407" s="4">
        <v>8.3034999999999997</v>
      </c>
      <c r="S407" s="4">
        <v>259.5</v>
      </c>
      <c r="T407" s="4">
        <v>3180.9288999999999</v>
      </c>
      <c r="W407" s="4">
        <v>0</v>
      </c>
      <c r="X407" s="4">
        <v>0</v>
      </c>
      <c r="Y407" s="4">
        <v>11.6</v>
      </c>
      <c r="Z407" s="4">
        <v>931</v>
      </c>
      <c r="AA407" s="4">
        <v>945</v>
      </c>
      <c r="AB407" s="4">
        <v>917</v>
      </c>
      <c r="AC407" s="4">
        <v>88</v>
      </c>
      <c r="AD407" s="4">
        <v>11.04</v>
      </c>
      <c r="AE407" s="4">
        <v>0.25</v>
      </c>
      <c r="AF407" s="4">
        <v>993</v>
      </c>
      <c r="AG407" s="4">
        <v>-10</v>
      </c>
      <c r="AH407" s="4">
        <v>8</v>
      </c>
      <c r="AI407" s="4">
        <v>24</v>
      </c>
      <c r="AJ407" s="4">
        <v>136.1</v>
      </c>
      <c r="AK407" s="4">
        <v>133</v>
      </c>
      <c r="AL407" s="4">
        <v>4.5999999999999996</v>
      </c>
      <c r="AM407" s="4">
        <v>142</v>
      </c>
      <c r="AN407" s="4" t="s">
        <v>155</v>
      </c>
      <c r="AO407" s="4">
        <v>1</v>
      </c>
      <c r="AP407" s="5">
        <v>0.76138888888888889</v>
      </c>
      <c r="AQ407" s="4">
        <v>47.159484999999997</v>
      </c>
      <c r="AR407" s="4">
        <v>-88.484177000000003</v>
      </c>
      <c r="AS407" s="4">
        <v>310.7</v>
      </c>
      <c r="AT407" s="4">
        <v>29.8</v>
      </c>
      <c r="AU407" s="4">
        <v>12</v>
      </c>
      <c r="AV407" s="4">
        <v>11</v>
      </c>
      <c r="AW407" s="4" t="s">
        <v>415</v>
      </c>
      <c r="AX407" s="4">
        <v>1.3303700000000001</v>
      </c>
      <c r="AY407" s="4">
        <v>1.691109</v>
      </c>
      <c r="AZ407" s="4">
        <v>2.660739</v>
      </c>
      <c r="BA407" s="4">
        <v>11.154</v>
      </c>
      <c r="BB407" s="4">
        <v>9.2899999999999991</v>
      </c>
      <c r="BC407" s="4">
        <v>0.83</v>
      </c>
      <c r="BD407" s="4">
        <v>22.045000000000002</v>
      </c>
      <c r="BE407" s="4">
        <v>1543.568</v>
      </c>
      <c r="BF407" s="4">
        <v>521.95799999999997</v>
      </c>
      <c r="BG407" s="4">
        <v>5.8360000000000003</v>
      </c>
      <c r="BH407" s="4">
        <v>0.193</v>
      </c>
      <c r="BI407" s="4">
        <v>6.0289999999999999</v>
      </c>
      <c r="BJ407" s="4">
        <v>4.4870000000000001</v>
      </c>
      <c r="BK407" s="4">
        <v>0.14799999999999999</v>
      </c>
      <c r="BL407" s="4">
        <v>4.6349999999999998</v>
      </c>
      <c r="BM407" s="4">
        <v>22.4955</v>
      </c>
      <c r="BQ407" s="4">
        <v>0</v>
      </c>
      <c r="BR407" s="4">
        <v>0.66139700000000001</v>
      </c>
      <c r="BS407" s="4">
        <v>-5</v>
      </c>
      <c r="BT407" s="4">
        <v>8.9999999999999993E-3</v>
      </c>
      <c r="BU407" s="4">
        <v>16.162889</v>
      </c>
      <c r="BV407" s="4">
        <v>0.18179999999999999</v>
      </c>
    </row>
    <row r="408" spans="1:74" x14ac:dyDescent="0.25">
      <c r="A408" s="2">
        <v>42804</v>
      </c>
      <c r="B408" s="3">
        <v>0.55309961805555552</v>
      </c>
      <c r="C408" s="4">
        <v>11.471</v>
      </c>
      <c r="D408" s="4">
        <v>5.0016999999999996</v>
      </c>
      <c r="E408" s="4">
        <v>50016.797273999997</v>
      </c>
      <c r="F408" s="4">
        <v>346.5</v>
      </c>
      <c r="G408" s="4">
        <v>15.3</v>
      </c>
      <c r="H408" s="4">
        <v>3258.8</v>
      </c>
      <c r="J408" s="4">
        <v>0</v>
      </c>
      <c r="K408" s="4">
        <v>0.82509999999999994</v>
      </c>
      <c r="L408" s="4">
        <v>9.4650999999999996</v>
      </c>
      <c r="M408" s="4">
        <v>4.1269</v>
      </c>
      <c r="N408" s="4">
        <v>285.8809</v>
      </c>
      <c r="O408" s="4">
        <v>12.654</v>
      </c>
      <c r="P408" s="4">
        <v>298.5</v>
      </c>
      <c r="Q408" s="4">
        <v>219.89150000000001</v>
      </c>
      <c r="R408" s="4">
        <v>9.7331000000000003</v>
      </c>
      <c r="S408" s="4">
        <v>229.6</v>
      </c>
      <c r="T408" s="4">
        <v>3258.8361</v>
      </c>
      <c r="W408" s="4">
        <v>0</v>
      </c>
      <c r="X408" s="4">
        <v>0</v>
      </c>
      <c r="Y408" s="4">
        <v>11.7</v>
      </c>
      <c r="Z408" s="4">
        <v>935</v>
      </c>
      <c r="AA408" s="4">
        <v>950</v>
      </c>
      <c r="AB408" s="4">
        <v>924</v>
      </c>
      <c r="AC408" s="4">
        <v>88.9</v>
      </c>
      <c r="AD408" s="4">
        <v>11.15</v>
      </c>
      <c r="AE408" s="4">
        <v>0.26</v>
      </c>
      <c r="AF408" s="4">
        <v>993</v>
      </c>
      <c r="AG408" s="4">
        <v>-10</v>
      </c>
      <c r="AH408" s="4">
        <v>8</v>
      </c>
      <c r="AI408" s="4">
        <v>24</v>
      </c>
      <c r="AJ408" s="4">
        <v>136</v>
      </c>
      <c r="AK408" s="4">
        <v>133</v>
      </c>
      <c r="AL408" s="4">
        <v>4.7</v>
      </c>
      <c r="AM408" s="4">
        <v>142</v>
      </c>
      <c r="AN408" s="4" t="s">
        <v>155</v>
      </c>
      <c r="AO408" s="4">
        <v>1</v>
      </c>
      <c r="AP408" s="5">
        <v>0.76140046296296304</v>
      </c>
      <c r="AQ408" s="4">
        <v>47.159621999999999</v>
      </c>
      <c r="AR408" s="4">
        <v>-88.484187000000006</v>
      </c>
      <c r="AS408" s="4">
        <v>311.39999999999998</v>
      </c>
      <c r="AT408" s="4">
        <v>31.9</v>
      </c>
      <c r="AU408" s="4">
        <v>12</v>
      </c>
      <c r="AV408" s="4">
        <v>11</v>
      </c>
      <c r="AW408" s="4" t="s">
        <v>415</v>
      </c>
      <c r="AX408" s="4">
        <v>1.4</v>
      </c>
      <c r="AY408" s="4">
        <v>1.9</v>
      </c>
      <c r="AZ408" s="4">
        <v>2.8</v>
      </c>
      <c r="BA408" s="4">
        <v>11.154</v>
      </c>
      <c r="BB408" s="4">
        <v>9.61</v>
      </c>
      <c r="BC408" s="4">
        <v>0.86</v>
      </c>
      <c r="BD408" s="4">
        <v>21.196999999999999</v>
      </c>
      <c r="BE408" s="4">
        <v>1644.4380000000001</v>
      </c>
      <c r="BF408" s="4">
        <v>456.346</v>
      </c>
      <c r="BG408" s="4">
        <v>5.2009999999999996</v>
      </c>
      <c r="BH408" s="4">
        <v>0.23</v>
      </c>
      <c r="BI408" s="4">
        <v>5.4320000000000004</v>
      </c>
      <c r="BJ408" s="4">
        <v>4.0010000000000003</v>
      </c>
      <c r="BK408" s="4">
        <v>0.17699999999999999</v>
      </c>
      <c r="BL408" s="4">
        <v>4.1779999999999999</v>
      </c>
      <c r="BM408" s="4">
        <v>23.476500000000001</v>
      </c>
      <c r="BQ408" s="4">
        <v>0</v>
      </c>
      <c r="BR408" s="4">
        <v>0.64865099999999998</v>
      </c>
      <c r="BS408" s="4">
        <v>-5</v>
      </c>
      <c r="BT408" s="4">
        <v>8.9999999999999993E-3</v>
      </c>
      <c r="BU408" s="4">
        <v>15.851409</v>
      </c>
      <c r="BV408" s="4">
        <v>0.18179999999999999</v>
      </c>
    </row>
    <row r="409" spans="1:74" x14ac:dyDescent="0.25">
      <c r="A409" s="2">
        <v>42804</v>
      </c>
      <c r="B409" s="3">
        <v>0.55311119212962956</v>
      </c>
      <c r="C409" s="4">
        <v>11.397</v>
      </c>
      <c r="D409" s="4">
        <v>5.3106999999999998</v>
      </c>
      <c r="E409" s="4">
        <v>53107.260726</v>
      </c>
      <c r="F409" s="4">
        <v>322.89999999999998</v>
      </c>
      <c r="G409" s="4">
        <v>15.5</v>
      </c>
      <c r="H409" s="4">
        <v>3237.6</v>
      </c>
      <c r="J409" s="4">
        <v>0</v>
      </c>
      <c r="K409" s="4">
        <v>0.82240000000000002</v>
      </c>
      <c r="L409" s="4">
        <v>9.3733000000000004</v>
      </c>
      <c r="M409" s="4">
        <v>4.3676000000000004</v>
      </c>
      <c r="N409" s="4">
        <v>265.56189999999998</v>
      </c>
      <c r="O409" s="4">
        <v>12.724299999999999</v>
      </c>
      <c r="P409" s="4">
        <v>278.3</v>
      </c>
      <c r="Q409" s="4">
        <v>204.27449999999999</v>
      </c>
      <c r="R409" s="4">
        <v>9.7876999999999992</v>
      </c>
      <c r="S409" s="4">
        <v>214.1</v>
      </c>
      <c r="T409" s="4">
        <v>3237.6370000000002</v>
      </c>
      <c r="W409" s="4">
        <v>0</v>
      </c>
      <c r="X409" s="4">
        <v>0</v>
      </c>
      <c r="Y409" s="4">
        <v>11.7</v>
      </c>
      <c r="Z409" s="4">
        <v>933</v>
      </c>
      <c r="AA409" s="4">
        <v>949</v>
      </c>
      <c r="AB409" s="4">
        <v>922</v>
      </c>
      <c r="AC409" s="4">
        <v>89</v>
      </c>
      <c r="AD409" s="4">
        <v>11.16</v>
      </c>
      <c r="AE409" s="4">
        <v>0.26</v>
      </c>
      <c r="AF409" s="4">
        <v>993</v>
      </c>
      <c r="AG409" s="4">
        <v>-10</v>
      </c>
      <c r="AH409" s="4">
        <v>8</v>
      </c>
      <c r="AI409" s="4">
        <v>24</v>
      </c>
      <c r="AJ409" s="4">
        <v>136</v>
      </c>
      <c r="AK409" s="4">
        <v>133.9</v>
      </c>
      <c r="AL409" s="4">
        <v>4.8</v>
      </c>
      <c r="AM409" s="4">
        <v>142</v>
      </c>
      <c r="AN409" s="4" t="s">
        <v>155</v>
      </c>
      <c r="AO409" s="4">
        <v>1</v>
      </c>
      <c r="AP409" s="5">
        <v>0.76141203703703697</v>
      </c>
      <c r="AQ409" s="4">
        <v>47.159759999999999</v>
      </c>
      <c r="AR409" s="4">
        <v>-88.484195999999997</v>
      </c>
      <c r="AS409" s="4">
        <v>311.8</v>
      </c>
      <c r="AT409" s="4">
        <v>32.9</v>
      </c>
      <c r="AU409" s="4">
        <v>12</v>
      </c>
      <c r="AV409" s="4">
        <v>11</v>
      </c>
      <c r="AW409" s="4" t="s">
        <v>415</v>
      </c>
      <c r="AX409" s="4">
        <v>1.4608000000000001</v>
      </c>
      <c r="AY409" s="4">
        <v>2.052</v>
      </c>
      <c r="AZ409" s="4">
        <v>2.952</v>
      </c>
      <c r="BA409" s="4">
        <v>11.154</v>
      </c>
      <c r="BB409" s="4">
        <v>9.4499999999999993</v>
      </c>
      <c r="BC409" s="4">
        <v>0.85</v>
      </c>
      <c r="BD409" s="4">
        <v>21.594000000000001</v>
      </c>
      <c r="BE409" s="4">
        <v>1611.443</v>
      </c>
      <c r="BF409" s="4">
        <v>477.90499999999997</v>
      </c>
      <c r="BG409" s="4">
        <v>4.7809999999999997</v>
      </c>
      <c r="BH409" s="4">
        <v>0.22900000000000001</v>
      </c>
      <c r="BI409" s="4">
        <v>5.01</v>
      </c>
      <c r="BJ409" s="4">
        <v>3.6779999999999999</v>
      </c>
      <c r="BK409" s="4">
        <v>0.17599999999999999</v>
      </c>
      <c r="BL409" s="4">
        <v>3.8540000000000001</v>
      </c>
      <c r="BM409" s="4">
        <v>23.079499999999999</v>
      </c>
      <c r="BQ409" s="4">
        <v>0</v>
      </c>
      <c r="BR409" s="4">
        <v>0.68628500000000003</v>
      </c>
      <c r="BS409" s="4">
        <v>-5</v>
      </c>
      <c r="BT409" s="4">
        <v>8.9999999999999993E-3</v>
      </c>
      <c r="BU409" s="4">
        <v>16.771090000000001</v>
      </c>
      <c r="BV409" s="4">
        <v>0.18179999999999999</v>
      </c>
    </row>
    <row r="410" spans="1:74" x14ac:dyDescent="0.25">
      <c r="A410" s="2">
        <v>42804</v>
      </c>
      <c r="B410" s="3">
        <v>0.55312276620370371</v>
      </c>
      <c r="C410" s="4">
        <v>10.345000000000001</v>
      </c>
      <c r="D410" s="4">
        <v>6.7007000000000003</v>
      </c>
      <c r="E410" s="4">
        <v>67007.447698999997</v>
      </c>
      <c r="F410" s="4">
        <v>309.60000000000002</v>
      </c>
      <c r="G410" s="4">
        <v>15.7</v>
      </c>
      <c r="H410" s="4">
        <v>3266.6</v>
      </c>
      <c r="J410" s="4">
        <v>0</v>
      </c>
      <c r="K410" s="4">
        <v>0.81610000000000005</v>
      </c>
      <c r="L410" s="4">
        <v>8.4422999999999995</v>
      </c>
      <c r="M410" s="4">
        <v>5.4684999999999997</v>
      </c>
      <c r="N410" s="4">
        <v>252.64680000000001</v>
      </c>
      <c r="O410" s="4">
        <v>12.812900000000001</v>
      </c>
      <c r="P410" s="4">
        <v>265.5</v>
      </c>
      <c r="Q410" s="4">
        <v>194.34</v>
      </c>
      <c r="R410" s="4">
        <v>9.8559000000000001</v>
      </c>
      <c r="S410" s="4">
        <v>204.2</v>
      </c>
      <c r="T410" s="4">
        <v>3266.5601999999999</v>
      </c>
      <c r="W410" s="4">
        <v>0</v>
      </c>
      <c r="X410" s="4">
        <v>0</v>
      </c>
      <c r="Y410" s="4">
        <v>11.7</v>
      </c>
      <c r="Z410" s="4">
        <v>925</v>
      </c>
      <c r="AA410" s="4">
        <v>939</v>
      </c>
      <c r="AB410" s="4">
        <v>913</v>
      </c>
      <c r="AC410" s="4">
        <v>89</v>
      </c>
      <c r="AD410" s="4">
        <v>11.16</v>
      </c>
      <c r="AE410" s="4">
        <v>0.26</v>
      </c>
      <c r="AF410" s="4">
        <v>993</v>
      </c>
      <c r="AG410" s="4">
        <v>-10</v>
      </c>
      <c r="AH410" s="4">
        <v>8</v>
      </c>
      <c r="AI410" s="4">
        <v>24</v>
      </c>
      <c r="AJ410" s="4">
        <v>136.9</v>
      </c>
      <c r="AK410" s="4">
        <v>133.1</v>
      </c>
      <c r="AL410" s="4">
        <v>4.7</v>
      </c>
      <c r="AM410" s="4">
        <v>142</v>
      </c>
      <c r="AN410" s="4" t="s">
        <v>155</v>
      </c>
      <c r="AO410" s="4">
        <v>1</v>
      </c>
      <c r="AP410" s="5">
        <v>0.76142361111111112</v>
      </c>
      <c r="AQ410" s="4">
        <v>47.159894999999999</v>
      </c>
      <c r="AR410" s="4">
        <v>-88.484202999999994</v>
      </c>
      <c r="AS410" s="4">
        <v>312.3</v>
      </c>
      <c r="AT410" s="4">
        <v>33.1</v>
      </c>
      <c r="AU410" s="4">
        <v>12</v>
      </c>
      <c r="AV410" s="4">
        <v>9</v>
      </c>
      <c r="AW410" s="4" t="s">
        <v>431</v>
      </c>
      <c r="AX410" s="4">
        <v>1.6</v>
      </c>
      <c r="AY410" s="4">
        <v>2.4</v>
      </c>
      <c r="AZ410" s="4">
        <v>3.3</v>
      </c>
      <c r="BA410" s="4">
        <v>11.154</v>
      </c>
      <c r="BB410" s="4">
        <v>9.11</v>
      </c>
      <c r="BC410" s="4">
        <v>0.82</v>
      </c>
      <c r="BD410" s="4">
        <v>22.533000000000001</v>
      </c>
      <c r="BE410" s="4">
        <v>1433.702</v>
      </c>
      <c r="BF410" s="4">
        <v>591.07500000000005</v>
      </c>
      <c r="BG410" s="4">
        <v>4.4930000000000003</v>
      </c>
      <c r="BH410" s="4">
        <v>0.22800000000000001</v>
      </c>
      <c r="BI410" s="4">
        <v>4.7210000000000001</v>
      </c>
      <c r="BJ410" s="4">
        <v>3.456</v>
      </c>
      <c r="BK410" s="4">
        <v>0.17499999999999999</v>
      </c>
      <c r="BL410" s="4">
        <v>3.6309999999999998</v>
      </c>
      <c r="BM410" s="4">
        <v>23.001899999999999</v>
      </c>
      <c r="BQ410" s="4">
        <v>0</v>
      </c>
      <c r="BR410" s="4">
        <v>0.58200200000000002</v>
      </c>
      <c r="BS410" s="4">
        <v>-5</v>
      </c>
      <c r="BT410" s="4">
        <v>8.9999999999999993E-3</v>
      </c>
      <c r="BU410" s="4">
        <v>14.222674</v>
      </c>
      <c r="BV410" s="4">
        <v>0.18179999999999999</v>
      </c>
    </row>
    <row r="411" spans="1:74" x14ac:dyDescent="0.25">
      <c r="A411" s="2">
        <v>42804</v>
      </c>
      <c r="B411" s="3">
        <v>0.55313434027777775</v>
      </c>
      <c r="C411" s="4">
        <v>9.2769999999999992</v>
      </c>
      <c r="D411" s="4">
        <v>8.4496000000000002</v>
      </c>
      <c r="E411" s="4">
        <v>84496.107438000006</v>
      </c>
      <c r="F411" s="4">
        <v>321.89999999999998</v>
      </c>
      <c r="G411" s="4">
        <v>15.8</v>
      </c>
      <c r="H411" s="4">
        <v>3374.4</v>
      </c>
      <c r="J411" s="4">
        <v>0</v>
      </c>
      <c r="K411" s="4">
        <v>0.80520000000000003</v>
      </c>
      <c r="L411" s="4">
        <v>7.4701000000000004</v>
      </c>
      <c r="M411" s="4">
        <v>6.8037999999999998</v>
      </c>
      <c r="N411" s="4">
        <v>259.20460000000003</v>
      </c>
      <c r="O411" s="4">
        <v>12.699199999999999</v>
      </c>
      <c r="P411" s="4">
        <v>271.89999999999998</v>
      </c>
      <c r="Q411" s="4">
        <v>199.3843</v>
      </c>
      <c r="R411" s="4">
        <v>9.7684999999999995</v>
      </c>
      <c r="S411" s="4">
        <v>209.2</v>
      </c>
      <c r="T411" s="4">
        <v>3374.4155000000001</v>
      </c>
      <c r="W411" s="4">
        <v>0</v>
      </c>
      <c r="X411" s="4">
        <v>0</v>
      </c>
      <c r="Y411" s="4">
        <v>11.7</v>
      </c>
      <c r="Z411" s="4">
        <v>919</v>
      </c>
      <c r="AA411" s="4">
        <v>935</v>
      </c>
      <c r="AB411" s="4">
        <v>909</v>
      </c>
      <c r="AC411" s="4">
        <v>89</v>
      </c>
      <c r="AD411" s="4">
        <v>11.16</v>
      </c>
      <c r="AE411" s="4">
        <v>0.26</v>
      </c>
      <c r="AF411" s="4">
        <v>993</v>
      </c>
      <c r="AG411" s="4">
        <v>-10</v>
      </c>
      <c r="AH411" s="4">
        <v>8</v>
      </c>
      <c r="AI411" s="4">
        <v>24</v>
      </c>
      <c r="AJ411" s="4">
        <v>137</v>
      </c>
      <c r="AK411" s="4">
        <v>133</v>
      </c>
      <c r="AL411" s="4">
        <v>5</v>
      </c>
      <c r="AM411" s="4">
        <v>142</v>
      </c>
      <c r="AN411" s="4" t="s">
        <v>155</v>
      </c>
      <c r="AO411" s="4">
        <v>1</v>
      </c>
      <c r="AP411" s="5">
        <v>0.76143518518518516</v>
      </c>
      <c r="AQ411" s="4">
        <v>47.160037000000003</v>
      </c>
      <c r="AR411" s="4">
        <v>-88.484204000000005</v>
      </c>
      <c r="AS411" s="4">
        <v>312.8</v>
      </c>
      <c r="AT411" s="4">
        <v>33.700000000000003</v>
      </c>
      <c r="AU411" s="4">
        <v>12</v>
      </c>
      <c r="AV411" s="4">
        <v>8</v>
      </c>
      <c r="AW411" s="4" t="s">
        <v>432</v>
      </c>
      <c r="AX411" s="4">
        <v>1.6</v>
      </c>
      <c r="AY411" s="4">
        <v>2.4</v>
      </c>
      <c r="AZ411" s="4">
        <v>3.3</v>
      </c>
      <c r="BA411" s="4">
        <v>11.154</v>
      </c>
      <c r="BB411" s="4">
        <v>8.5500000000000007</v>
      </c>
      <c r="BC411" s="4">
        <v>0.77</v>
      </c>
      <c r="BD411" s="4">
        <v>24.189</v>
      </c>
      <c r="BE411" s="4">
        <v>1236.029</v>
      </c>
      <c r="BF411" s="4">
        <v>716.52300000000002</v>
      </c>
      <c r="BG411" s="4">
        <v>4.4909999999999997</v>
      </c>
      <c r="BH411" s="4">
        <v>0.22</v>
      </c>
      <c r="BI411" s="4">
        <v>4.7110000000000003</v>
      </c>
      <c r="BJ411" s="4">
        <v>3.4550000000000001</v>
      </c>
      <c r="BK411" s="4">
        <v>0.16900000000000001</v>
      </c>
      <c r="BL411" s="4">
        <v>3.6240000000000001</v>
      </c>
      <c r="BM411" s="4">
        <v>23.151299999999999</v>
      </c>
      <c r="BQ411" s="4">
        <v>0</v>
      </c>
      <c r="BR411" s="4">
        <v>0.62536400000000003</v>
      </c>
      <c r="BS411" s="4">
        <v>-5</v>
      </c>
      <c r="BT411" s="4">
        <v>8.9999999999999993E-3</v>
      </c>
      <c r="BU411" s="4">
        <v>15.282333</v>
      </c>
      <c r="BV411" s="4">
        <v>0.18179999999999999</v>
      </c>
    </row>
    <row r="412" spans="1:74" x14ac:dyDescent="0.25">
      <c r="A412" s="2">
        <v>42804</v>
      </c>
      <c r="B412" s="3">
        <v>0.5531459143518519</v>
      </c>
      <c r="C412" s="4">
        <v>8.6379999999999999</v>
      </c>
      <c r="D412" s="4">
        <v>9.6875999999999998</v>
      </c>
      <c r="E412" s="4">
        <v>96876.384420000002</v>
      </c>
      <c r="F412" s="4">
        <v>327.3</v>
      </c>
      <c r="G412" s="4">
        <v>18</v>
      </c>
      <c r="H412" s="4">
        <v>3472.1</v>
      </c>
      <c r="J412" s="4">
        <v>0</v>
      </c>
      <c r="K412" s="4">
        <v>0.79590000000000005</v>
      </c>
      <c r="L412" s="4">
        <v>6.8753000000000002</v>
      </c>
      <c r="M412" s="4">
        <v>7.7107000000000001</v>
      </c>
      <c r="N412" s="4">
        <v>260.50799999999998</v>
      </c>
      <c r="O412" s="4">
        <v>14.326700000000001</v>
      </c>
      <c r="P412" s="4">
        <v>274.8</v>
      </c>
      <c r="Q412" s="4">
        <v>200.387</v>
      </c>
      <c r="R412" s="4">
        <v>11.0204</v>
      </c>
      <c r="S412" s="4">
        <v>211.4</v>
      </c>
      <c r="T412" s="4">
        <v>3472.1201999999998</v>
      </c>
      <c r="W412" s="4">
        <v>0</v>
      </c>
      <c r="X412" s="4">
        <v>0</v>
      </c>
      <c r="Y412" s="4">
        <v>11.6</v>
      </c>
      <c r="Z412" s="4">
        <v>916</v>
      </c>
      <c r="AA412" s="4">
        <v>928</v>
      </c>
      <c r="AB412" s="4">
        <v>908</v>
      </c>
      <c r="AC412" s="4">
        <v>89</v>
      </c>
      <c r="AD412" s="4">
        <v>11.16</v>
      </c>
      <c r="AE412" s="4">
        <v>0.26</v>
      </c>
      <c r="AF412" s="4">
        <v>993</v>
      </c>
      <c r="AG412" s="4">
        <v>-10</v>
      </c>
      <c r="AH412" s="4">
        <v>8</v>
      </c>
      <c r="AI412" s="4">
        <v>24</v>
      </c>
      <c r="AJ412" s="4">
        <v>136.1</v>
      </c>
      <c r="AK412" s="4">
        <v>132.1</v>
      </c>
      <c r="AL412" s="4">
        <v>5.2</v>
      </c>
      <c r="AM412" s="4">
        <v>142</v>
      </c>
      <c r="AN412" s="4" t="s">
        <v>155</v>
      </c>
      <c r="AO412" s="4">
        <v>1</v>
      </c>
      <c r="AP412" s="5">
        <v>0.76144675925925931</v>
      </c>
      <c r="AQ412" s="4">
        <v>47.160176999999997</v>
      </c>
      <c r="AR412" s="4">
        <v>-88.484206</v>
      </c>
      <c r="AS412" s="4">
        <v>313.3</v>
      </c>
      <c r="AT412" s="4">
        <v>34.200000000000003</v>
      </c>
      <c r="AU412" s="4">
        <v>12</v>
      </c>
      <c r="AV412" s="4">
        <v>8</v>
      </c>
      <c r="AW412" s="4" t="s">
        <v>432</v>
      </c>
      <c r="AX412" s="4">
        <v>1.448</v>
      </c>
      <c r="AY412" s="4">
        <v>2.3391999999999999</v>
      </c>
      <c r="AZ412" s="4">
        <v>3.0264000000000002</v>
      </c>
      <c r="BA412" s="4">
        <v>11.154</v>
      </c>
      <c r="BB412" s="4">
        <v>8.1199999999999992</v>
      </c>
      <c r="BC412" s="4">
        <v>0.73</v>
      </c>
      <c r="BD412" s="4">
        <v>25.638999999999999</v>
      </c>
      <c r="BE412" s="4">
        <v>1113.0160000000001</v>
      </c>
      <c r="BF412" s="4">
        <v>794.47199999999998</v>
      </c>
      <c r="BG412" s="4">
        <v>4.4160000000000004</v>
      </c>
      <c r="BH412" s="4">
        <v>0.24299999999999999</v>
      </c>
      <c r="BI412" s="4">
        <v>4.6589999999999998</v>
      </c>
      <c r="BJ412" s="4">
        <v>3.3969999999999998</v>
      </c>
      <c r="BK412" s="4">
        <v>0.187</v>
      </c>
      <c r="BL412" s="4">
        <v>3.5840000000000001</v>
      </c>
      <c r="BM412" s="4">
        <v>23.306699999999999</v>
      </c>
      <c r="BQ412" s="4">
        <v>0</v>
      </c>
      <c r="BR412" s="4">
        <v>0.69417700000000004</v>
      </c>
      <c r="BS412" s="4">
        <v>-5</v>
      </c>
      <c r="BT412" s="4">
        <v>9.8720000000000006E-3</v>
      </c>
      <c r="BU412" s="4">
        <v>16.963946</v>
      </c>
      <c r="BV412" s="4">
        <v>0.19941700000000001</v>
      </c>
    </row>
    <row r="413" spans="1:74" x14ac:dyDescent="0.25">
      <c r="A413" s="2">
        <v>42804</v>
      </c>
      <c r="B413" s="3">
        <v>0.55315748842592594</v>
      </c>
      <c r="C413" s="4">
        <v>8.3610000000000007</v>
      </c>
      <c r="D413" s="4">
        <v>10.109299999999999</v>
      </c>
      <c r="E413" s="4">
        <v>101093.149873</v>
      </c>
      <c r="F413" s="4">
        <v>319.5</v>
      </c>
      <c r="G413" s="4">
        <v>18</v>
      </c>
      <c r="H413" s="4">
        <v>3654.9</v>
      </c>
      <c r="J413" s="4">
        <v>0</v>
      </c>
      <c r="K413" s="4">
        <v>0.79310000000000003</v>
      </c>
      <c r="L413" s="4">
        <v>6.6310000000000002</v>
      </c>
      <c r="M413" s="4">
        <v>8.0173000000000005</v>
      </c>
      <c r="N413" s="4">
        <v>253.40280000000001</v>
      </c>
      <c r="O413" s="4">
        <v>14.2751</v>
      </c>
      <c r="P413" s="4">
        <v>267.7</v>
      </c>
      <c r="Q413" s="4">
        <v>194.92150000000001</v>
      </c>
      <c r="R413" s="4">
        <v>10.980600000000001</v>
      </c>
      <c r="S413" s="4">
        <v>205.9</v>
      </c>
      <c r="T413" s="4">
        <v>3654.9083000000001</v>
      </c>
      <c r="W413" s="4">
        <v>0</v>
      </c>
      <c r="X413" s="4">
        <v>0</v>
      </c>
      <c r="Y413" s="4">
        <v>11.7</v>
      </c>
      <c r="Z413" s="4">
        <v>912</v>
      </c>
      <c r="AA413" s="4">
        <v>924</v>
      </c>
      <c r="AB413" s="4">
        <v>905</v>
      </c>
      <c r="AC413" s="4">
        <v>89</v>
      </c>
      <c r="AD413" s="4">
        <v>11.16</v>
      </c>
      <c r="AE413" s="4">
        <v>0.26</v>
      </c>
      <c r="AF413" s="4">
        <v>993</v>
      </c>
      <c r="AG413" s="4">
        <v>-10</v>
      </c>
      <c r="AH413" s="4">
        <v>8</v>
      </c>
      <c r="AI413" s="4">
        <v>24</v>
      </c>
      <c r="AJ413" s="4">
        <v>136</v>
      </c>
      <c r="AK413" s="4">
        <v>133.69999999999999</v>
      </c>
      <c r="AL413" s="4">
        <v>5.5</v>
      </c>
      <c r="AM413" s="4">
        <v>142</v>
      </c>
      <c r="AN413" s="4" t="s">
        <v>155</v>
      </c>
      <c r="AO413" s="4">
        <v>1</v>
      </c>
      <c r="AP413" s="5">
        <v>0.76145833333333324</v>
      </c>
      <c r="AQ413" s="4">
        <v>47.160322999999998</v>
      </c>
      <c r="AR413" s="4">
        <v>-88.484200999999999</v>
      </c>
      <c r="AS413" s="4">
        <v>313.7</v>
      </c>
      <c r="AT413" s="4">
        <v>35.299999999999997</v>
      </c>
      <c r="AU413" s="4">
        <v>12</v>
      </c>
      <c r="AV413" s="4">
        <v>8</v>
      </c>
      <c r="AW413" s="4" t="s">
        <v>432</v>
      </c>
      <c r="AX413" s="4">
        <v>1.1000000000000001</v>
      </c>
      <c r="AY413" s="4">
        <v>2.2608000000000001</v>
      </c>
      <c r="AZ413" s="4">
        <v>2.4607999999999999</v>
      </c>
      <c r="BA413" s="4">
        <v>11.154</v>
      </c>
      <c r="BB413" s="4">
        <v>8</v>
      </c>
      <c r="BC413" s="4">
        <v>0.72</v>
      </c>
      <c r="BD413" s="4">
        <v>26.094000000000001</v>
      </c>
      <c r="BE413" s="4">
        <v>1067.6859999999999</v>
      </c>
      <c r="BF413" s="4">
        <v>821.61500000000001</v>
      </c>
      <c r="BG413" s="4">
        <v>4.2729999999999997</v>
      </c>
      <c r="BH413" s="4">
        <v>0.24099999999999999</v>
      </c>
      <c r="BI413" s="4">
        <v>4.5129999999999999</v>
      </c>
      <c r="BJ413" s="4">
        <v>3.2869999999999999</v>
      </c>
      <c r="BK413" s="4">
        <v>0.185</v>
      </c>
      <c r="BL413" s="4">
        <v>3.472</v>
      </c>
      <c r="BM413" s="4">
        <v>24.401599999999998</v>
      </c>
      <c r="BQ413" s="4">
        <v>0</v>
      </c>
      <c r="BR413" s="4">
        <v>0.67856000000000005</v>
      </c>
      <c r="BS413" s="4">
        <v>-5</v>
      </c>
      <c r="BT413" s="4">
        <v>9.1269999999999997E-3</v>
      </c>
      <c r="BU413" s="4">
        <v>16.5823</v>
      </c>
      <c r="BV413" s="4">
        <v>0.184368</v>
      </c>
    </row>
    <row r="414" spans="1:74" x14ac:dyDescent="0.25">
      <c r="A414" s="2">
        <v>42804</v>
      </c>
      <c r="B414" s="3">
        <v>0.55316906249999998</v>
      </c>
      <c r="C414" s="4">
        <v>8.3040000000000003</v>
      </c>
      <c r="D414" s="4">
        <v>10.1783</v>
      </c>
      <c r="E414" s="4">
        <v>101782.69736799999</v>
      </c>
      <c r="F414" s="4">
        <v>305.8</v>
      </c>
      <c r="G414" s="4">
        <v>17.899999999999999</v>
      </c>
      <c r="H414" s="4">
        <v>3733.9</v>
      </c>
      <c r="J414" s="4">
        <v>0</v>
      </c>
      <c r="K414" s="4">
        <v>0.79249999999999998</v>
      </c>
      <c r="L414" s="4">
        <v>6.5812999999999997</v>
      </c>
      <c r="M414" s="4">
        <v>8.0667000000000009</v>
      </c>
      <c r="N414" s="4">
        <v>242.3604</v>
      </c>
      <c r="O414" s="4">
        <v>14.1866</v>
      </c>
      <c r="P414" s="4">
        <v>256.5</v>
      </c>
      <c r="Q414" s="4">
        <v>186.42760000000001</v>
      </c>
      <c r="R414" s="4">
        <v>10.9125</v>
      </c>
      <c r="S414" s="4">
        <v>197.3</v>
      </c>
      <c r="T414" s="4">
        <v>3733.9069</v>
      </c>
      <c r="W414" s="4">
        <v>0</v>
      </c>
      <c r="X414" s="4">
        <v>0</v>
      </c>
      <c r="Y414" s="4">
        <v>11.7</v>
      </c>
      <c r="Z414" s="4">
        <v>905</v>
      </c>
      <c r="AA414" s="4">
        <v>918</v>
      </c>
      <c r="AB414" s="4">
        <v>898</v>
      </c>
      <c r="AC414" s="4">
        <v>89</v>
      </c>
      <c r="AD414" s="4">
        <v>11.16</v>
      </c>
      <c r="AE414" s="4">
        <v>0.26</v>
      </c>
      <c r="AF414" s="4">
        <v>993</v>
      </c>
      <c r="AG414" s="4">
        <v>-10</v>
      </c>
      <c r="AH414" s="4">
        <v>8</v>
      </c>
      <c r="AI414" s="4">
        <v>24</v>
      </c>
      <c r="AJ414" s="4">
        <v>136</v>
      </c>
      <c r="AK414" s="4">
        <v>133.1</v>
      </c>
      <c r="AL414" s="4">
        <v>5.3</v>
      </c>
      <c r="AM414" s="4">
        <v>142</v>
      </c>
      <c r="AN414" s="4" t="s">
        <v>155</v>
      </c>
      <c r="AO414" s="4">
        <v>1</v>
      </c>
      <c r="AP414" s="5">
        <v>0.76146990740740739</v>
      </c>
      <c r="AQ414" s="4">
        <v>47.160463999999997</v>
      </c>
      <c r="AR414" s="4">
        <v>-88.484182000000004</v>
      </c>
      <c r="AS414" s="4">
        <v>313.89999999999998</v>
      </c>
      <c r="AT414" s="4">
        <v>35</v>
      </c>
      <c r="AU414" s="4">
        <v>12</v>
      </c>
      <c r="AV414" s="4">
        <v>8</v>
      </c>
      <c r="AW414" s="4" t="s">
        <v>432</v>
      </c>
      <c r="AX414" s="4">
        <v>1.1912</v>
      </c>
      <c r="AY414" s="4">
        <v>1.9743999999999999</v>
      </c>
      <c r="AZ414" s="4">
        <v>2.6608000000000001</v>
      </c>
      <c r="BA414" s="4">
        <v>11.154</v>
      </c>
      <c r="BB414" s="4">
        <v>7.98</v>
      </c>
      <c r="BC414" s="4">
        <v>0.72</v>
      </c>
      <c r="BD414" s="4">
        <v>26.175999999999998</v>
      </c>
      <c r="BE414" s="4">
        <v>1059.136</v>
      </c>
      <c r="BF414" s="4">
        <v>826.26300000000003</v>
      </c>
      <c r="BG414" s="4">
        <v>4.085</v>
      </c>
      <c r="BH414" s="4">
        <v>0.23899999999999999</v>
      </c>
      <c r="BI414" s="4">
        <v>4.3239999999999998</v>
      </c>
      <c r="BJ414" s="4">
        <v>3.1419999999999999</v>
      </c>
      <c r="BK414" s="4">
        <v>0.184</v>
      </c>
      <c r="BL414" s="4">
        <v>3.3260000000000001</v>
      </c>
      <c r="BM414" s="4">
        <v>24.9163</v>
      </c>
      <c r="BQ414" s="4">
        <v>0</v>
      </c>
      <c r="BR414" s="4">
        <v>0.63658800000000004</v>
      </c>
      <c r="BS414" s="4">
        <v>-5</v>
      </c>
      <c r="BT414" s="4">
        <v>9.8729999999999998E-3</v>
      </c>
      <c r="BU414" s="4">
        <v>15.556620000000001</v>
      </c>
      <c r="BV414" s="4">
        <v>0.199435</v>
      </c>
    </row>
    <row r="415" spans="1:74" x14ac:dyDescent="0.25">
      <c r="A415" s="2">
        <v>42804</v>
      </c>
      <c r="B415" s="3">
        <v>0.55318063657407401</v>
      </c>
      <c r="C415" s="4">
        <v>8.3480000000000008</v>
      </c>
      <c r="D415" s="4">
        <v>10.124000000000001</v>
      </c>
      <c r="E415" s="4">
        <v>101239.634551</v>
      </c>
      <c r="F415" s="4">
        <v>288.8</v>
      </c>
      <c r="G415" s="4">
        <v>17.7</v>
      </c>
      <c r="H415" s="4">
        <v>3672.9</v>
      </c>
      <c r="J415" s="4">
        <v>0</v>
      </c>
      <c r="K415" s="4">
        <v>0.79279999999999995</v>
      </c>
      <c r="L415" s="4">
        <v>6.6188000000000002</v>
      </c>
      <c r="M415" s="4">
        <v>8.0266999999999999</v>
      </c>
      <c r="N415" s="4">
        <v>228.97929999999999</v>
      </c>
      <c r="O415" s="4">
        <v>14.0334</v>
      </c>
      <c r="P415" s="4">
        <v>243</v>
      </c>
      <c r="Q415" s="4">
        <v>176.13460000000001</v>
      </c>
      <c r="R415" s="4">
        <v>10.794700000000001</v>
      </c>
      <c r="S415" s="4">
        <v>186.9</v>
      </c>
      <c r="T415" s="4">
        <v>3672.9094</v>
      </c>
      <c r="W415" s="4">
        <v>0</v>
      </c>
      <c r="X415" s="4">
        <v>0</v>
      </c>
      <c r="Y415" s="4">
        <v>11.6</v>
      </c>
      <c r="Z415" s="4">
        <v>907</v>
      </c>
      <c r="AA415" s="4">
        <v>916</v>
      </c>
      <c r="AB415" s="4">
        <v>898</v>
      </c>
      <c r="AC415" s="4">
        <v>89</v>
      </c>
      <c r="AD415" s="4">
        <v>11.16</v>
      </c>
      <c r="AE415" s="4">
        <v>0.26</v>
      </c>
      <c r="AF415" s="4">
        <v>993</v>
      </c>
      <c r="AG415" s="4">
        <v>-10</v>
      </c>
      <c r="AH415" s="4">
        <v>8</v>
      </c>
      <c r="AI415" s="4">
        <v>24</v>
      </c>
      <c r="AJ415" s="4">
        <v>136</v>
      </c>
      <c r="AK415" s="4">
        <v>133</v>
      </c>
      <c r="AL415" s="4">
        <v>5.0999999999999996</v>
      </c>
      <c r="AM415" s="4">
        <v>142</v>
      </c>
      <c r="AN415" s="4" t="s">
        <v>155</v>
      </c>
      <c r="AO415" s="4">
        <v>1</v>
      </c>
      <c r="AP415" s="5">
        <v>0.76148148148148154</v>
      </c>
      <c r="AQ415" s="4">
        <v>47.160600000000002</v>
      </c>
      <c r="AR415" s="4">
        <v>-88.484144999999998</v>
      </c>
      <c r="AS415" s="4">
        <v>314.10000000000002</v>
      </c>
      <c r="AT415" s="4">
        <v>34.5</v>
      </c>
      <c r="AU415" s="4">
        <v>12</v>
      </c>
      <c r="AV415" s="4">
        <v>8</v>
      </c>
      <c r="AW415" s="4" t="s">
        <v>432</v>
      </c>
      <c r="AX415" s="4">
        <v>1.4</v>
      </c>
      <c r="AY415" s="4">
        <v>1</v>
      </c>
      <c r="AZ415" s="4">
        <v>2.8</v>
      </c>
      <c r="BA415" s="4">
        <v>11.154</v>
      </c>
      <c r="BB415" s="4">
        <v>7.99</v>
      </c>
      <c r="BC415" s="4">
        <v>0.72</v>
      </c>
      <c r="BD415" s="4">
        <v>26.128</v>
      </c>
      <c r="BE415" s="4">
        <v>1065.789</v>
      </c>
      <c r="BF415" s="4">
        <v>822.63499999999999</v>
      </c>
      <c r="BG415" s="4">
        <v>3.8610000000000002</v>
      </c>
      <c r="BH415" s="4">
        <v>0.23699999999999999</v>
      </c>
      <c r="BI415" s="4">
        <v>4.0979999999999999</v>
      </c>
      <c r="BJ415" s="4">
        <v>2.97</v>
      </c>
      <c r="BK415" s="4">
        <v>0.182</v>
      </c>
      <c r="BL415" s="4">
        <v>3.1520000000000001</v>
      </c>
      <c r="BM415" s="4">
        <v>24.523299999999999</v>
      </c>
      <c r="BQ415" s="4">
        <v>0</v>
      </c>
      <c r="BR415" s="4">
        <v>0.62925399999999998</v>
      </c>
      <c r="BS415" s="4">
        <v>-5</v>
      </c>
      <c r="BT415" s="4">
        <v>0.01</v>
      </c>
      <c r="BU415" s="4">
        <v>15.377395</v>
      </c>
      <c r="BV415" s="4">
        <v>0.20200000000000001</v>
      </c>
    </row>
    <row r="416" spans="1:74" x14ac:dyDescent="0.25">
      <c r="A416" s="2">
        <v>42804</v>
      </c>
      <c r="B416" s="3">
        <v>0.55319221064814816</v>
      </c>
      <c r="C416" s="4">
        <v>8.3409999999999993</v>
      </c>
      <c r="D416" s="4">
        <v>10.0054</v>
      </c>
      <c r="E416" s="4">
        <v>100054.137931</v>
      </c>
      <c r="F416" s="4">
        <v>229.7</v>
      </c>
      <c r="G416" s="4">
        <v>20</v>
      </c>
      <c r="H416" s="4">
        <v>3542.6</v>
      </c>
      <c r="J416" s="4">
        <v>0</v>
      </c>
      <c r="K416" s="4">
        <v>0.79449999999999998</v>
      </c>
      <c r="L416" s="4">
        <v>6.6273</v>
      </c>
      <c r="M416" s="4">
        <v>7.9493</v>
      </c>
      <c r="N416" s="4">
        <v>182.4564</v>
      </c>
      <c r="O416" s="4">
        <v>15.9185</v>
      </c>
      <c r="P416" s="4">
        <v>198.4</v>
      </c>
      <c r="Q416" s="4">
        <v>140.3484</v>
      </c>
      <c r="R416" s="4">
        <v>12.2448</v>
      </c>
      <c r="S416" s="4">
        <v>152.6</v>
      </c>
      <c r="T416" s="4">
        <v>3542.6226000000001</v>
      </c>
      <c r="W416" s="4">
        <v>0</v>
      </c>
      <c r="X416" s="4">
        <v>0</v>
      </c>
      <c r="Y416" s="4">
        <v>11.6</v>
      </c>
      <c r="Z416" s="4">
        <v>910</v>
      </c>
      <c r="AA416" s="4">
        <v>922</v>
      </c>
      <c r="AB416" s="4">
        <v>900</v>
      </c>
      <c r="AC416" s="4">
        <v>89</v>
      </c>
      <c r="AD416" s="4">
        <v>11.16</v>
      </c>
      <c r="AE416" s="4">
        <v>0.26</v>
      </c>
      <c r="AF416" s="4">
        <v>993</v>
      </c>
      <c r="AG416" s="4">
        <v>-10</v>
      </c>
      <c r="AH416" s="4">
        <v>8</v>
      </c>
      <c r="AI416" s="4">
        <v>24</v>
      </c>
      <c r="AJ416" s="4">
        <v>136</v>
      </c>
      <c r="AK416" s="4">
        <v>134.69999999999999</v>
      </c>
      <c r="AL416" s="4">
        <v>5.0999999999999996</v>
      </c>
      <c r="AM416" s="4">
        <v>142</v>
      </c>
      <c r="AN416" s="4" t="s">
        <v>155</v>
      </c>
      <c r="AO416" s="4">
        <v>1</v>
      </c>
      <c r="AP416" s="5">
        <v>0.76149305555555558</v>
      </c>
      <c r="AQ416" s="4">
        <v>47.160733999999998</v>
      </c>
      <c r="AR416" s="4">
        <v>-88.484112999999994</v>
      </c>
      <c r="AS416" s="4">
        <v>314.3</v>
      </c>
      <c r="AT416" s="4">
        <v>34.1</v>
      </c>
      <c r="AU416" s="4">
        <v>12</v>
      </c>
      <c r="AV416" s="4">
        <v>8</v>
      </c>
      <c r="AW416" s="4" t="s">
        <v>432</v>
      </c>
      <c r="AX416" s="4">
        <v>1.3391999999999999</v>
      </c>
      <c r="AY416" s="4">
        <v>1.0608</v>
      </c>
      <c r="AZ416" s="4">
        <v>2.8</v>
      </c>
      <c r="BA416" s="4">
        <v>11.154</v>
      </c>
      <c r="BB416" s="4">
        <v>8.06</v>
      </c>
      <c r="BC416" s="4">
        <v>0.72</v>
      </c>
      <c r="BD416" s="4">
        <v>25.866</v>
      </c>
      <c r="BE416" s="4">
        <v>1073.03</v>
      </c>
      <c r="BF416" s="4">
        <v>819.18499999999995</v>
      </c>
      <c r="BG416" s="4">
        <v>3.0939999999999999</v>
      </c>
      <c r="BH416" s="4">
        <v>0.27</v>
      </c>
      <c r="BI416" s="4">
        <v>3.3639999999999999</v>
      </c>
      <c r="BJ416" s="4">
        <v>2.38</v>
      </c>
      <c r="BK416" s="4">
        <v>0.20799999999999999</v>
      </c>
      <c r="BL416" s="4">
        <v>2.5870000000000002</v>
      </c>
      <c r="BM416" s="4">
        <v>23.7837</v>
      </c>
      <c r="BQ416" s="4">
        <v>0</v>
      </c>
      <c r="BR416" s="4">
        <v>0.61503200000000002</v>
      </c>
      <c r="BS416" s="4">
        <v>-5</v>
      </c>
      <c r="BT416" s="4">
        <v>9.1269999999999997E-3</v>
      </c>
      <c r="BU416" s="4">
        <v>15.029845</v>
      </c>
      <c r="BV416" s="4">
        <v>0.184365</v>
      </c>
    </row>
    <row r="417" spans="1:74" x14ac:dyDescent="0.25">
      <c r="A417" s="2">
        <v>42804</v>
      </c>
      <c r="B417" s="3">
        <v>0.5532037847222222</v>
      </c>
      <c r="C417" s="4">
        <v>8.7080000000000002</v>
      </c>
      <c r="D417" s="4">
        <v>9.6331000000000007</v>
      </c>
      <c r="E417" s="4">
        <v>96331.379310000004</v>
      </c>
      <c r="F417" s="4">
        <v>178.5</v>
      </c>
      <c r="G417" s="4">
        <v>17.5</v>
      </c>
      <c r="H417" s="4">
        <v>3441.3</v>
      </c>
      <c r="J417" s="4">
        <v>0</v>
      </c>
      <c r="K417" s="4">
        <v>0.79600000000000004</v>
      </c>
      <c r="L417" s="4">
        <v>6.9310999999999998</v>
      </c>
      <c r="M417" s="4">
        <v>7.6679000000000004</v>
      </c>
      <c r="N417" s="4">
        <v>142.1157</v>
      </c>
      <c r="O417" s="4">
        <v>13.926600000000001</v>
      </c>
      <c r="P417" s="4">
        <v>156</v>
      </c>
      <c r="Q417" s="4">
        <v>109.3216</v>
      </c>
      <c r="R417" s="4">
        <v>10.712999999999999</v>
      </c>
      <c r="S417" s="4">
        <v>120</v>
      </c>
      <c r="T417" s="4">
        <v>3441.3</v>
      </c>
      <c r="W417" s="4">
        <v>0</v>
      </c>
      <c r="X417" s="4">
        <v>0</v>
      </c>
      <c r="Y417" s="4">
        <v>11.5</v>
      </c>
      <c r="Z417" s="4">
        <v>912</v>
      </c>
      <c r="AA417" s="4">
        <v>926</v>
      </c>
      <c r="AB417" s="4">
        <v>903</v>
      </c>
      <c r="AC417" s="4">
        <v>89</v>
      </c>
      <c r="AD417" s="4">
        <v>11.17</v>
      </c>
      <c r="AE417" s="4">
        <v>0.26</v>
      </c>
      <c r="AF417" s="4">
        <v>992</v>
      </c>
      <c r="AG417" s="4">
        <v>-10</v>
      </c>
      <c r="AH417" s="4">
        <v>8</v>
      </c>
      <c r="AI417" s="4">
        <v>24</v>
      </c>
      <c r="AJ417" s="4">
        <v>135.1</v>
      </c>
      <c r="AK417" s="4">
        <v>134.1</v>
      </c>
      <c r="AL417" s="4">
        <v>5</v>
      </c>
      <c r="AM417" s="4">
        <v>142</v>
      </c>
      <c r="AN417" s="4" t="s">
        <v>155</v>
      </c>
      <c r="AO417" s="4">
        <v>1</v>
      </c>
      <c r="AP417" s="5">
        <v>0.76150462962962961</v>
      </c>
      <c r="AQ417" s="4">
        <v>47.160859000000002</v>
      </c>
      <c r="AR417" s="4">
        <v>-88.484067999999994</v>
      </c>
      <c r="AS417" s="4">
        <v>314.5</v>
      </c>
      <c r="AT417" s="4">
        <v>32.700000000000003</v>
      </c>
      <c r="AU417" s="4">
        <v>12</v>
      </c>
      <c r="AV417" s="4">
        <v>8</v>
      </c>
      <c r="AW417" s="4" t="s">
        <v>432</v>
      </c>
      <c r="AX417" s="4">
        <v>1.1696</v>
      </c>
      <c r="AY417" s="4">
        <v>1.2303999999999999</v>
      </c>
      <c r="AZ417" s="4">
        <v>2.6783999999999999</v>
      </c>
      <c r="BA417" s="4">
        <v>11.154</v>
      </c>
      <c r="BB417" s="4">
        <v>8.1300000000000008</v>
      </c>
      <c r="BC417" s="4">
        <v>0.73</v>
      </c>
      <c r="BD417" s="4">
        <v>25.63</v>
      </c>
      <c r="BE417" s="4">
        <v>1121.3009999999999</v>
      </c>
      <c r="BF417" s="4">
        <v>789.53800000000001</v>
      </c>
      <c r="BG417" s="4">
        <v>2.4079999999999999</v>
      </c>
      <c r="BH417" s="4">
        <v>0.23599999999999999</v>
      </c>
      <c r="BI417" s="4">
        <v>2.6440000000000001</v>
      </c>
      <c r="BJ417" s="4">
        <v>1.8520000000000001</v>
      </c>
      <c r="BK417" s="4">
        <v>0.18099999999999999</v>
      </c>
      <c r="BL417" s="4">
        <v>2.0339999999999998</v>
      </c>
      <c r="BM417" s="4">
        <v>23.084499999999998</v>
      </c>
      <c r="BQ417" s="4">
        <v>0</v>
      </c>
      <c r="BR417" s="4">
        <v>0.64879299999999995</v>
      </c>
      <c r="BS417" s="4">
        <v>-5</v>
      </c>
      <c r="BT417" s="4">
        <v>8.9999999999999993E-3</v>
      </c>
      <c r="BU417" s="4">
        <v>15.854879</v>
      </c>
      <c r="BV417" s="4">
        <v>0.18179999999999999</v>
      </c>
    </row>
    <row r="418" spans="1:74" x14ac:dyDescent="0.25">
      <c r="A418" s="2">
        <v>42804</v>
      </c>
      <c r="B418" s="3">
        <v>0.55321535879629635</v>
      </c>
      <c r="C418" s="4">
        <v>9.2560000000000002</v>
      </c>
      <c r="D418" s="4">
        <v>8.5327000000000002</v>
      </c>
      <c r="E418" s="4">
        <v>85327.45</v>
      </c>
      <c r="F418" s="4">
        <v>142.1</v>
      </c>
      <c r="G418" s="4">
        <v>13.4</v>
      </c>
      <c r="H418" s="4">
        <v>3333.6</v>
      </c>
      <c r="J418" s="4">
        <v>0</v>
      </c>
      <c r="K418" s="4">
        <v>0.8044</v>
      </c>
      <c r="L418" s="4">
        <v>7.4457000000000004</v>
      </c>
      <c r="M418" s="4">
        <v>6.8640999999999996</v>
      </c>
      <c r="N418" s="4">
        <v>114.3235</v>
      </c>
      <c r="O418" s="4">
        <v>10.7439</v>
      </c>
      <c r="P418" s="4">
        <v>125.1</v>
      </c>
      <c r="Q418" s="4">
        <v>87.943100000000001</v>
      </c>
      <c r="R418" s="4">
        <v>8.2646999999999995</v>
      </c>
      <c r="S418" s="4">
        <v>96.2</v>
      </c>
      <c r="T418" s="4">
        <v>3333.5538000000001</v>
      </c>
      <c r="W418" s="4">
        <v>0</v>
      </c>
      <c r="X418" s="4">
        <v>0</v>
      </c>
      <c r="Y418" s="4">
        <v>11.5</v>
      </c>
      <c r="Z418" s="4">
        <v>922</v>
      </c>
      <c r="AA418" s="4">
        <v>937</v>
      </c>
      <c r="AB418" s="4">
        <v>913</v>
      </c>
      <c r="AC418" s="4">
        <v>89</v>
      </c>
      <c r="AD418" s="4">
        <v>11.18</v>
      </c>
      <c r="AE418" s="4">
        <v>0.26</v>
      </c>
      <c r="AF418" s="4">
        <v>992</v>
      </c>
      <c r="AG418" s="4">
        <v>-10</v>
      </c>
      <c r="AH418" s="4">
        <v>8</v>
      </c>
      <c r="AI418" s="4">
        <v>24</v>
      </c>
      <c r="AJ418" s="4">
        <v>135</v>
      </c>
      <c r="AK418" s="4">
        <v>136.6</v>
      </c>
      <c r="AL418" s="4">
        <v>4.8</v>
      </c>
      <c r="AM418" s="4">
        <v>142</v>
      </c>
      <c r="AN418" s="4" t="s">
        <v>155</v>
      </c>
      <c r="AO418" s="4">
        <v>1</v>
      </c>
      <c r="AP418" s="5">
        <v>0.76151620370370365</v>
      </c>
      <c r="AQ418" s="4">
        <v>47.160981</v>
      </c>
      <c r="AR418" s="4">
        <v>-88.484032999999997</v>
      </c>
      <c r="AS418" s="4">
        <v>314.7</v>
      </c>
      <c r="AT418" s="4">
        <v>31.2</v>
      </c>
      <c r="AU418" s="4">
        <v>12</v>
      </c>
      <c r="AV418" s="4">
        <v>8</v>
      </c>
      <c r="AW418" s="4" t="s">
        <v>432</v>
      </c>
      <c r="AX418" s="4">
        <v>1.1000000000000001</v>
      </c>
      <c r="AY418" s="4">
        <v>1.3912</v>
      </c>
      <c r="AZ418" s="4">
        <v>2.4607999999999999</v>
      </c>
      <c r="BA418" s="4">
        <v>11.154</v>
      </c>
      <c r="BB418" s="4">
        <v>8.52</v>
      </c>
      <c r="BC418" s="4">
        <v>0.76</v>
      </c>
      <c r="BD418" s="4">
        <v>24.31</v>
      </c>
      <c r="BE418" s="4">
        <v>1229.308</v>
      </c>
      <c r="BF418" s="4">
        <v>721.29700000000003</v>
      </c>
      <c r="BG418" s="4">
        <v>1.9770000000000001</v>
      </c>
      <c r="BH418" s="4">
        <v>0.186</v>
      </c>
      <c r="BI418" s="4">
        <v>2.1619999999999999</v>
      </c>
      <c r="BJ418" s="4">
        <v>1.5209999999999999</v>
      </c>
      <c r="BK418" s="4">
        <v>0.14299999999999999</v>
      </c>
      <c r="BL418" s="4">
        <v>1.663</v>
      </c>
      <c r="BM418" s="4">
        <v>22.821200000000001</v>
      </c>
      <c r="BQ418" s="4">
        <v>0</v>
      </c>
      <c r="BR418" s="4">
        <v>0.61907999999999996</v>
      </c>
      <c r="BS418" s="4">
        <v>-5</v>
      </c>
      <c r="BT418" s="4">
        <v>8.9999999999999993E-3</v>
      </c>
      <c r="BU418" s="4">
        <v>15.128768000000001</v>
      </c>
      <c r="BV418" s="4">
        <v>0.18179999999999999</v>
      </c>
    </row>
    <row r="419" spans="1:74" x14ac:dyDescent="0.25">
      <c r="A419" s="2">
        <v>42804</v>
      </c>
      <c r="B419" s="3">
        <v>0.55322693287037039</v>
      </c>
      <c r="C419" s="4">
        <v>9.3879999999999999</v>
      </c>
      <c r="D419" s="4">
        <v>8.4476999999999993</v>
      </c>
      <c r="E419" s="4">
        <v>84477.45</v>
      </c>
      <c r="F419" s="4">
        <v>112.3</v>
      </c>
      <c r="G419" s="4">
        <v>24.9</v>
      </c>
      <c r="H419" s="4">
        <v>3158</v>
      </c>
      <c r="J419" s="4">
        <v>0</v>
      </c>
      <c r="K419" s="4">
        <v>0.80449999999999999</v>
      </c>
      <c r="L419" s="4">
        <v>7.5526</v>
      </c>
      <c r="M419" s="4">
        <v>6.7961</v>
      </c>
      <c r="N419" s="4">
        <v>90.374300000000005</v>
      </c>
      <c r="O419" s="4">
        <v>20.002800000000001</v>
      </c>
      <c r="P419" s="4">
        <v>110.4</v>
      </c>
      <c r="Q419" s="4">
        <v>69.520200000000003</v>
      </c>
      <c r="R419" s="4">
        <v>15.3871</v>
      </c>
      <c r="S419" s="4">
        <v>84.9</v>
      </c>
      <c r="T419" s="4">
        <v>3157.9839000000002</v>
      </c>
      <c r="W419" s="4">
        <v>0</v>
      </c>
      <c r="X419" s="4">
        <v>0</v>
      </c>
      <c r="Y419" s="4">
        <v>11.8</v>
      </c>
      <c r="Z419" s="4">
        <v>923</v>
      </c>
      <c r="AA419" s="4">
        <v>937</v>
      </c>
      <c r="AB419" s="4">
        <v>911</v>
      </c>
      <c r="AC419" s="4">
        <v>89</v>
      </c>
      <c r="AD419" s="4">
        <v>11.18</v>
      </c>
      <c r="AE419" s="4">
        <v>0.26</v>
      </c>
      <c r="AF419" s="4">
        <v>992</v>
      </c>
      <c r="AG419" s="4">
        <v>-10</v>
      </c>
      <c r="AH419" s="4">
        <v>8</v>
      </c>
      <c r="AI419" s="4">
        <v>24</v>
      </c>
      <c r="AJ419" s="4">
        <v>135</v>
      </c>
      <c r="AK419" s="4">
        <v>136.1</v>
      </c>
      <c r="AL419" s="4">
        <v>4.8</v>
      </c>
      <c r="AM419" s="4">
        <v>142</v>
      </c>
      <c r="AN419" s="4" t="s">
        <v>155</v>
      </c>
      <c r="AO419" s="4">
        <v>1</v>
      </c>
      <c r="AP419" s="5">
        <v>0.7615277777777778</v>
      </c>
      <c r="AQ419" s="4">
        <v>47.161102</v>
      </c>
      <c r="AR419" s="4">
        <v>-88.484015999999997</v>
      </c>
      <c r="AS419" s="4">
        <v>315</v>
      </c>
      <c r="AT419" s="4">
        <v>30.7</v>
      </c>
      <c r="AU419" s="4">
        <v>12</v>
      </c>
      <c r="AV419" s="4">
        <v>8</v>
      </c>
      <c r="AW419" s="4" t="s">
        <v>432</v>
      </c>
      <c r="AX419" s="4">
        <v>1.1000000000000001</v>
      </c>
      <c r="AY419" s="4">
        <v>1.6</v>
      </c>
      <c r="AZ419" s="4">
        <v>2.5695999999999999</v>
      </c>
      <c r="BA419" s="4">
        <v>11.154</v>
      </c>
      <c r="BB419" s="4">
        <v>8.52</v>
      </c>
      <c r="BC419" s="4">
        <v>0.76</v>
      </c>
      <c r="BD419" s="4">
        <v>24.302</v>
      </c>
      <c r="BE419" s="4">
        <v>1245.1310000000001</v>
      </c>
      <c r="BF419" s="4">
        <v>713.11500000000001</v>
      </c>
      <c r="BG419" s="4">
        <v>1.56</v>
      </c>
      <c r="BH419" s="4">
        <v>0.34499999999999997</v>
      </c>
      <c r="BI419" s="4">
        <v>1.9059999999999999</v>
      </c>
      <c r="BJ419" s="4">
        <v>1.2</v>
      </c>
      <c r="BK419" s="4">
        <v>0.26600000000000001</v>
      </c>
      <c r="BL419" s="4">
        <v>1.466</v>
      </c>
      <c r="BM419" s="4">
        <v>21.587700000000002</v>
      </c>
      <c r="BQ419" s="4">
        <v>0</v>
      </c>
      <c r="BR419" s="4">
        <v>0.69606199999999996</v>
      </c>
      <c r="BS419" s="4">
        <v>-5</v>
      </c>
      <c r="BT419" s="4">
        <v>8.9999999999999993E-3</v>
      </c>
      <c r="BU419" s="4">
        <v>17.010014999999999</v>
      </c>
      <c r="BV419" s="4">
        <v>0.18179999999999999</v>
      </c>
    </row>
    <row r="420" spans="1:74" x14ac:dyDescent="0.25">
      <c r="A420" s="2">
        <v>42804</v>
      </c>
      <c r="B420" s="3">
        <v>0.55323850694444443</v>
      </c>
      <c r="C420" s="4">
        <v>9.3740000000000006</v>
      </c>
      <c r="D420" s="4">
        <v>8.516</v>
      </c>
      <c r="E420" s="4">
        <v>85159.841667000001</v>
      </c>
      <c r="F420" s="4">
        <v>101.7</v>
      </c>
      <c r="G420" s="4">
        <v>24.6</v>
      </c>
      <c r="H420" s="4">
        <v>3057</v>
      </c>
      <c r="J420" s="4">
        <v>0</v>
      </c>
      <c r="K420" s="4">
        <v>0.80400000000000005</v>
      </c>
      <c r="L420" s="4">
        <v>7.5361000000000002</v>
      </c>
      <c r="M420" s="4">
        <v>6.8464999999999998</v>
      </c>
      <c r="N420" s="4">
        <v>81.762699999999995</v>
      </c>
      <c r="O420" s="4">
        <v>19.7774</v>
      </c>
      <c r="P420" s="4">
        <v>101.5</v>
      </c>
      <c r="Q420" s="4">
        <v>62.895699999999998</v>
      </c>
      <c r="R420" s="4">
        <v>15.213699999999999</v>
      </c>
      <c r="S420" s="4">
        <v>78.099999999999994</v>
      </c>
      <c r="T420" s="4">
        <v>3057</v>
      </c>
      <c r="W420" s="4">
        <v>0</v>
      </c>
      <c r="X420" s="4">
        <v>0</v>
      </c>
      <c r="Y420" s="4">
        <v>11.9</v>
      </c>
      <c r="Z420" s="4">
        <v>921</v>
      </c>
      <c r="AA420" s="4">
        <v>936</v>
      </c>
      <c r="AB420" s="4">
        <v>908</v>
      </c>
      <c r="AC420" s="4">
        <v>89</v>
      </c>
      <c r="AD420" s="4">
        <v>11.18</v>
      </c>
      <c r="AE420" s="4">
        <v>0.26</v>
      </c>
      <c r="AF420" s="4">
        <v>992</v>
      </c>
      <c r="AG420" s="4">
        <v>-10</v>
      </c>
      <c r="AH420" s="4">
        <v>8</v>
      </c>
      <c r="AI420" s="4">
        <v>24</v>
      </c>
      <c r="AJ420" s="4">
        <v>135.9</v>
      </c>
      <c r="AK420" s="4">
        <v>136</v>
      </c>
      <c r="AL420" s="4">
        <v>4.9000000000000004</v>
      </c>
      <c r="AM420" s="4">
        <v>142</v>
      </c>
      <c r="AN420" s="4" t="s">
        <v>155</v>
      </c>
      <c r="AO420" s="4">
        <v>1</v>
      </c>
      <c r="AP420" s="5">
        <v>0.76153935185185195</v>
      </c>
      <c r="AQ420" s="4">
        <v>47.161228000000001</v>
      </c>
      <c r="AR420" s="4">
        <v>-88.484012000000007</v>
      </c>
      <c r="AS420" s="4">
        <v>315.2</v>
      </c>
      <c r="AT420" s="4">
        <v>30.9</v>
      </c>
      <c r="AU420" s="4">
        <v>12</v>
      </c>
      <c r="AV420" s="4">
        <v>8</v>
      </c>
      <c r="AW420" s="4" t="s">
        <v>432</v>
      </c>
      <c r="AX420" s="4">
        <v>1.2216</v>
      </c>
      <c r="AY420" s="4">
        <v>1.4176</v>
      </c>
      <c r="AZ420" s="4">
        <v>2.5608</v>
      </c>
      <c r="BA420" s="4">
        <v>11.154</v>
      </c>
      <c r="BB420" s="4">
        <v>8.49</v>
      </c>
      <c r="BC420" s="4">
        <v>0.76</v>
      </c>
      <c r="BD420" s="4">
        <v>24.384</v>
      </c>
      <c r="BE420" s="4">
        <v>1240.3979999999999</v>
      </c>
      <c r="BF420" s="4">
        <v>717.23099999999999</v>
      </c>
      <c r="BG420" s="4">
        <v>1.409</v>
      </c>
      <c r="BH420" s="4">
        <v>0.34100000000000003</v>
      </c>
      <c r="BI420" s="4">
        <v>1.75</v>
      </c>
      <c r="BJ420" s="4">
        <v>1.0840000000000001</v>
      </c>
      <c r="BK420" s="4">
        <v>0.26200000000000001</v>
      </c>
      <c r="BL420" s="4">
        <v>1.3460000000000001</v>
      </c>
      <c r="BM420" s="4">
        <v>20.863399999999999</v>
      </c>
      <c r="BQ420" s="4">
        <v>0</v>
      </c>
      <c r="BR420" s="4">
        <v>0.69577800000000001</v>
      </c>
      <c r="BS420" s="4">
        <v>-5</v>
      </c>
      <c r="BT420" s="4">
        <v>9.8729999999999998E-3</v>
      </c>
      <c r="BU420" s="4">
        <v>17.003074999999999</v>
      </c>
      <c r="BV420" s="4">
        <v>0.199435</v>
      </c>
    </row>
    <row r="421" spans="1:74" x14ac:dyDescent="0.25">
      <c r="A421" s="2">
        <v>42804</v>
      </c>
      <c r="B421" s="3">
        <v>0.55325008101851847</v>
      </c>
      <c r="C421" s="4">
        <v>9.74</v>
      </c>
      <c r="D421" s="4">
        <v>8.0070999999999994</v>
      </c>
      <c r="E421" s="4">
        <v>80070.863786999995</v>
      </c>
      <c r="F421" s="4">
        <v>101.2</v>
      </c>
      <c r="G421" s="4">
        <v>24.6</v>
      </c>
      <c r="H421" s="4">
        <v>3049.6</v>
      </c>
      <c r="J421" s="4">
        <v>0</v>
      </c>
      <c r="K421" s="4">
        <v>0.80679999999999996</v>
      </c>
      <c r="L421" s="4">
        <v>7.8581000000000003</v>
      </c>
      <c r="M421" s="4">
        <v>6.4602000000000004</v>
      </c>
      <c r="N421" s="4">
        <v>81.677700000000002</v>
      </c>
      <c r="O421" s="4">
        <v>19.8187</v>
      </c>
      <c r="P421" s="4">
        <v>101.5</v>
      </c>
      <c r="Q421" s="4">
        <v>62.828099999999999</v>
      </c>
      <c r="R421" s="4">
        <v>15.244999999999999</v>
      </c>
      <c r="S421" s="4">
        <v>78.099999999999994</v>
      </c>
      <c r="T421" s="4">
        <v>3049.5529999999999</v>
      </c>
      <c r="W421" s="4">
        <v>0</v>
      </c>
      <c r="X421" s="4">
        <v>0</v>
      </c>
      <c r="Y421" s="4">
        <v>12</v>
      </c>
      <c r="Z421" s="4">
        <v>919</v>
      </c>
      <c r="AA421" s="4">
        <v>938</v>
      </c>
      <c r="AB421" s="4">
        <v>909</v>
      </c>
      <c r="AC421" s="4">
        <v>89</v>
      </c>
      <c r="AD421" s="4">
        <v>11.17</v>
      </c>
      <c r="AE421" s="4">
        <v>0.26</v>
      </c>
      <c r="AF421" s="4">
        <v>993</v>
      </c>
      <c r="AG421" s="4">
        <v>-10</v>
      </c>
      <c r="AH421" s="4">
        <v>8</v>
      </c>
      <c r="AI421" s="4">
        <v>24</v>
      </c>
      <c r="AJ421" s="4">
        <v>136</v>
      </c>
      <c r="AK421" s="4">
        <v>135.1</v>
      </c>
      <c r="AL421" s="4">
        <v>5.2</v>
      </c>
      <c r="AM421" s="4">
        <v>142</v>
      </c>
      <c r="AN421" s="4" t="s">
        <v>155</v>
      </c>
      <c r="AO421" s="4">
        <v>1</v>
      </c>
      <c r="AP421" s="5">
        <v>0.76155092592592588</v>
      </c>
      <c r="AQ421" s="4">
        <v>47.161361999999997</v>
      </c>
      <c r="AR421" s="4">
        <v>-88.484018000000006</v>
      </c>
      <c r="AS421" s="4">
        <v>315.39999999999998</v>
      </c>
      <c r="AT421" s="4">
        <v>31.8</v>
      </c>
      <c r="AU421" s="4">
        <v>12</v>
      </c>
      <c r="AV421" s="4">
        <v>8</v>
      </c>
      <c r="AW421" s="4" t="s">
        <v>432</v>
      </c>
      <c r="AX421" s="4">
        <v>1.5</v>
      </c>
      <c r="AY421" s="4">
        <v>1</v>
      </c>
      <c r="AZ421" s="4">
        <v>2.7</v>
      </c>
      <c r="BA421" s="4">
        <v>11.154</v>
      </c>
      <c r="BB421" s="4">
        <v>8.6300000000000008</v>
      </c>
      <c r="BC421" s="4">
        <v>0.77</v>
      </c>
      <c r="BD421" s="4">
        <v>23.945</v>
      </c>
      <c r="BE421" s="4">
        <v>1299.1669999999999</v>
      </c>
      <c r="BF421" s="4">
        <v>679.78800000000001</v>
      </c>
      <c r="BG421" s="4">
        <v>1.4139999999999999</v>
      </c>
      <c r="BH421" s="4">
        <v>0.34300000000000003</v>
      </c>
      <c r="BI421" s="4">
        <v>1.7569999999999999</v>
      </c>
      <c r="BJ421" s="4">
        <v>1.0880000000000001</v>
      </c>
      <c r="BK421" s="4">
        <v>0.26400000000000001</v>
      </c>
      <c r="BL421" s="4">
        <v>1.3520000000000001</v>
      </c>
      <c r="BM421" s="4">
        <v>20.9056</v>
      </c>
      <c r="BQ421" s="4">
        <v>0</v>
      </c>
      <c r="BR421" s="4">
        <v>0.71407900000000002</v>
      </c>
      <c r="BS421" s="4">
        <v>-5</v>
      </c>
      <c r="BT421" s="4">
        <v>9.1269999999999997E-3</v>
      </c>
      <c r="BU421" s="4">
        <v>17.450305</v>
      </c>
      <c r="BV421" s="4">
        <v>0.184365</v>
      </c>
    </row>
    <row r="422" spans="1:74" x14ac:dyDescent="0.25">
      <c r="A422" s="2">
        <v>42804</v>
      </c>
      <c r="B422" s="3">
        <v>0.55326165509259262</v>
      </c>
      <c r="C422" s="4">
        <v>10.651</v>
      </c>
      <c r="D422" s="4">
        <v>6.7934999999999999</v>
      </c>
      <c r="E422" s="4">
        <v>67934.516128999996</v>
      </c>
      <c r="F422" s="4">
        <v>100.2</v>
      </c>
      <c r="G422" s="4">
        <v>20.3</v>
      </c>
      <c r="H422" s="4">
        <v>2989</v>
      </c>
      <c r="J422" s="4">
        <v>0</v>
      </c>
      <c r="K422" s="4">
        <v>0.81279999999999997</v>
      </c>
      <c r="L422" s="4">
        <v>8.6564999999999994</v>
      </c>
      <c r="M422" s="4">
        <v>5.5214999999999996</v>
      </c>
      <c r="N422" s="4">
        <v>81.457300000000004</v>
      </c>
      <c r="O422" s="4">
        <v>16.508199999999999</v>
      </c>
      <c r="P422" s="4">
        <v>98</v>
      </c>
      <c r="Q422" s="4">
        <v>62.660499999999999</v>
      </c>
      <c r="R422" s="4">
        <v>12.6988</v>
      </c>
      <c r="S422" s="4">
        <v>75.400000000000006</v>
      </c>
      <c r="T422" s="4">
        <v>2989.0210999999999</v>
      </c>
      <c r="W422" s="4">
        <v>0</v>
      </c>
      <c r="X422" s="4">
        <v>0</v>
      </c>
      <c r="Y422" s="4">
        <v>11.7</v>
      </c>
      <c r="Z422" s="4">
        <v>925</v>
      </c>
      <c r="AA422" s="4">
        <v>941</v>
      </c>
      <c r="AB422" s="4">
        <v>914</v>
      </c>
      <c r="AC422" s="4">
        <v>89</v>
      </c>
      <c r="AD422" s="4">
        <v>11.17</v>
      </c>
      <c r="AE422" s="4">
        <v>0.26</v>
      </c>
      <c r="AF422" s="4">
        <v>992</v>
      </c>
      <c r="AG422" s="4">
        <v>-10</v>
      </c>
      <c r="AH422" s="4">
        <v>8</v>
      </c>
      <c r="AI422" s="4">
        <v>24</v>
      </c>
      <c r="AJ422" s="4">
        <v>136</v>
      </c>
      <c r="AK422" s="4">
        <v>135</v>
      </c>
      <c r="AL422" s="4">
        <v>4.9000000000000004</v>
      </c>
      <c r="AM422" s="4">
        <v>142</v>
      </c>
      <c r="AN422" s="4" t="s">
        <v>155</v>
      </c>
      <c r="AO422" s="4">
        <v>1</v>
      </c>
      <c r="AP422" s="5">
        <v>0.76156250000000003</v>
      </c>
      <c r="AQ422" s="4">
        <v>47.161496999999997</v>
      </c>
      <c r="AR422" s="4">
        <v>-88.484037999999998</v>
      </c>
      <c r="AS422" s="4">
        <v>315.60000000000002</v>
      </c>
      <c r="AT422" s="4">
        <v>32.799999999999997</v>
      </c>
      <c r="AU422" s="4">
        <v>12</v>
      </c>
      <c r="AV422" s="4">
        <v>8</v>
      </c>
      <c r="AW422" s="4" t="s">
        <v>432</v>
      </c>
      <c r="AX422" s="4">
        <v>1.5304</v>
      </c>
      <c r="AY422" s="4">
        <v>1.1215999999999999</v>
      </c>
      <c r="AZ422" s="4">
        <v>2.7911999999999999</v>
      </c>
      <c r="BA422" s="4">
        <v>11.154</v>
      </c>
      <c r="BB422" s="4">
        <v>8.93</v>
      </c>
      <c r="BC422" s="4">
        <v>0.8</v>
      </c>
      <c r="BD422" s="4">
        <v>23.036000000000001</v>
      </c>
      <c r="BE422" s="4">
        <v>1445.6980000000001</v>
      </c>
      <c r="BF422" s="4">
        <v>586.90499999999997</v>
      </c>
      <c r="BG422" s="4">
        <v>1.425</v>
      </c>
      <c r="BH422" s="4">
        <v>0.28899999999999998</v>
      </c>
      <c r="BI422" s="4">
        <v>1.7130000000000001</v>
      </c>
      <c r="BJ422" s="4">
        <v>1.0960000000000001</v>
      </c>
      <c r="BK422" s="4">
        <v>0.222</v>
      </c>
      <c r="BL422" s="4">
        <v>1.3180000000000001</v>
      </c>
      <c r="BM422" s="4">
        <v>20.698599999999999</v>
      </c>
      <c r="BQ422" s="4">
        <v>0</v>
      </c>
      <c r="BR422" s="4">
        <v>0.64017599999999997</v>
      </c>
      <c r="BS422" s="4">
        <v>-5</v>
      </c>
      <c r="BT422" s="4">
        <v>8.9999999999999993E-3</v>
      </c>
      <c r="BU422" s="4">
        <v>15.644301</v>
      </c>
      <c r="BV422" s="4">
        <v>0.18179999999999999</v>
      </c>
    </row>
    <row r="423" spans="1:74" x14ac:dyDescent="0.25">
      <c r="A423" s="2">
        <v>42804</v>
      </c>
      <c r="B423" s="3">
        <v>0.55327322916666666</v>
      </c>
      <c r="C423" s="4">
        <v>11.342000000000001</v>
      </c>
      <c r="D423" s="4">
        <v>5.4080000000000004</v>
      </c>
      <c r="E423" s="4">
        <v>54080.127333999997</v>
      </c>
      <c r="F423" s="4">
        <v>102.1</v>
      </c>
      <c r="G423" s="4">
        <v>18.3</v>
      </c>
      <c r="H423" s="4">
        <v>2904.9</v>
      </c>
      <c r="J423" s="4">
        <v>0</v>
      </c>
      <c r="K423" s="4">
        <v>0.82230000000000003</v>
      </c>
      <c r="L423" s="4">
        <v>9.3267000000000007</v>
      </c>
      <c r="M423" s="4">
        <v>4.4470000000000001</v>
      </c>
      <c r="N423" s="4">
        <v>83.915099999999995</v>
      </c>
      <c r="O423" s="4">
        <v>15.026300000000001</v>
      </c>
      <c r="P423" s="4">
        <v>98.9</v>
      </c>
      <c r="Q423" s="4">
        <v>64.551500000000004</v>
      </c>
      <c r="R423" s="4">
        <v>11.5589</v>
      </c>
      <c r="S423" s="4">
        <v>76.099999999999994</v>
      </c>
      <c r="T423" s="4">
        <v>2904.9137999999998</v>
      </c>
      <c r="W423" s="4">
        <v>0</v>
      </c>
      <c r="X423" s="4">
        <v>0</v>
      </c>
      <c r="Y423" s="4">
        <v>11.6</v>
      </c>
      <c r="Z423" s="4">
        <v>930</v>
      </c>
      <c r="AA423" s="4">
        <v>943</v>
      </c>
      <c r="AB423" s="4">
        <v>918</v>
      </c>
      <c r="AC423" s="4">
        <v>89</v>
      </c>
      <c r="AD423" s="4">
        <v>11.18</v>
      </c>
      <c r="AE423" s="4">
        <v>0.26</v>
      </c>
      <c r="AF423" s="4">
        <v>992</v>
      </c>
      <c r="AG423" s="4">
        <v>-10</v>
      </c>
      <c r="AH423" s="4">
        <v>8</v>
      </c>
      <c r="AI423" s="4">
        <v>24</v>
      </c>
      <c r="AJ423" s="4">
        <v>135.1</v>
      </c>
      <c r="AK423" s="4">
        <v>135.9</v>
      </c>
      <c r="AL423" s="4">
        <v>5.0999999999999996</v>
      </c>
      <c r="AM423" s="4">
        <v>142</v>
      </c>
      <c r="AN423" s="4" t="s">
        <v>155</v>
      </c>
      <c r="AO423" s="4">
        <v>1</v>
      </c>
      <c r="AP423" s="5">
        <v>0.76157407407407407</v>
      </c>
      <c r="AQ423" s="4">
        <v>47.161630000000002</v>
      </c>
      <c r="AR423" s="4">
        <v>-88.484065000000001</v>
      </c>
      <c r="AS423" s="4">
        <v>315.89999999999998</v>
      </c>
      <c r="AT423" s="4">
        <v>33.1</v>
      </c>
      <c r="AU423" s="4">
        <v>12</v>
      </c>
      <c r="AV423" s="4">
        <v>8</v>
      </c>
      <c r="AW423" s="4" t="s">
        <v>432</v>
      </c>
      <c r="AX423" s="4">
        <v>1.6</v>
      </c>
      <c r="AY423" s="4">
        <v>1.4</v>
      </c>
      <c r="AZ423" s="4">
        <v>3</v>
      </c>
      <c r="BA423" s="4">
        <v>11.154</v>
      </c>
      <c r="BB423" s="4">
        <v>9.44</v>
      </c>
      <c r="BC423" s="4">
        <v>0.85</v>
      </c>
      <c r="BD423" s="4">
        <v>21.611999999999998</v>
      </c>
      <c r="BE423" s="4">
        <v>1603.4880000000001</v>
      </c>
      <c r="BF423" s="4">
        <v>486.60599999999999</v>
      </c>
      <c r="BG423" s="4">
        <v>1.5109999999999999</v>
      </c>
      <c r="BH423" s="4">
        <v>0.27100000000000002</v>
      </c>
      <c r="BI423" s="4">
        <v>1.7809999999999999</v>
      </c>
      <c r="BJ423" s="4">
        <v>1.1619999999999999</v>
      </c>
      <c r="BK423" s="4">
        <v>0.20799999999999999</v>
      </c>
      <c r="BL423" s="4">
        <v>1.37</v>
      </c>
      <c r="BM423" s="4">
        <v>20.708500000000001</v>
      </c>
      <c r="BQ423" s="4">
        <v>0</v>
      </c>
      <c r="BR423" s="4">
        <v>0.66130100000000003</v>
      </c>
      <c r="BS423" s="4">
        <v>-5</v>
      </c>
      <c r="BT423" s="4">
        <v>8.9999999999999993E-3</v>
      </c>
      <c r="BU423" s="4">
        <v>16.160543000000001</v>
      </c>
      <c r="BV423" s="4">
        <v>0.18179999999999999</v>
      </c>
    </row>
    <row r="424" spans="1:74" x14ac:dyDescent="0.25">
      <c r="A424" s="2">
        <v>42804</v>
      </c>
      <c r="B424" s="3">
        <v>0.55328480324074081</v>
      </c>
      <c r="C424" s="4">
        <v>11.487</v>
      </c>
      <c r="D424" s="4">
        <v>5.0213999999999999</v>
      </c>
      <c r="E424" s="4">
        <v>50214.304103000002</v>
      </c>
      <c r="F424" s="4">
        <v>118.7</v>
      </c>
      <c r="G424" s="4">
        <v>33.200000000000003</v>
      </c>
      <c r="H424" s="4">
        <v>2776.8</v>
      </c>
      <c r="J424" s="4">
        <v>0</v>
      </c>
      <c r="K424" s="4">
        <v>0.82540000000000002</v>
      </c>
      <c r="L424" s="4">
        <v>9.4809999999999999</v>
      </c>
      <c r="M424" s="4">
        <v>4.1445999999999996</v>
      </c>
      <c r="N424" s="4">
        <v>97.9636</v>
      </c>
      <c r="O424" s="4">
        <v>27.402999999999999</v>
      </c>
      <c r="P424" s="4">
        <v>125.4</v>
      </c>
      <c r="Q424" s="4">
        <v>75.3583</v>
      </c>
      <c r="R424" s="4">
        <v>21.079699999999999</v>
      </c>
      <c r="S424" s="4">
        <v>96.4</v>
      </c>
      <c r="T424" s="4">
        <v>2776.7795000000001</v>
      </c>
      <c r="W424" s="4">
        <v>0</v>
      </c>
      <c r="X424" s="4">
        <v>0</v>
      </c>
      <c r="Y424" s="4">
        <v>11.6</v>
      </c>
      <c r="Z424" s="4">
        <v>930</v>
      </c>
      <c r="AA424" s="4">
        <v>943</v>
      </c>
      <c r="AB424" s="4">
        <v>918</v>
      </c>
      <c r="AC424" s="4">
        <v>89</v>
      </c>
      <c r="AD424" s="4">
        <v>11.18</v>
      </c>
      <c r="AE424" s="4">
        <v>0.26</v>
      </c>
      <c r="AF424" s="4">
        <v>992</v>
      </c>
      <c r="AG424" s="4">
        <v>-10</v>
      </c>
      <c r="AH424" s="4">
        <v>7.1269999999999998</v>
      </c>
      <c r="AI424" s="4">
        <v>24</v>
      </c>
      <c r="AJ424" s="4">
        <v>135</v>
      </c>
      <c r="AK424" s="4">
        <v>135.1</v>
      </c>
      <c r="AL424" s="4">
        <v>5</v>
      </c>
      <c r="AM424" s="4">
        <v>142</v>
      </c>
      <c r="AN424" s="4" t="s">
        <v>155</v>
      </c>
      <c r="AO424" s="4">
        <v>1</v>
      </c>
      <c r="AP424" s="5">
        <v>0.76158564814814822</v>
      </c>
      <c r="AQ424" s="4">
        <v>47.161766</v>
      </c>
      <c r="AR424" s="4">
        <v>-88.484092000000004</v>
      </c>
      <c r="AS424" s="4">
        <v>316.10000000000002</v>
      </c>
      <c r="AT424" s="4">
        <v>33.4</v>
      </c>
      <c r="AU424" s="4">
        <v>12</v>
      </c>
      <c r="AV424" s="4">
        <v>8</v>
      </c>
      <c r="AW424" s="4" t="s">
        <v>432</v>
      </c>
      <c r="AX424" s="4">
        <v>1.6608000000000001</v>
      </c>
      <c r="AY424" s="4">
        <v>1.2784</v>
      </c>
      <c r="AZ424" s="4">
        <v>3.0304000000000002</v>
      </c>
      <c r="BA424" s="4">
        <v>11.154</v>
      </c>
      <c r="BB424" s="4">
        <v>9.6199999999999992</v>
      </c>
      <c r="BC424" s="4">
        <v>0.86</v>
      </c>
      <c r="BD424" s="4">
        <v>21.155000000000001</v>
      </c>
      <c r="BE424" s="4">
        <v>1648.931</v>
      </c>
      <c r="BF424" s="4">
        <v>458.78899999999999</v>
      </c>
      <c r="BG424" s="4">
        <v>1.784</v>
      </c>
      <c r="BH424" s="4">
        <v>0.499</v>
      </c>
      <c r="BI424" s="4">
        <v>2.2829999999999999</v>
      </c>
      <c r="BJ424" s="4">
        <v>1.373</v>
      </c>
      <c r="BK424" s="4">
        <v>0.38400000000000001</v>
      </c>
      <c r="BL424" s="4">
        <v>1.756</v>
      </c>
      <c r="BM424" s="4">
        <v>20.024699999999999</v>
      </c>
      <c r="BQ424" s="4">
        <v>0</v>
      </c>
      <c r="BR424" s="4">
        <v>0.69655500000000004</v>
      </c>
      <c r="BS424" s="4">
        <v>-5</v>
      </c>
      <c r="BT424" s="4">
        <v>8.9999999999999993E-3</v>
      </c>
      <c r="BU424" s="4">
        <v>17.022062999999999</v>
      </c>
      <c r="BV424" s="4">
        <v>0.18179999999999999</v>
      </c>
    </row>
    <row r="425" spans="1:74" x14ac:dyDescent="0.25">
      <c r="A425" s="2">
        <v>42804</v>
      </c>
      <c r="B425" s="3">
        <v>0.55329637731481485</v>
      </c>
      <c r="C425" s="4">
        <v>11.58</v>
      </c>
      <c r="D425" s="4">
        <v>4.8918999999999997</v>
      </c>
      <c r="E425" s="4">
        <v>48919.050684000002</v>
      </c>
      <c r="F425" s="4">
        <v>160.30000000000001</v>
      </c>
      <c r="G425" s="4">
        <v>28</v>
      </c>
      <c r="H425" s="4">
        <v>2730.7</v>
      </c>
      <c r="J425" s="4">
        <v>0</v>
      </c>
      <c r="K425" s="4">
        <v>0.82599999999999996</v>
      </c>
      <c r="L425" s="4">
        <v>9.5652000000000008</v>
      </c>
      <c r="M425" s="4">
        <v>4.0407000000000002</v>
      </c>
      <c r="N425" s="4">
        <v>132.4314</v>
      </c>
      <c r="O425" s="4">
        <v>23.098099999999999</v>
      </c>
      <c r="P425" s="4">
        <v>155.5</v>
      </c>
      <c r="Q425" s="4">
        <v>101.8725</v>
      </c>
      <c r="R425" s="4">
        <v>17.7682</v>
      </c>
      <c r="S425" s="4">
        <v>119.6</v>
      </c>
      <c r="T425" s="4">
        <v>2730.7424000000001</v>
      </c>
      <c r="W425" s="4">
        <v>0</v>
      </c>
      <c r="X425" s="4">
        <v>0</v>
      </c>
      <c r="Y425" s="4">
        <v>11.5</v>
      </c>
      <c r="Z425" s="4">
        <v>932</v>
      </c>
      <c r="AA425" s="4">
        <v>948</v>
      </c>
      <c r="AB425" s="4">
        <v>921</v>
      </c>
      <c r="AC425" s="4">
        <v>89</v>
      </c>
      <c r="AD425" s="4">
        <v>11.18</v>
      </c>
      <c r="AE425" s="4">
        <v>0.26</v>
      </c>
      <c r="AF425" s="4">
        <v>992</v>
      </c>
      <c r="AG425" s="4">
        <v>-10</v>
      </c>
      <c r="AH425" s="4">
        <v>7</v>
      </c>
      <c r="AI425" s="4">
        <v>24</v>
      </c>
      <c r="AJ425" s="4">
        <v>135</v>
      </c>
      <c r="AK425" s="4">
        <v>132.4</v>
      </c>
      <c r="AL425" s="4">
        <v>4.9000000000000004</v>
      </c>
      <c r="AM425" s="4">
        <v>142</v>
      </c>
      <c r="AN425" s="4" t="s">
        <v>155</v>
      </c>
      <c r="AO425" s="4">
        <v>1</v>
      </c>
      <c r="AP425" s="5">
        <v>0.76159722222222215</v>
      </c>
      <c r="AQ425" s="4">
        <v>47.161909000000001</v>
      </c>
      <c r="AR425" s="4">
        <v>-88.484136000000007</v>
      </c>
      <c r="AS425" s="4">
        <v>316.10000000000002</v>
      </c>
      <c r="AT425" s="4">
        <v>34.9</v>
      </c>
      <c r="AU425" s="4">
        <v>12</v>
      </c>
      <c r="AV425" s="4">
        <v>10</v>
      </c>
      <c r="AW425" s="4" t="s">
        <v>424</v>
      </c>
      <c r="AX425" s="4">
        <v>1.5568</v>
      </c>
      <c r="AY425" s="4">
        <v>1.0304</v>
      </c>
      <c r="AZ425" s="4">
        <v>2.7656000000000001</v>
      </c>
      <c r="BA425" s="4">
        <v>11.154</v>
      </c>
      <c r="BB425" s="4">
        <v>9.66</v>
      </c>
      <c r="BC425" s="4">
        <v>0.87</v>
      </c>
      <c r="BD425" s="4">
        <v>21.064</v>
      </c>
      <c r="BE425" s="4">
        <v>1666.5</v>
      </c>
      <c r="BF425" s="4">
        <v>448.07299999999998</v>
      </c>
      <c r="BG425" s="4">
        <v>2.4159999999999999</v>
      </c>
      <c r="BH425" s="4">
        <v>0.42099999999999999</v>
      </c>
      <c r="BI425" s="4">
        <v>2.8380000000000001</v>
      </c>
      <c r="BJ425" s="4">
        <v>1.859</v>
      </c>
      <c r="BK425" s="4">
        <v>0.32400000000000001</v>
      </c>
      <c r="BL425" s="4">
        <v>2.1829999999999998</v>
      </c>
      <c r="BM425" s="4">
        <v>19.7273</v>
      </c>
      <c r="BQ425" s="4">
        <v>0</v>
      </c>
      <c r="BR425" s="4">
        <v>0.70798399999999995</v>
      </c>
      <c r="BS425" s="4">
        <v>-5</v>
      </c>
      <c r="BT425" s="4">
        <v>8.9999999999999993E-3</v>
      </c>
      <c r="BU425" s="4">
        <v>17.301359999999999</v>
      </c>
      <c r="BV425" s="4">
        <v>0.18179999999999999</v>
      </c>
    </row>
    <row r="426" spans="1:74" x14ac:dyDescent="0.25">
      <c r="A426" s="2">
        <v>42804</v>
      </c>
      <c r="B426" s="3">
        <v>0.55330795138888889</v>
      </c>
      <c r="C426" s="4">
        <v>11.683999999999999</v>
      </c>
      <c r="D426" s="4">
        <v>4.7534000000000001</v>
      </c>
      <c r="E426" s="4">
        <v>47533.819742</v>
      </c>
      <c r="F426" s="4">
        <v>199.4</v>
      </c>
      <c r="G426" s="4">
        <v>24.3</v>
      </c>
      <c r="H426" s="4">
        <v>2706.8</v>
      </c>
      <c r="J426" s="4">
        <v>0</v>
      </c>
      <c r="K426" s="4">
        <v>0.8266</v>
      </c>
      <c r="L426" s="4">
        <v>9.6578999999999997</v>
      </c>
      <c r="M426" s="4">
        <v>3.9291</v>
      </c>
      <c r="N426" s="4">
        <v>164.82390000000001</v>
      </c>
      <c r="O426" s="4">
        <v>20.086400000000001</v>
      </c>
      <c r="P426" s="4">
        <v>184.9</v>
      </c>
      <c r="Q426" s="4">
        <v>126.79040000000001</v>
      </c>
      <c r="R426" s="4">
        <v>15.4514</v>
      </c>
      <c r="S426" s="4">
        <v>142.19999999999999</v>
      </c>
      <c r="T426" s="4">
        <v>2706.7741000000001</v>
      </c>
      <c r="W426" s="4">
        <v>0</v>
      </c>
      <c r="X426" s="4">
        <v>0</v>
      </c>
      <c r="Y426" s="4">
        <v>11.5</v>
      </c>
      <c r="Z426" s="4">
        <v>935</v>
      </c>
      <c r="AA426" s="4">
        <v>952</v>
      </c>
      <c r="AB426" s="4">
        <v>927</v>
      </c>
      <c r="AC426" s="4">
        <v>89</v>
      </c>
      <c r="AD426" s="4">
        <v>11.18</v>
      </c>
      <c r="AE426" s="4">
        <v>0.26</v>
      </c>
      <c r="AF426" s="4">
        <v>992</v>
      </c>
      <c r="AG426" s="4">
        <v>-10</v>
      </c>
      <c r="AH426" s="4">
        <v>7</v>
      </c>
      <c r="AI426" s="4">
        <v>24</v>
      </c>
      <c r="AJ426" s="4">
        <v>135</v>
      </c>
      <c r="AK426" s="4">
        <v>132</v>
      </c>
      <c r="AL426" s="4">
        <v>4.8</v>
      </c>
      <c r="AM426" s="4">
        <v>142</v>
      </c>
      <c r="AN426" s="4" t="s">
        <v>155</v>
      </c>
      <c r="AO426" s="4">
        <v>1</v>
      </c>
      <c r="AP426" s="5">
        <v>0.7616087962962963</v>
      </c>
      <c r="AQ426" s="4">
        <v>47.162055000000002</v>
      </c>
      <c r="AR426" s="4">
        <v>-88.484176000000005</v>
      </c>
      <c r="AS426" s="4">
        <v>316</v>
      </c>
      <c r="AT426" s="4">
        <v>36.9</v>
      </c>
      <c r="AU426" s="4">
        <v>12</v>
      </c>
      <c r="AV426" s="4">
        <v>10</v>
      </c>
      <c r="AW426" s="4" t="s">
        <v>424</v>
      </c>
      <c r="AX426" s="4">
        <v>1.03037</v>
      </c>
      <c r="AY426" s="4">
        <v>1.221479</v>
      </c>
      <c r="AZ426" s="4">
        <v>2.1214789999999999</v>
      </c>
      <c r="BA426" s="4">
        <v>11.154</v>
      </c>
      <c r="BB426" s="4">
        <v>9.6999999999999993</v>
      </c>
      <c r="BC426" s="4">
        <v>0.87</v>
      </c>
      <c r="BD426" s="4">
        <v>20.978000000000002</v>
      </c>
      <c r="BE426" s="4">
        <v>1685.2439999999999</v>
      </c>
      <c r="BF426" s="4">
        <v>436.37200000000001</v>
      </c>
      <c r="BG426" s="4">
        <v>3.012</v>
      </c>
      <c r="BH426" s="4">
        <v>0.36699999999999999</v>
      </c>
      <c r="BI426" s="4">
        <v>3.379</v>
      </c>
      <c r="BJ426" s="4">
        <v>2.3170000000000002</v>
      </c>
      <c r="BK426" s="4">
        <v>0.28199999999999997</v>
      </c>
      <c r="BL426" s="4">
        <v>2.5990000000000002</v>
      </c>
      <c r="BM426" s="4">
        <v>19.584399999999999</v>
      </c>
      <c r="BQ426" s="4">
        <v>0</v>
      </c>
      <c r="BR426" s="4">
        <v>0.69677800000000001</v>
      </c>
      <c r="BS426" s="4">
        <v>-5</v>
      </c>
      <c r="BT426" s="4">
        <v>8.1270000000000005E-3</v>
      </c>
      <c r="BU426" s="4">
        <v>17.027512999999999</v>
      </c>
      <c r="BV426" s="4">
        <v>0.16416500000000001</v>
      </c>
    </row>
    <row r="427" spans="1:74" x14ac:dyDescent="0.25">
      <c r="A427" s="2">
        <v>42804</v>
      </c>
      <c r="B427" s="3">
        <v>0.55331952546296292</v>
      </c>
      <c r="C427" s="4">
        <v>11.773</v>
      </c>
      <c r="D427" s="4">
        <v>4.5678000000000001</v>
      </c>
      <c r="E427" s="4">
        <v>45678.016194000003</v>
      </c>
      <c r="F427" s="4">
        <v>224.3</v>
      </c>
      <c r="G427" s="4">
        <v>22.4</v>
      </c>
      <c r="H427" s="4">
        <v>2634.4</v>
      </c>
      <c r="J427" s="4">
        <v>0</v>
      </c>
      <c r="K427" s="4">
        <v>0.82789999999999997</v>
      </c>
      <c r="L427" s="4">
        <v>9.7469999999999999</v>
      </c>
      <c r="M427" s="4">
        <v>3.7818999999999998</v>
      </c>
      <c r="N427" s="4">
        <v>185.74019999999999</v>
      </c>
      <c r="O427" s="4">
        <v>18.517399999999999</v>
      </c>
      <c r="P427" s="4">
        <v>204.3</v>
      </c>
      <c r="Q427" s="4">
        <v>142.8802</v>
      </c>
      <c r="R427" s="4">
        <v>14.244400000000001</v>
      </c>
      <c r="S427" s="4">
        <v>157.1</v>
      </c>
      <c r="T427" s="4">
        <v>2634.4297999999999</v>
      </c>
      <c r="W427" s="4">
        <v>0</v>
      </c>
      <c r="X427" s="4">
        <v>0</v>
      </c>
      <c r="Y427" s="4">
        <v>11.5</v>
      </c>
      <c r="Z427" s="4">
        <v>941</v>
      </c>
      <c r="AA427" s="4">
        <v>957</v>
      </c>
      <c r="AB427" s="4">
        <v>931</v>
      </c>
      <c r="AC427" s="4">
        <v>89</v>
      </c>
      <c r="AD427" s="4">
        <v>11.18</v>
      </c>
      <c r="AE427" s="4">
        <v>0.26</v>
      </c>
      <c r="AF427" s="4">
        <v>992</v>
      </c>
      <c r="AG427" s="4">
        <v>-10</v>
      </c>
      <c r="AH427" s="4">
        <v>7</v>
      </c>
      <c r="AI427" s="4">
        <v>24</v>
      </c>
      <c r="AJ427" s="4">
        <v>135</v>
      </c>
      <c r="AK427" s="4">
        <v>133.69999999999999</v>
      </c>
      <c r="AL427" s="4">
        <v>4.9000000000000004</v>
      </c>
      <c r="AM427" s="4">
        <v>142</v>
      </c>
      <c r="AN427" s="4" t="s">
        <v>155</v>
      </c>
      <c r="AO427" s="4">
        <v>1</v>
      </c>
      <c r="AP427" s="5">
        <v>0.76162037037037045</v>
      </c>
      <c r="AQ427" s="4">
        <v>47.162202999999998</v>
      </c>
      <c r="AR427" s="4">
        <v>-88.484195999999997</v>
      </c>
      <c r="AS427" s="4">
        <v>316.2</v>
      </c>
      <c r="AT427" s="4">
        <v>37.200000000000003</v>
      </c>
      <c r="AU427" s="4">
        <v>12</v>
      </c>
      <c r="AV427" s="4">
        <v>10</v>
      </c>
      <c r="AW427" s="4" t="s">
        <v>424</v>
      </c>
      <c r="AX427" s="4">
        <v>1.1000000000000001</v>
      </c>
      <c r="AY427" s="4">
        <v>1.5</v>
      </c>
      <c r="AZ427" s="4">
        <v>2.3090090000000001</v>
      </c>
      <c r="BA427" s="4">
        <v>11.154</v>
      </c>
      <c r="BB427" s="4">
        <v>9.7799999999999994</v>
      </c>
      <c r="BC427" s="4">
        <v>0.88</v>
      </c>
      <c r="BD427" s="4">
        <v>20.782</v>
      </c>
      <c r="BE427" s="4">
        <v>1708.886</v>
      </c>
      <c r="BF427" s="4">
        <v>422.012</v>
      </c>
      <c r="BG427" s="4">
        <v>3.41</v>
      </c>
      <c r="BH427" s="4">
        <v>0.34</v>
      </c>
      <c r="BI427" s="4">
        <v>3.75</v>
      </c>
      <c r="BJ427" s="4">
        <v>2.6230000000000002</v>
      </c>
      <c r="BK427" s="4">
        <v>0.26200000000000001</v>
      </c>
      <c r="BL427" s="4">
        <v>2.8849999999999998</v>
      </c>
      <c r="BM427" s="4">
        <v>19.151599999999998</v>
      </c>
      <c r="BQ427" s="4">
        <v>0</v>
      </c>
      <c r="BR427" s="4">
        <v>0.66357200000000005</v>
      </c>
      <c r="BS427" s="4">
        <v>-5</v>
      </c>
      <c r="BT427" s="4">
        <v>8.0000000000000002E-3</v>
      </c>
      <c r="BU427" s="4">
        <v>16.216041000000001</v>
      </c>
      <c r="BV427" s="4">
        <v>0.16159999999999999</v>
      </c>
    </row>
    <row r="428" spans="1:74" x14ac:dyDescent="0.25">
      <c r="A428" s="2">
        <v>42804</v>
      </c>
      <c r="B428" s="3">
        <v>0.55333109953703696</v>
      </c>
      <c r="C428" s="4">
        <v>12.03</v>
      </c>
      <c r="D428" s="4">
        <v>4.3803000000000001</v>
      </c>
      <c r="E428" s="4">
        <v>43802.705683</v>
      </c>
      <c r="F428" s="4">
        <v>307.5</v>
      </c>
      <c r="G428" s="4">
        <v>19.100000000000001</v>
      </c>
      <c r="H428" s="4">
        <v>2649.4</v>
      </c>
      <c r="J428" s="4">
        <v>0</v>
      </c>
      <c r="K428" s="4">
        <v>0.82769999999999999</v>
      </c>
      <c r="L428" s="4">
        <v>9.9567999999999994</v>
      </c>
      <c r="M428" s="4">
        <v>3.6254</v>
      </c>
      <c r="N428" s="4">
        <v>254.4786</v>
      </c>
      <c r="O428" s="4">
        <v>15.837899999999999</v>
      </c>
      <c r="P428" s="4">
        <v>270.3</v>
      </c>
      <c r="Q428" s="4">
        <v>195.75700000000001</v>
      </c>
      <c r="R428" s="4">
        <v>12.183299999999999</v>
      </c>
      <c r="S428" s="4">
        <v>207.9</v>
      </c>
      <c r="T428" s="4">
        <v>2649.3948</v>
      </c>
      <c r="W428" s="4">
        <v>0</v>
      </c>
      <c r="X428" s="4">
        <v>0</v>
      </c>
      <c r="Y428" s="4">
        <v>11.5</v>
      </c>
      <c r="Z428" s="4">
        <v>947</v>
      </c>
      <c r="AA428" s="4">
        <v>965</v>
      </c>
      <c r="AB428" s="4">
        <v>935</v>
      </c>
      <c r="AC428" s="4">
        <v>89</v>
      </c>
      <c r="AD428" s="4">
        <v>11.18</v>
      </c>
      <c r="AE428" s="4">
        <v>0.26</v>
      </c>
      <c r="AF428" s="4">
        <v>992</v>
      </c>
      <c r="AG428" s="4">
        <v>-10</v>
      </c>
      <c r="AH428" s="4">
        <v>7</v>
      </c>
      <c r="AI428" s="4">
        <v>24</v>
      </c>
      <c r="AJ428" s="4">
        <v>135</v>
      </c>
      <c r="AK428" s="4">
        <v>134</v>
      </c>
      <c r="AL428" s="4">
        <v>4.8</v>
      </c>
      <c r="AM428" s="4">
        <v>142</v>
      </c>
      <c r="AN428" s="4" t="s">
        <v>155</v>
      </c>
      <c r="AO428" s="4">
        <v>1</v>
      </c>
      <c r="AP428" s="5">
        <v>0.76163194444444438</v>
      </c>
      <c r="AQ428" s="4">
        <v>47.162354000000001</v>
      </c>
      <c r="AR428" s="4">
        <v>-88.484194000000002</v>
      </c>
      <c r="AS428" s="4">
        <v>316.39999999999998</v>
      </c>
      <c r="AT428" s="4">
        <v>37.200000000000003</v>
      </c>
      <c r="AU428" s="4">
        <v>12</v>
      </c>
      <c r="AV428" s="4">
        <v>10</v>
      </c>
      <c r="AW428" s="4" t="s">
        <v>424</v>
      </c>
      <c r="AX428" s="4">
        <v>1.1000000000000001</v>
      </c>
      <c r="AY428" s="4">
        <v>1.5304</v>
      </c>
      <c r="AZ428" s="4">
        <v>2.1</v>
      </c>
      <c r="BA428" s="4">
        <v>11.154</v>
      </c>
      <c r="BB428" s="4">
        <v>9.76</v>
      </c>
      <c r="BC428" s="4">
        <v>0.88</v>
      </c>
      <c r="BD428" s="4">
        <v>20.821999999999999</v>
      </c>
      <c r="BE428" s="4">
        <v>1738.741</v>
      </c>
      <c r="BF428" s="4">
        <v>402.947</v>
      </c>
      <c r="BG428" s="4">
        <v>4.6539999999999999</v>
      </c>
      <c r="BH428" s="4">
        <v>0.28999999999999998</v>
      </c>
      <c r="BI428" s="4">
        <v>4.9429999999999996</v>
      </c>
      <c r="BJ428" s="4">
        <v>3.58</v>
      </c>
      <c r="BK428" s="4">
        <v>0.223</v>
      </c>
      <c r="BL428" s="4">
        <v>3.8029999999999999</v>
      </c>
      <c r="BM428" s="4">
        <v>19.184100000000001</v>
      </c>
      <c r="BQ428" s="4">
        <v>0</v>
      </c>
      <c r="BR428" s="4">
        <v>0.739236</v>
      </c>
      <c r="BS428" s="4">
        <v>-5</v>
      </c>
      <c r="BT428" s="4">
        <v>8.0000000000000002E-3</v>
      </c>
      <c r="BU428" s="4">
        <v>18.065073999999999</v>
      </c>
      <c r="BV428" s="4">
        <v>0.16159999999999999</v>
      </c>
    </row>
    <row r="429" spans="1:74" x14ac:dyDescent="0.25">
      <c r="A429" s="2">
        <v>42804</v>
      </c>
      <c r="B429" s="3">
        <v>0.55334267361111111</v>
      </c>
      <c r="C429" s="4">
        <v>12.022</v>
      </c>
      <c r="D429" s="4">
        <v>4.2946</v>
      </c>
      <c r="E429" s="4">
        <v>42945.531915</v>
      </c>
      <c r="F429" s="4">
        <v>376.9</v>
      </c>
      <c r="G429" s="4">
        <v>33.200000000000003</v>
      </c>
      <c r="H429" s="4">
        <v>2655.6</v>
      </c>
      <c r="J429" s="4">
        <v>0</v>
      </c>
      <c r="K429" s="4">
        <v>0.8286</v>
      </c>
      <c r="L429" s="4">
        <v>9.9614999999999991</v>
      </c>
      <c r="M429" s="4">
        <v>3.5586000000000002</v>
      </c>
      <c r="N429" s="4">
        <v>312.34660000000002</v>
      </c>
      <c r="O429" s="4">
        <v>27.540500000000002</v>
      </c>
      <c r="P429" s="4">
        <v>339.9</v>
      </c>
      <c r="Q429" s="4">
        <v>240.27189999999999</v>
      </c>
      <c r="R429" s="4">
        <v>21.185500000000001</v>
      </c>
      <c r="S429" s="4">
        <v>261.5</v>
      </c>
      <c r="T429" s="4">
        <v>2655.6028000000001</v>
      </c>
      <c r="W429" s="4">
        <v>0</v>
      </c>
      <c r="X429" s="4">
        <v>0</v>
      </c>
      <c r="Y429" s="4">
        <v>11.5</v>
      </c>
      <c r="Z429" s="4">
        <v>949</v>
      </c>
      <c r="AA429" s="4">
        <v>964</v>
      </c>
      <c r="AB429" s="4">
        <v>936</v>
      </c>
      <c r="AC429" s="4">
        <v>89</v>
      </c>
      <c r="AD429" s="4">
        <v>11.18</v>
      </c>
      <c r="AE429" s="4">
        <v>0.26</v>
      </c>
      <c r="AF429" s="4">
        <v>992</v>
      </c>
      <c r="AG429" s="4">
        <v>-10</v>
      </c>
      <c r="AH429" s="4">
        <v>7.8728730000000002</v>
      </c>
      <c r="AI429" s="4">
        <v>24</v>
      </c>
      <c r="AJ429" s="4">
        <v>135</v>
      </c>
      <c r="AK429" s="4">
        <v>133.1</v>
      </c>
      <c r="AL429" s="4">
        <v>4.7</v>
      </c>
      <c r="AM429" s="4">
        <v>142</v>
      </c>
      <c r="AN429" s="4" t="s">
        <v>155</v>
      </c>
      <c r="AO429" s="4">
        <v>1</v>
      </c>
      <c r="AP429" s="5">
        <v>0.76164351851851853</v>
      </c>
      <c r="AQ429" s="4">
        <v>47.162505000000003</v>
      </c>
      <c r="AR429" s="4">
        <v>-88.484179999999995</v>
      </c>
      <c r="AS429" s="4">
        <v>316.5</v>
      </c>
      <c r="AT429" s="4">
        <v>37.799999999999997</v>
      </c>
      <c r="AU429" s="4">
        <v>12</v>
      </c>
      <c r="AV429" s="4">
        <v>10</v>
      </c>
      <c r="AW429" s="4" t="s">
        <v>424</v>
      </c>
      <c r="AX429" s="4">
        <v>1.1000000000000001</v>
      </c>
      <c r="AY429" s="4">
        <v>1.6</v>
      </c>
      <c r="AZ429" s="4">
        <v>2.1</v>
      </c>
      <c r="BA429" s="4">
        <v>11.154</v>
      </c>
      <c r="BB429" s="4">
        <v>9.83</v>
      </c>
      <c r="BC429" s="4">
        <v>0.88</v>
      </c>
      <c r="BD429" s="4">
        <v>20.681999999999999</v>
      </c>
      <c r="BE429" s="4">
        <v>1747.3440000000001</v>
      </c>
      <c r="BF429" s="4">
        <v>397.291</v>
      </c>
      <c r="BG429" s="4">
        <v>5.7380000000000004</v>
      </c>
      <c r="BH429" s="4">
        <v>0.50600000000000001</v>
      </c>
      <c r="BI429" s="4">
        <v>6.2430000000000003</v>
      </c>
      <c r="BJ429" s="4">
        <v>4.4139999999999997</v>
      </c>
      <c r="BK429" s="4">
        <v>0.38900000000000001</v>
      </c>
      <c r="BL429" s="4">
        <v>4.8029999999999999</v>
      </c>
      <c r="BM429" s="4">
        <v>19.315100000000001</v>
      </c>
      <c r="BQ429" s="4">
        <v>0</v>
      </c>
      <c r="BR429" s="4">
        <v>0.76322000000000001</v>
      </c>
      <c r="BS429" s="4">
        <v>-5</v>
      </c>
      <c r="BT429" s="4">
        <v>8.0000000000000002E-3</v>
      </c>
      <c r="BU429" s="4">
        <v>18.651195000000001</v>
      </c>
      <c r="BV429" s="4">
        <v>0.16159999999999999</v>
      </c>
    </row>
    <row r="430" spans="1:74" x14ac:dyDescent="0.25">
      <c r="A430" s="2">
        <v>42804</v>
      </c>
      <c r="B430" s="3">
        <v>0.55335424768518515</v>
      </c>
      <c r="C430" s="4">
        <v>11.835000000000001</v>
      </c>
      <c r="D430" s="4">
        <v>4.4419000000000004</v>
      </c>
      <c r="E430" s="4">
        <v>44418.527005000004</v>
      </c>
      <c r="F430" s="4">
        <v>432.8</v>
      </c>
      <c r="G430" s="4">
        <v>33.200000000000003</v>
      </c>
      <c r="H430" s="4">
        <v>2686.5</v>
      </c>
      <c r="J430" s="4">
        <v>0</v>
      </c>
      <c r="K430" s="4">
        <v>0.8286</v>
      </c>
      <c r="L430" s="4">
        <v>9.8061000000000007</v>
      </c>
      <c r="M430" s="4">
        <v>3.6804000000000001</v>
      </c>
      <c r="N430" s="4">
        <v>358.56740000000002</v>
      </c>
      <c r="O430" s="4">
        <v>27.478300000000001</v>
      </c>
      <c r="P430" s="4">
        <v>386</v>
      </c>
      <c r="Q430" s="4">
        <v>275.82709999999997</v>
      </c>
      <c r="R430" s="4">
        <v>21.137599999999999</v>
      </c>
      <c r="S430" s="4">
        <v>297</v>
      </c>
      <c r="T430" s="4">
        <v>2686.5178000000001</v>
      </c>
      <c r="W430" s="4">
        <v>0</v>
      </c>
      <c r="X430" s="4">
        <v>0</v>
      </c>
      <c r="Y430" s="4">
        <v>11.5</v>
      </c>
      <c r="Z430" s="4">
        <v>951</v>
      </c>
      <c r="AA430" s="4">
        <v>967</v>
      </c>
      <c r="AB430" s="4">
        <v>939</v>
      </c>
      <c r="AC430" s="4">
        <v>89</v>
      </c>
      <c r="AD430" s="4">
        <v>11.18</v>
      </c>
      <c r="AE430" s="4">
        <v>0.26</v>
      </c>
      <c r="AF430" s="4">
        <v>992</v>
      </c>
      <c r="AG430" s="4">
        <v>-10</v>
      </c>
      <c r="AH430" s="4">
        <v>7.1269999999999998</v>
      </c>
      <c r="AI430" s="4">
        <v>24</v>
      </c>
      <c r="AJ430" s="4">
        <v>135</v>
      </c>
      <c r="AK430" s="4">
        <v>133</v>
      </c>
      <c r="AL430" s="4">
        <v>4.4000000000000004</v>
      </c>
      <c r="AM430" s="4">
        <v>142</v>
      </c>
      <c r="AN430" s="4" t="s">
        <v>155</v>
      </c>
      <c r="AO430" s="4">
        <v>1</v>
      </c>
      <c r="AP430" s="5">
        <v>0.76165509259259256</v>
      </c>
      <c r="AQ430" s="4">
        <v>47.162663999999999</v>
      </c>
      <c r="AR430" s="4">
        <v>-88.484168999999994</v>
      </c>
      <c r="AS430" s="4">
        <v>316.8</v>
      </c>
      <c r="AT430" s="4">
        <v>39.1</v>
      </c>
      <c r="AU430" s="4">
        <v>12</v>
      </c>
      <c r="AV430" s="4">
        <v>10</v>
      </c>
      <c r="AW430" s="4" t="s">
        <v>424</v>
      </c>
      <c r="AX430" s="4">
        <v>1.1000000000000001</v>
      </c>
      <c r="AY430" s="4">
        <v>1.6</v>
      </c>
      <c r="AZ430" s="4">
        <v>2.1</v>
      </c>
      <c r="BA430" s="4">
        <v>11.154</v>
      </c>
      <c r="BB430" s="4">
        <v>9.83</v>
      </c>
      <c r="BC430" s="4">
        <v>0.88</v>
      </c>
      <c r="BD430" s="4">
        <v>20.690999999999999</v>
      </c>
      <c r="BE430" s="4">
        <v>1723.913</v>
      </c>
      <c r="BF430" s="4">
        <v>411.8</v>
      </c>
      <c r="BG430" s="4">
        <v>6.601</v>
      </c>
      <c r="BH430" s="4">
        <v>0.50600000000000001</v>
      </c>
      <c r="BI430" s="4">
        <v>7.1070000000000002</v>
      </c>
      <c r="BJ430" s="4">
        <v>5.0780000000000003</v>
      </c>
      <c r="BK430" s="4">
        <v>0.38900000000000001</v>
      </c>
      <c r="BL430" s="4">
        <v>5.4669999999999996</v>
      </c>
      <c r="BM430" s="4">
        <v>19.583300000000001</v>
      </c>
      <c r="BQ430" s="4">
        <v>0</v>
      </c>
      <c r="BR430" s="4">
        <v>0.77984100000000001</v>
      </c>
      <c r="BS430" s="4">
        <v>-5</v>
      </c>
      <c r="BT430" s="4">
        <v>8.8730000000000007E-3</v>
      </c>
      <c r="BU430" s="4">
        <v>19.057365000000001</v>
      </c>
      <c r="BV430" s="4">
        <v>0.17923500000000001</v>
      </c>
    </row>
    <row r="431" spans="1:74" x14ac:dyDescent="0.25">
      <c r="A431" s="2">
        <v>42804</v>
      </c>
      <c r="B431" s="3">
        <v>0.5533658217592593</v>
      </c>
      <c r="C431" s="4">
        <v>11.75</v>
      </c>
      <c r="D431" s="4">
        <v>4.5426000000000002</v>
      </c>
      <c r="E431" s="4">
        <v>45426.486260999998</v>
      </c>
      <c r="F431" s="4">
        <v>468.2</v>
      </c>
      <c r="G431" s="4">
        <v>17.399999999999999</v>
      </c>
      <c r="H431" s="4">
        <v>2864.5</v>
      </c>
      <c r="J431" s="4">
        <v>0</v>
      </c>
      <c r="K431" s="4">
        <v>0.82799999999999996</v>
      </c>
      <c r="L431" s="4">
        <v>9.7294999999999998</v>
      </c>
      <c r="M431" s="4">
        <v>3.7614999999999998</v>
      </c>
      <c r="N431" s="4">
        <v>387.6653</v>
      </c>
      <c r="O431" s="4">
        <v>14.4079</v>
      </c>
      <c r="P431" s="4">
        <v>402.1</v>
      </c>
      <c r="Q431" s="4">
        <v>298.22120000000001</v>
      </c>
      <c r="R431" s="4">
        <v>11.083600000000001</v>
      </c>
      <c r="S431" s="4">
        <v>309.3</v>
      </c>
      <c r="T431" s="4">
        <v>2864.5364</v>
      </c>
      <c r="W431" s="4">
        <v>0</v>
      </c>
      <c r="X431" s="4">
        <v>0</v>
      </c>
      <c r="Y431" s="4">
        <v>11.5</v>
      </c>
      <c r="Z431" s="4">
        <v>955</v>
      </c>
      <c r="AA431" s="4">
        <v>973</v>
      </c>
      <c r="AB431" s="4">
        <v>942</v>
      </c>
      <c r="AC431" s="4">
        <v>89</v>
      </c>
      <c r="AD431" s="4">
        <v>11.19</v>
      </c>
      <c r="AE431" s="4">
        <v>0.26</v>
      </c>
      <c r="AF431" s="4">
        <v>991</v>
      </c>
      <c r="AG431" s="4">
        <v>-10</v>
      </c>
      <c r="AH431" s="4">
        <v>7.8730000000000002</v>
      </c>
      <c r="AI431" s="4">
        <v>24</v>
      </c>
      <c r="AJ431" s="4">
        <v>135</v>
      </c>
      <c r="AK431" s="4">
        <v>133</v>
      </c>
      <c r="AL431" s="4">
        <v>4.5</v>
      </c>
      <c r="AM431" s="4">
        <v>142</v>
      </c>
      <c r="AN431" s="4" t="s">
        <v>155</v>
      </c>
      <c r="AO431" s="4">
        <v>1</v>
      </c>
      <c r="AP431" s="5">
        <v>0.76166666666666671</v>
      </c>
      <c r="AQ431" s="4">
        <v>47.162830999999997</v>
      </c>
      <c r="AR431" s="4">
        <v>-88.484181000000007</v>
      </c>
      <c r="AS431" s="4">
        <v>317.39999999999998</v>
      </c>
      <c r="AT431" s="4">
        <v>40.1</v>
      </c>
      <c r="AU431" s="4">
        <v>12</v>
      </c>
      <c r="AV431" s="4">
        <v>10</v>
      </c>
      <c r="AW431" s="4" t="s">
        <v>424</v>
      </c>
      <c r="AX431" s="4">
        <v>1.1304000000000001</v>
      </c>
      <c r="AY431" s="4">
        <v>1.7216</v>
      </c>
      <c r="AZ431" s="4">
        <v>2.2216</v>
      </c>
      <c r="BA431" s="4">
        <v>11.154</v>
      </c>
      <c r="BB431" s="4">
        <v>9.7899999999999991</v>
      </c>
      <c r="BC431" s="4">
        <v>0.88</v>
      </c>
      <c r="BD431" s="4">
        <v>20.766999999999999</v>
      </c>
      <c r="BE431" s="4">
        <v>1707.662</v>
      </c>
      <c r="BF431" s="4">
        <v>420.19400000000002</v>
      </c>
      <c r="BG431" s="4">
        <v>7.125</v>
      </c>
      <c r="BH431" s="4">
        <v>0.26500000000000001</v>
      </c>
      <c r="BI431" s="4">
        <v>7.39</v>
      </c>
      <c r="BJ431" s="4">
        <v>5.4809999999999999</v>
      </c>
      <c r="BK431" s="4">
        <v>0.20399999999999999</v>
      </c>
      <c r="BL431" s="4">
        <v>5.6849999999999996</v>
      </c>
      <c r="BM431" s="4">
        <v>20.847100000000001</v>
      </c>
      <c r="BQ431" s="4">
        <v>0</v>
      </c>
      <c r="BR431" s="4">
        <v>0.81779299999999999</v>
      </c>
      <c r="BS431" s="4">
        <v>-5</v>
      </c>
      <c r="BT431" s="4">
        <v>8.1270000000000005E-3</v>
      </c>
      <c r="BU431" s="4">
        <v>19.984817</v>
      </c>
      <c r="BV431" s="4">
        <v>0.16416500000000001</v>
      </c>
    </row>
    <row r="432" spans="1:74" x14ac:dyDescent="0.25">
      <c r="A432" s="2">
        <v>42804</v>
      </c>
      <c r="B432" s="3">
        <v>0.55337739583333334</v>
      </c>
      <c r="C432" s="4">
        <v>11.797000000000001</v>
      </c>
      <c r="D432" s="4">
        <v>4.3939000000000004</v>
      </c>
      <c r="E432" s="4">
        <v>43938.737024000002</v>
      </c>
      <c r="F432" s="4">
        <v>502.4</v>
      </c>
      <c r="G432" s="4">
        <v>16.899999999999999</v>
      </c>
      <c r="H432" s="4">
        <v>3077.5</v>
      </c>
      <c r="J432" s="4">
        <v>0</v>
      </c>
      <c r="K432" s="4">
        <v>0.82909999999999995</v>
      </c>
      <c r="L432" s="4">
        <v>9.7806999999999995</v>
      </c>
      <c r="M432" s="4">
        <v>3.6427</v>
      </c>
      <c r="N432" s="4">
        <v>416.53620000000001</v>
      </c>
      <c r="O432" s="4">
        <v>14.046099999999999</v>
      </c>
      <c r="P432" s="4">
        <v>430.6</v>
      </c>
      <c r="Q432" s="4">
        <v>320.43259999999998</v>
      </c>
      <c r="R432" s="4">
        <v>10.805400000000001</v>
      </c>
      <c r="S432" s="4">
        <v>331.2</v>
      </c>
      <c r="T432" s="4">
        <v>3077.4976999999999</v>
      </c>
      <c r="W432" s="4">
        <v>0</v>
      </c>
      <c r="X432" s="4">
        <v>0</v>
      </c>
      <c r="Y432" s="4">
        <v>11.5</v>
      </c>
      <c r="Z432" s="4">
        <v>962</v>
      </c>
      <c r="AA432" s="4">
        <v>980</v>
      </c>
      <c r="AB432" s="4">
        <v>950</v>
      </c>
      <c r="AC432" s="4">
        <v>89</v>
      </c>
      <c r="AD432" s="4">
        <v>11.19</v>
      </c>
      <c r="AE432" s="4">
        <v>0.26</v>
      </c>
      <c r="AF432" s="4">
        <v>991</v>
      </c>
      <c r="AG432" s="4">
        <v>-10</v>
      </c>
      <c r="AH432" s="4">
        <v>8</v>
      </c>
      <c r="AI432" s="4">
        <v>24</v>
      </c>
      <c r="AJ432" s="4">
        <v>135</v>
      </c>
      <c r="AK432" s="4">
        <v>133</v>
      </c>
      <c r="AL432" s="4">
        <v>4.7</v>
      </c>
      <c r="AM432" s="4">
        <v>142</v>
      </c>
      <c r="AN432" s="4" t="s">
        <v>155</v>
      </c>
      <c r="AO432" s="4">
        <v>1</v>
      </c>
      <c r="AP432" s="5">
        <v>0.76167824074074064</v>
      </c>
      <c r="AQ432" s="4">
        <v>47.162996</v>
      </c>
      <c r="AR432" s="4">
        <v>-88.484216000000004</v>
      </c>
      <c r="AS432" s="4">
        <v>318</v>
      </c>
      <c r="AT432" s="4">
        <v>40.6</v>
      </c>
      <c r="AU432" s="4">
        <v>12</v>
      </c>
      <c r="AV432" s="4">
        <v>10</v>
      </c>
      <c r="AW432" s="4" t="s">
        <v>424</v>
      </c>
      <c r="AX432" s="4">
        <v>1.1696</v>
      </c>
      <c r="AY432" s="4">
        <v>2</v>
      </c>
      <c r="AZ432" s="4">
        <v>2.4695999999999998</v>
      </c>
      <c r="BA432" s="4">
        <v>11.154</v>
      </c>
      <c r="BB432" s="4">
        <v>9.85</v>
      </c>
      <c r="BC432" s="4">
        <v>0.88</v>
      </c>
      <c r="BD432" s="4">
        <v>20.62</v>
      </c>
      <c r="BE432" s="4">
        <v>1722.453</v>
      </c>
      <c r="BF432" s="4">
        <v>408.303</v>
      </c>
      <c r="BG432" s="4">
        <v>7.6820000000000004</v>
      </c>
      <c r="BH432" s="4">
        <v>0.25900000000000001</v>
      </c>
      <c r="BI432" s="4">
        <v>7.9409999999999998</v>
      </c>
      <c r="BJ432" s="4">
        <v>5.9089999999999998</v>
      </c>
      <c r="BK432" s="4">
        <v>0.19900000000000001</v>
      </c>
      <c r="BL432" s="4">
        <v>6.109</v>
      </c>
      <c r="BM432" s="4">
        <v>22.4725</v>
      </c>
      <c r="BQ432" s="4">
        <v>0</v>
      </c>
      <c r="BR432" s="4">
        <v>0.84307900000000002</v>
      </c>
      <c r="BS432" s="4">
        <v>-5</v>
      </c>
      <c r="BT432" s="4">
        <v>8.0000000000000002E-3</v>
      </c>
      <c r="BU432" s="4">
        <v>20.602743</v>
      </c>
      <c r="BV432" s="4">
        <v>0.16159999999999999</v>
      </c>
    </row>
    <row r="433" spans="1:74" x14ac:dyDescent="0.25">
      <c r="A433" s="2">
        <v>42804</v>
      </c>
      <c r="B433" s="3">
        <v>0.55338896990740738</v>
      </c>
      <c r="C433" s="4">
        <v>11.894</v>
      </c>
      <c r="D433" s="4">
        <v>4.4175000000000004</v>
      </c>
      <c r="E433" s="4">
        <v>44175.228916</v>
      </c>
      <c r="F433" s="4">
        <v>522.70000000000005</v>
      </c>
      <c r="G433" s="4">
        <v>16.3</v>
      </c>
      <c r="H433" s="4">
        <v>3420</v>
      </c>
      <c r="J433" s="4">
        <v>0</v>
      </c>
      <c r="K433" s="4">
        <v>0.8276</v>
      </c>
      <c r="L433" s="4">
        <v>9.8434000000000008</v>
      </c>
      <c r="M433" s="4">
        <v>3.6560000000000001</v>
      </c>
      <c r="N433" s="4">
        <v>432.63229999999999</v>
      </c>
      <c r="O433" s="4">
        <v>13.460800000000001</v>
      </c>
      <c r="P433" s="4">
        <v>446.1</v>
      </c>
      <c r="Q433" s="4">
        <v>332.81490000000002</v>
      </c>
      <c r="R433" s="4">
        <v>10.3551</v>
      </c>
      <c r="S433" s="4">
        <v>343.2</v>
      </c>
      <c r="T433" s="4">
        <v>3420.0373</v>
      </c>
      <c r="W433" s="4">
        <v>0</v>
      </c>
      <c r="X433" s="4">
        <v>0</v>
      </c>
      <c r="Y433" s="4">
        <v>11.5</v>
      </c>
      <c r="Z433" s="4">
        <v>964</v>
      </c>
      <c r="AA433" s="4">
        <v>979</v>
      </c>
      <c r="AB433" s="4">
        <v>950</v>
      </c>
      <c r="AC433" s="4">
        <v>89</v>
      </c>
      <c r="AD433" s="4">
        <v>11.19</v>
      </c>
      <c r="AE433" s="4">
        <v>0.26</v>
      </c>
      <c r="AF433" s="4">
        <v>991</v>
      </c>
      <c r="AG433" s="4">
        <v>-10</v>
      </c>
      <c r="AH433" s="4">
        <v>8</v>
      </c>
      <c r="AI433" s="4">
        <v>24</v>
      </c>
      <c r="AJ433" s="4">
        <v>135</v>
      </c>
      <c r="AK433" s="4">
        <v>133.9</v>
      </c>
      <c r="AL433" s="4">
        <v>4.9000000000000004</v>
      </c>
      <c r="AM433" s="4">
        <v>142</v>
      </c>
      <c r="AN433" s="4" t="s">
        <v>155</v>
      </c>
      <c r="AO433" s="4">
        <v>1</v>
      </c>
      <c r="AP433" s="5">
        <v>0.76168981481481479</v>
      </c>
      <c r="AQ433" s="4">
        <v>47.163156999999998</v>
      </c>
      <c r="AR433" s="4">
        <v>-88.484263999999996</v>
      </c>
      <c r="AS433" s="4">
        <v>318.39999999999998</v>
      </c>
      <c r="AT433" s="4">
        <v>40.700000000000003</v>
      </c>
      <c r="AU433" s="4">
        <v>12</v>
      </c>
      <c r="AV433" s="4">
        <v>10</v>
      </c>
      <c r="AW433" s="4" t="s">
        <v>424</v>
      </c>
      <c r="AX433" s="4">
        <v>1.1000000000000001</v>
      </c>
      <c r="AY433" s="4">
        <v>2</v>
      </c>
      <c r="AZ433" s="4">
        <v>2.4</v>
      </c>
      <c r="BA433" s="4">
        <v>11.154</v>
      </c>
      <c r="BB433" s="4">
        <v>9.76</v>
      </c>
      <c r="BC433" s="4">
        <v>0.88</v>
      </c>
      <c r="BD433" s="4">
        <v>20.827999999999999</v>
      </c>
      <c r="BE433" s="4">
        <v>1719.6479999999999</v>
      </c>
      <c r="BF433" s="4">
        <v>406.51900000000001</v>
      </c>
      <c r="BG433" s="4">
        <v>7.915</v>
      </c>
      <c r="BH433" s="4">
        <v>0.246</v>
      </c>
      <c r="BI433" s="4">
        <v>8.1609999999999996</v>
      </c>
      <c r="BJ433" s="4">
        <v>6.0890000000000004</v>
      </c>
      <c r="BK433" s="4">
        <v>0.189</v>
      </c>
      <c r="BL433" s="4">
        <v>6.2779999999999996</v>
      </c>
      <c r="BM433" s="4">
        <v>24.7743</v>
      </c>
      <c r="BQ433" s="4">
        <v>0</v>
      </c>
      <c r="BR433" s="4">
        <v>0.855603</v>
      </c>
      <c r="BS433" s="4">
        <v>-5</v>
      </c>
      <c r="BT433" s="4">
        <v>8.0000000000000002E-3</v>
      </c>
      <c r="BU433" s="4">
        <v>20.908798000000001</v>
      </c>
      <c r="BV433" s="4">
        <v>0.16159999999999999</v>
      </c>
    </row>
    <row r="434" spans="1:74" x14ac:dyDescent="0.25">
      <c r="A434" s="2">
        <v>42804</v>
      </c>
      <c r="B434" s="3">
        <v>0.55340054398148142</v>
      </c>
      <c r="C434" s="4">
        <v>11.91</v>
      </c>
      <c r="D434" s="4">
        <v>4.4302999999999999</v>
      </c>
      <c r="E434" s="4">
        <v>44303.171769</v>
      </c>
      <c r="F434" s="4">
        <v>538.5</v>
      </c>
      <c r="G434" s="4">
        <v>16.2</v>
      </c>
      <c r="H434" s="4">
        <v>3676.1</v>
      </c>
      <c r="J434" s="4">
        <v>0</v>
      </c>
      <c r="K434" s="4">
        <v>0.82709999999999995</v>
      </c>
      <c r="L434" s="4">
        <v>9.8503000000000007</v>
      </c>
      <c r="M434" s="4">
        <v>3.6640999999999999</v>
      </c>
      <c r="N434" s="4">
        <v>445.40710000000001</v>
      </c>
      <c r="O434" s="4">
        <v>13.398300000000001</v>
      </c>
      <c r="P434" s="4">
        <v>458.8</v>
      </c>
      <c r="Q434" s="4">
        <v>342.64229999999998</v>
      </c>
      <c r="R434" s="4">
        <v>10.3071</v>
      </c>
      <c r="S434" s="4">
        <v>352.9</v>
      </c>
      <c r="T434" s="4">
        <v>3676.0682999999999</v>
      </c>
      <c r="W434" s="4">
        <v>0</v>
      </c>
      <c r="X434" s="4">
        <v>0</v>
      </c>
      <c r="Y434" s="4">
        <v>11.5</v>
      </c>
      <c r="Z434" s="4">
        <v>966</v>
      </c>
      <c r="AA434" s="4">
        <v>985</v>
      </c>
      <c r="AB434" s="4">
        <v>955</v>
      </c>
      <c r="AC434" s="4">
        <v>89</v>
      </c>
      <c r="AD434" s="4">
        <v>11.19</v>
      </c>
      <c r="AE434" s="4">
        <v>0.26</v>
      </c>
      <c r="AF434" s="4">
        <v>991</v>
      </c>
      <c r="AG434" s="4">
        <v>-10</v>
      </c>
      <c r="AH434" s="4">
        <v>8</v>
      </c>
      <c r="AI434" s="4">
        <v>24</v>
      </c>
      <c r="AJ434" s="4">
        <v>135</v>
      </c>
      <c r="AK434" s="4">
        <v>135.69999999999999</v>
      </c>
      <c r="AL434" s="4">
        <v>4.9000000000000004</v>
      </c>
      <c r="AM434" s="4">
        <v>142</v>
      </c>
      <c r="AN434" s="4" t="s">
        <v>155</v>
      </c>
      <c r="AO434" s="4">
        <v>1</v>
      </c>
      <c r="AP434" s="5">
        <v>0.76170138888888894</v>
      </c>
      <c r="AQ434" s="4">
        <v>47.163313000000002</v>
      </c>
      <c r="AR434" s="4">
        <v>-88.484330999999997</v>
      </c>
      <c r="AS434" s="4">
        <v>318.8</v>
      </c>
      <c r="AT434" s="4">
        <v>40.6</v>
      </c>
      <c r="AU434" s="4">
        <v>12</v>
      </c>
      <c r="AV434" s="4">
        <v>10</v>
      </c>
      <c r="AW434" s="4" t="s">
        <v>424</v>
      </c>
      <c r="AX434" s="4">
        <v>1.1000000000000001</v>
      </c>
      <c r="AY434" s="4">
        <v>2</v>
      </c>
      <c r="AZ434" s="4">
        <v>2.3696000000000002</v>
      </c>
      <c r="BA434" s="4">
        <v>11.154</v>
      </c>
      <c r="BB434" s="4">
        <v>9.73</v>
      </c>
      <c r="BC434" s="4">
        <v>0.87</v>
      </c>
      <c r="BD434" s="4">
        <v>20.911000000000001</v>
      </c>
      <c r="BE434" s="4">
        <v>1715.806</v>
      </c>
      <c r="BF434" s="4">
        <v>406.22399999999999</v>
      </c>
      <c r="BG434" s="4">
        <v>8.125</v>
      </c>
      <c r="BH434" s="4">
        <v>0.24399999999999999</v>
      </c>
      <c r="BI434" s="4">
        <v>8.3689999999999998</v>
      </c>
      <c r="BJ434" s="4">
        <v>6.25</v>
      </c>
      <c r="BK434" s="4">
        <v>0.188</v>
      </c>
      <c r="BL434" s="4">
        <v>6.4379999999999997</v>
      </c>
      <c r="BM434" s="4">
        <v>26.550899999999999</v>
      </c>
      <c r="BQ434" s="4">
        <v>0</v>
      </c>
      <c r="BR434" s="4">
        <v>0.86136500000000005</v>
      </c>
      <c r="BS434" s="4">
        <v>-5</v>
      </c>
      <c r="BT434" s="4">
        <v>8.0000000000000002E-3</v>
      </c>
      <c r="BU434" s="4">
        <v>21.049607000000002</v>
      </c>
      <c r="BV434" s="4">
        <v>0.16159999999999999</v>
      </c>
    </row>
    <row r="435" spans="1:74" x14ac:dyDescent="0.25">
      <c r="A435" s="2">
        <v>42804</v>
      </c>
      <c r="B435" s="3">
        <v>0.55341211805555557</v>
      </c>
      <c r="C435" s="4">
        <v>11.944000000000001</v>
      </c>
      <c r="D435" s="4">
        <v>4.3017000000000003</v>
      </c>
      <c r="E435" s="4">
        <v>43017.219471999997</v>
      </c>
      <c r="F435" s="4">
        <v>552.70000000000005</v>
      </c>
      <c r="G435" s="4">
        <v>16.3</v>
      </c>
      <c r="H435" s="4">
        <v>3773.1</v>
      </c>
      <c r="J435" s="4">
        <v>0</v>
      </c>
      <c r="K435" s="4">
        <v>0.82809999999999995</v>
      </c>
      <c r="L435" s="4">
        <v>9.8911999999999995</v>
      </c>
      <c r="M435" s="4">
        <v>3.5623999999999998</v>
      </c>
      <c r="N435" s="4">
        <v>457.68920000000003</v>
      </c>
      <c r="O435" s="4">
        <v>13.5288</v>
      </c>
      <c r="P435" s="4">
        <v>471.2</v>
      </c>
      <c r="Q435" s="4">
        <v>352.23079999999999</v>
      </c>
      <c r="R435" s="4">
        <v>10.4116</v>
      </c>
      <c r="S435" s="4">
        <v>362.6</v>
      </c>
      <c r="T435" s="4">
        <v>3773.0524</v>
      </c>
      <c r="W435" s="4">
        <v>0</v>
      </c>
      <c r="X435" s="4">
        <v>0</v>
      </c>
      <c r="Y435" s="4">
        <v>11.5</v>
      </c>
      <c r="Z435" s="4">
        <v>964</v>
      </c>
      <c r="AA435" s="4">
        <v>989</v>
      </c>
      <c r="AB435" s="4">
        <v>957</v>
      </c>
      <c r="AC435" s="4">
        <v>89.9</v>
      </c>
      <c r="AD435" s="4">
        <v>11.3</v>
      </c>
      <c r="AE435" s="4">
        <v>0.26</v>
      </c>
      <c r="AF435" s="4">
        <v>991</v>
      </c>
      <c r="AG435" s="4">
        <v>-10</v>
      </c>
      <c r="AH435" s="4">
        <v>8</v>
      </c>
      <c r="AI435" s="4">
        <v>24</v>
      </c>
      <c r="AJ435" s="4">
        <v>135</v>
      </c>
      <c r="AK435" s="4">
        <v>133.4</v>
      </c>
      <c r="AL435" s="4">
        <v>5.2</v>
      </c>
      <c r="AM435" s="4">
        <v>142</v>
      </c>
      <c r="AN435" s="4" t="s">
        <v>155</v>
      </c>
      <c r="AO435" s="4">
        <v>1</v>
      </c>
      <c r="AP435" s="5">
        <v>0.76171296296296298</v>
      </c>
      <c r="AQ435" s="4">
        <v>47.163463</v>
      </c>
      <c r="AR435" s="4">
        <v>-88.484437</v>
      </c>
      <c r="AS435" s="4">
        <v>319.39999999999998</v>
      </c>
      <c r="AT435" s="4">
        <v>40.799999999999997</v>
      </c>
      <c r="AU435" s="4">
        <v>12</v>
      </c>
      <c r="AV435" s="4">
        <v>10</v>
      </c>
      <c r="AW435" s="4" t="s">
        <v>424</v>
      </c>
      <c r="AX435" s="4">
        <v>1.1304000000000001</v>
      </c>
      <c r="AY435" s="4">
        <v>2.0608</v>
      </c>
      <c r="AZ435" s="4">
        <v>2.3912</v>
      </c>
      <c r="BA435" s="4">
        <v>11.154</v>
      </c>
      <c r="BB435" s="4">
        <v>9.7899999999999991</v>
      </c>
      <c r="BC435" s="4">
        <v>0.88</v>
      </c>
      <c r="BD435" s="4">
        <v>20.754000000000001</v>
      </c>
      <c r="BE435" s="4">
        <v>1729.32</v>
      </c>
      <c r="BF435" s="4">
        <v>396.41199999999998</v>
      </c>
      <c r="BG435" s="4">
        <v>8.3800000000000008</v>
      </c>
      <c r="BH435" s="4">
        <v>0.248</v>
      </c>
      <c r="BI435" s="4">
        <v>8.6280000000000001</v>
      </c>
      <c r="BJ435" s="4">
        <v>6.4489999999999998</v>
      </c>
      <c r="BK435" s="4">
        <v>0.191</v>
      </c>
      <c r="BL435" s="4">
        <v>6.64</v>
      </c>
      <c r="BM435" s="4">
        <v>27.352599999999999</v>
      </c>
      <c r="BQ435" s="4">
        <v>0</v>
      </c>
      <c r="BR435" s="4">
        <v>0.91263399999999995</v>
      </c>
      <c r="BS435" s="4">
        <v>-5</v>
      </c>
      <c r="BT435" s="4">
        <v>8.8730000000000007E-3</v>
      </c>
      <c r="BU435" s="4">
        <v>22.302492999999998</v>
      </c>
      <c r="BV435" s="4">
        <v>0.17923500000000001</v>
      </c>
    </row>
    <row r="436" spans="1:74" x14ac:dyDescent="0.25">
      <c r="A436" s="2">
        <v>42804</v>
      </c>
      <c r="B436" s="3">
        <v>0.55342369212962961</v>
      </c>
      <c r="C436" s="4">
        <v>11.943</v>
      </c>
      <c r="D436" s="4">
        <v>4.4326999999999996</v>
      </c>
      <c r="E436" s="4">
        <v>44326.647446000003</v>
      </c>
      <c r="F436" s="4">
        <v>554.20000000000005</v>
      </c>
      <c r="G436" s="4">
        <v>16.399999999999999</v>
      </c>
      <c r="H436" s="4">
        <v>3820.5</v>
      </c>
      <c r="J436" s="4">
        <v>0</v>
      </c>
      <c r="K436" s="4">
        <v>0.8266</v>
      </c>
      <c r="L436" s="4">
        <v>9.8725000000000005</v>
      </c>
      <c r="M436" s="4">
        <v>3.6642000000000001</v>
      </c>
      <c r="N436" s="4">
        <v>458.1456</v>
      </c>
      <c r="O436" s="4">
        <v>13.586499999999999</v>
      </c>
      <c r="P436" s="4">
        <v>471.7</v>
      </c>
      <c r="Q436" s="4">
        <v>352.60250000000002</v>
      </c>
      <c r="R436" s="4">
        <v>10.4566</v>
      </c>
      <c r="S436" s="4">
        <v>363.1</v>
      </c>
      <c r="T436" s="4">
        <v>3820.453</v>
      </c>
      <c r="W436" s="4">
        <v>0</v>
      </c>
      <c r="X436" s="4">
        <v>0</v>
      </c>
      <c r="Y436" s="4">
        <v>11.5</v>
      </c>
      <c r="Z436" s="4">
        <v>963</v>
      </c>
      <c r="AA436" s="4">
        <v>987</v>
      </c>
      <c r="AB436" s="4">
        <v>955</v>
      </c>
      <c r="AC436" s="4">
        <v>90</v>
      </c>
      <c r="AD436" s="4">
        <v>11.31</v>
      </c>
      <c r="AE436" s="4">
        <v>0.26</v>
      </c>
      <c r="AF436" s="4">
        <v>991</v>
      </c>
      <c r="AG436" s="4">
        <v>-10</v>
      </c>
      <c r="AH436" s="4">
        <v>8</v>
      </c>
      <c r="AI436" s="4">
        <v>24</v>
      </c>
      <c r="AJ436" s="4">
        <v>135</v>
      </c>
      <c r="AK436" s="4">
        <v>133</v>
      </c>
      <c r="AL436" s="4">
        <v>5.0999999999999996</v>
      </c>
      <c r="AM436" s="4">
        <v>142</v>
      </c>
      <c r="AN436" s="4" t="s">
        <v>155</v>
      </c>
      <c r="AO436" s="4">
        <v>1</v>
      </c>
      <c r="AP436" s="5">
        <v>0.76172453703703702</v>
      </c>
      <c r="AQ436" s="4">
        <v>47.163612000000001</v>
      </c>
      <c r="AR436" s="4">
        <v>-88.484550999999996</v>
      </c>
      <c r="AS436" s="4">
        <v>319.60000000000002</v>
      </c>
      <c r="AT436" s="4">
        <v>41.5</v>
      </c>
      <c r="AU436" s="4">
        <v>12</v>
      </c>
      <c r="AV436" s="4">
        <v>10</v>
      </c>
      <c r="AW436" s="4" t="s">
        <v>424</v>
      </c>
      <c r="AX436" s="4">
        <v>1.2</v>
      </c>
      <c r="AY436" s="4">
        <v>2.2000000000000002</v>
      </c>
      <c r="AZ436" s="4">
        <v>2.6</v>
      </c>
      <c r="BA436" s="4">
        <v>11.154</v>
      </c>
      <c r="BB436" s="4">
        <v>9.6999999999999993</v>
      </c>
      <c r="BC436" s="4">
        <v>0.87</v>
      </c>
      <c r="BD436" s="4">
        <v>20.974</v>
      </c>
      <c r="BE436" s="4">
        <v>1715.1279999999999</v>
      </c>
      <c r="BF436" s="4">
        <v>405.15600000000001</v>
      </c>
      <c r="BG436" s="4">
        <v>8.3350000000000009</v>
      </c>
      <c r="BH436" s="4">
        <v>0.247</v>
      </c>
      <c r="BI436" s="4">
        <v>8.5820000000000007</v>
      </c>
      <c r="BJ436" s="4">
        <v>6.415</v>
      </c>
      <c r="BK436" s="4">
        <v>0.19</v>
      </c>
      <c r="BL436" s="4">
        <v>6.6050000000000004</v>
      </c>
      <c r="BM436" s="4">
        <v>27.521000000000001</v>
      </c>
      <c r="BQ436" s="4">
        <v>0</v>
      </c>
      <c r="BR436" s="4">
        <v>0.88420699999999997</v>
      </c>
      <c r="BS436" s="4">
        <v>-5</v>
      </c>
      <c r="BT436" s="4">
        <v>8.9999999999999993E-3</v>
      </c>
      <c r="BU436" s="4">
        <v>21.607809</v>
      </c>
      <c r="BV436" s="4">
        <v>0.18179999999999999</v>
      </c>
    </row>
    <row r="437" spans="1:74" x14ac:dyDescent="0.25">
      <c r="A437" s="2">
        <v>42804</v>
      </c>
      <c r="B437" s="3">
        <v>0.55343526620370376</v>
      </c>
      <c r="C437" s="4">
        <v>12.015000000000001</v>
      </c>
      <c r="D437" s="4">
        <v>4.1731999999999996</v>
      </c>
      <c r="E437" s="4">
        <v>41731.919275</v>
      </c>
      <c r="F437" s="4">
        <v>554.4</v>
      </c>
      <c r="G437" s="4">
        <v>16.5</v>
      </c>
      <c r="H437" s="4">
        <v>3767.6</v>
      </c>
      <c r="J437" s="4">
        <v>0</v>
      </c>
      <c r="K437" s="4">
        <v>0.82879999999999998</v>
      </c>
      <c r="L437" s="4">
        <v>9.9577000000000009</v>
      </c>
      <c r="M437" s="4">
        <v>3.4588000000000001</v>
      </c>
      <c r="N437" s="4">
        <v>459.51769999999999</v>
      </c>
      <c r="O437" s="4">
        <v>13.6752</v>
      </c>
      <c r="P437" s="4">
        <v>473.2</v>
      </c>
      <c r="Q437" s="4">
        <v>353.6585</v>
      </c>
      <c r="R437" s="4">
        <v>10.524900000000001</v>
      </c>
      <c r="S437" s="4">
        <v>364.2</v>
      </c>
      <c r="T437" s="4">
        <v>3767.5691999999999</v>
      </c>
      <c r="W437" s="4">
        <v>0</v>
      </c>
      <c r="X437" s="4">
        <v>0</v>
      </c>
      <c r="Y437" s="4">
        <v>11.5</v>
      </c>
      <c r="Z437" s="4">
        <v>962</v>
      </c>
      <c r="AA437" s="4">
        <v>983</v>
      </c>
      <c r="AB437" s="4">
        <v>949</v>
      </c>
      <c r="AC437" s="4">
        <v>90</v>
      </c>
      <c r="AD437" s="4">
        <v>11.31</v>
      </c>
      <c r="AE437" s="4">
        <v>0.26</v>
      </c>
      <c r="AF437" s="4">
        <v>991</v>
      </c>
      <c r="AG437" s="4">
        <v>-10</v>
      </c>
      <c r="AH437" s="4">
        <v>8</v>
      </c>
      <c r="AI437" s="4">
        <v>24</v>
      </c>
      <c r="AJ437" s="4">
        <v>135</v>
      </c>
      <c r="AK437" s="4">
        <v>133.9</v>
      </c>
      <c r="AL437" s="4">
        <v>4.9000000000000004</v>
      </c>
      <c r="AM437" s="4">
        <v>142</v>
      </c>
      <c r="AN437" s="4" t="s">
        <v>155</v>
      </c>
      <c r="AO437" s="4">
        <v>1</v>
      </c>
      <c r="AP437" s="5">
        <v>0.76173611111111106</v>
      </c>
      <c r="AQ437" s="4">
        <v>47.163760000000003</v>
      </c>
      <c r="AR437" s="4">
        <v>-88.484662</v>
      </c>
      <c r="AS437" s="4">
        <v>319.89999999999998</v>
      </c>
      <c r="AT437" s="4">
        <v>41.5</v>
      </c>
      <c r="AU437" s="4">
        <v>12</v>
      </c>
      <c r="AV437" s="4">
        <v>10</v>
      </c>
      <c r="AW437" s="4" t="s">
        <v>424</v>
      </c>
      <c r="AX437" s="4">
        <v>1.2</v>
      </c>
      <c r="AY437" s="4">
        <v>2.2000000000000002</v>
      </c>
      <c r="AZ437" s="4">
        <v>2.6</v>
      </c>
      <c r="BA437" s="4">
        <v>11.154</v>
      </c>
      <c r="BB437" s="4">
        <v>9.83</v>
      </c>
      <c r="BC437" s="4">
        <v>0.88</v>
      </c>
      <c r="BD437" s="4">
        <v>20.655999999999999</v>
      </c>
      <c r="BE437" s="4">
        <v>1745.721</v>
      </c>
      <c r="BF437" s="4">
        <v>385.93299999999999</v>
      </c>
      <c r="BG437" s="4">
        <v>8.4359999999999999</v>
      </c>
      <c r="BH437" s="4">
        <v>0.251</v>
      </c>
      <c r="BI437" s="4">
        <v>8.6869999999999994</v>
      </c>
      <c r="BJ437" s="4">
        <v>6.4930000000000003</v>
      </c>
      <c r="BK437" s="4">
        <v>0.193</v>
      </c>
      <c r="BL437" s="4">
        <v>6.6859999999999999</v>
      </c>
      <c r="BM437" s="4">
        <v>27.387599999999999</v>
      </c>
      <c r="BQ437" s="4">
        <v>0</v>
      </c>
      <c r="BR437" s="4">
        <v>0.84757199999999999</v>
      </c>
      <c r="BS437" s="4">
        <v>-5</v>
      </c>
      <c r="BT437" s="4">
        <v>8.9999999999999993E-3</v>
      </c>
      <c r="BU437" s="4">
        <v>20.712541000000002</v>
      </c>
      <c r="BV437" s="4">
        <v>0.18179999999999999</v>
      </c>
    </row>
    <row r="438" spans="1:74" x14ac:dyDescent="0.25">
      <c r="A438" s="2">
        <v>42804</v>
      </c>
      <c r="B438" s="3">
        <v>0.5534468402777778</v>
      </c>
      <c r="C438" s="4">
        <v>11.975</v>
      </c>
      <c r="D438" s="4">
        <v>4.1317000000000004</v>
      </c>
      <c r="E438" s="4">
        <v>41317.419634999998</v>
      </c>
      <c r="F438" s="4">
        <v>554.6</v>
      </c>
      <c r="G438" s="4">
        <v>15.3</v>
      </c>
      <c r="H438" s="4">
        <v>3743.1</v>
      </c>
      <c r="J438" s="4">
        <v>0</v>
      </c>
      <c r="K438" s="4">
        <v>0.82969999999999999</v>
      </c>
      <c r="L438" s="4">
        <v>9.9351000000000003</v>
      </c>
      <c r="M438" s="4">
        <v>3.4279999999999999</v>
      </c>
      <c r="N438" s="4">
        <v>460.16789999999997</v>
      </c>
      <c r="O438" s="4">
        <v>12.664400000000001</v>
      </c>
      <c r="P438" s="4">
        <v>472.8</v>
      </c>
      <c r="Q438" s="4">
        <v>354.15890000000002</v>
      </c>
      <c r="R438" s="4">
        <v>9.7469000000000001</v>
      </c>
      <c r="S438" s="4">
        <v>363.9</v>
      </c>
      <c r="T438" s="4">
        <v>3743.0826999999999</v>
      </c>
      <c r="W438" s="4">
        <v>0</v>
      </c>
      <c r="X438" s="4">
        <v>0</v>
      </c>
      <c r="Y438" s="4">
        <v>11.5</v>
      </c>
      <c r="Z438" s="4">
        <v>952</v>
      </c>
      <c r="AA438" s="4">
        <v>966</v>
      </c>
      <c r="AB438" s="4">
        <v>939</v>
      </c>
      <c r="AC438" s="4">
        <v>90</v>
      </c>
      <c r="AD438" s="4">
        <v>11.31</v>
      </c>
      <c r="AE438" s="4">
        <v>0.26</v>
      </c>
      <c r="AF438" s="4">
        <v>991</v>
      </c>
      <c r="AG438" s="4">
        <v>-10</v>
      </c>
      <c r="AH438" s="4">
        <v>8</v>
      </c>
      <c r="AI438" s="4">
        <v>24</v>
      </c>
      <c r="AJ438" s="4">
        <v>135</v>
      </c>
      <c r="AK438" s="4">
        <v>134.9</v>
      </c>
      <c r="AL438" s="4">
        <v>5.0999999999999996</v>
      </c>
      <c r="AM438" s="4">
        <v>142</v>
      </c>
      <c r="AN438" s="4" t="s">
        <v>155</v>
      </c>
      <c r="AO438" s="4">
        <v>1</v>
      </c>
      <c r="AP438" s="5">
        <v>0.76174768518518521</v>
      </c>
      <c r="AQ438" s="4">
        <v>47.163905</v>
      </c>
      <c r="AR438" s="4">
        <v>-88.484800000000007</v>
      </c>
      <c r="AS438" s="4">
        <v>320.10000000000002</v>
      </c>
      <c r="AT438" s="4">
        <v>42.3</v>
      </c>
      <c r="AU438" s="4">
        <v>12</v>
      </c>
      <c r="AV438" s="4">
        <v>10</v>
      </c>
      <c r="AW438" s="4" t="s">
        <v>424</v>
      </c>
      <c r="AX438" s="4">
        <v>1.2</v>
      </c>
      <c r="AY438" s="4">
        <v>2.1696</v>
      </c>
      <c r="AZ438" s="4">
        <v>2.5392000000000001</v>
      </c>
      <c r="BA438" s="4">
        <v>11.154</v>
      </c>
      <c r="BB438" s="4">
        <v>9.8800000000000008</v>
      </c>
      <c r="BC438" s="4">
        <v>0.89</v>
      </c>
      <c r="BD438" s="4">
        <v>20.529</v>
      </c>
      <c r="BE438" s="4">
        <v>1748.855</v>
      </c>
      <c r="BF438" s="4">
        <v>384.06</v>
      </c>
      <c r="BG438" s="4">
        <v>8.4830000000000005</v>
      </c>
      <c r="BH438" s="4">
        <v>0.23300000000000001</v>
      </c>
      <c r="BI438" s="4">
        <v>8.7159999999999993</v>
      </c>
      <c r="BJ438" s="4">
        <v>6.5289999999999999</v>
      </c>
      <c r="BK438" s="4">
        <v>0.18</v>
      </c>
      <c r="BL438" s="4">
        <v>6.7080000000000002</v>
      </c>
      <c r="BM438" s="4">
        <v>27.320399999999999</v>
      </c>
      <c r="BQ438" s="4">
        <v>0</v>
      </c>
      <c r="BR438" s="4">
        <v>0.83165100000000003</v>
      </c>
      <c r="BS438" s="4">
        <v>-5</v>
      </c>
      <c r="BT438" s="4">
        <v>8.9999999999999993E-3</v>
      </c>
      <c r="BU438" s="4">
        <v>20.323471000000001</v>
      </c>
      <c r="BV438" s="4">
        <v>0.18179999999999999</v>
      </c>
    </row>
    <row r="439" spans="1:74" x14ac:dyDescent="0.25">
      <c r="A439" s="2">
        <v>42804</v>
      </c>
      <c r="B439" s="3">
        <v>0.55345841435185184</v>
      </c>
      <c r="C439" s="4">
        <v>11.583</v>
      </c>
      <c r="D439" s="4">
        <v>4.9122000000000003</v>
      </c>
      <c r="E439" s="4">
        <v>49121.756215000001</v>
      </c>
      <c r="F439" s="4">
        <v>554.70000000000005</v>
      </c>
      <c r="G439" s="4">
        <v>15.2</v>
      </c>
      <c r="H439" s="4">
        <v>3725.1</v>
      </c>
      <c r="J439" s="4">
        <v>0</v>
      </c>
      <c r="K439" s="4">
        <v>0.8246</v>
      </c>
      <c r="L439" s="4">
        <v>9.5510000000000002</v>
      </c>
      <c r="M439" s="4">
        <v>4.0503999999999998</v>
      </c>
      <c r="N439" s="4">
        <v>457.42059999999998</v>
      </c>
      <c r="O439" s="4">
        <v>12.563499999999999</v>
      </c>
      <c r="P439" s="4">
        <v>470</v>
      </c>
      <c r="Q439" s="4">
        <v>352.04450000000003</v>
      </c>
      <c r="R439" s="4">
        <v>9.6692</v>
      </c>
      <c r="S439" s="4">
        <v>361.7</v>
      </c>
      <c r="T439" s="4">
        <v>3725.1435000000001</v>
      </c>
      <c r="W439" s="4">
        <v>0</v>
      </c>
      <c r="X439" s="4">
        <v>0</v>
      </c>
      <c r="Y439" s="4">
        <v>11.5</v>
      </c>
      <c r="Z439" s="4">
        <v>945</v>
      </c>
      <c r="AA439" s="4">
        <v>959</v>
      </c>
      <c r="AB439" s="4">
        <v>929</v>
      </c>
      <c r="AC439" s="4">
        <v>90</v>
      </c>
      <c r="AD439" s="4">
        <v>11.31</v>
      </c>
      <c r="AE439" s="4">
        <v>0.26</v>
      </c>
      <c r="AF439" s="4">
        <v>991</v>
      </c>
      <c r="AG439" s="4">
        <v>-10</v>
      </c>
      <c r="AH439" s="4">
        <v>8</v>
      </c>
      <c r="AI439" s="4">
        <v>24</v>
      </c>
      <c r="AJ439" s="4">
        <v>135</v>
      </c>
      <c r="AK439" s="4">
        <v>136.69999999999999</v>
      </c>
      <c r="AL439" s="4">
        <v>4.8</v>
      </c>
      <c r="AM439" s="4">
        <v>142</v>
      </c>
      <c r="AN439" s="4" t="s">
        <v>155</v>
      </c>
      <c r="AO439" s="4">
        <v>1</v>
      </c>
      <c r="AP439" s="5">
        <v>0.76175925925925936</v>
      </c>
      <c r="AQ439" s="4">
        <v>47.164031000000001</v>
      </c>
      <c r="AR439" s="4">
        <v>-88.485011999999998</v>
      </c>
      <c r="AS439" s="4">
        <v>320.39999999999998</v>
      </c>
      <c r="AT439" s="4">
        <v>44.2</v>
      </c>
      <c r="AU439" s="4">
        <v>12</v>
      </c>
      <c r="AV439" s="4">
        <v>10</v>
      </c>
      <c r="AW439" s="4" t="s">
        <v>426</v>
      </c>
      <c r="AX439" s="4">
        <v>1.2607999999999999</v>
      </c>
      <c r="AY439" s="4">
        <v>1.7656000000000001</v>
      </c>
      <c r="AZ439" s="4">
        <v>2.4304000000000001</v>
      </c>
      <c r="BA439" s="4">
        <v>11.154</v>
      </c>
      <c r="BB439" s="4">
        <v>9.58</v>
      </c>
      <c r="BC439" s="4">
        <v>0.86</v>
      </c>
      <c r="BD439" s="4">
        <v>21.274999999999999</v>
      </c>
      <c r="BE439" s="4">
        <v>1652.6849999999999</v>
      </c>
      <c r="BF439" s="4">
        <v>446.09</v>
      </c>
      <c r="BG439" s="4">
        <v>8.2889999999999997</v>
      </c>
      <c r="BH439" s="4">
        <v>0.22800000000000001</v>
      </c>
      <c r="BI439" s="4">
        <v>8.5169999999999995</v>
      </c>
      <c r="BJ439" s="4">
        <v>6.3789999999999996</v>
      </c>
      <c r="BK439" s="4">
        <v>0.17499999999999999</v>
      </c>
      <c r="BL439" s="4">
        <v>6.5549999999999997</v>
      </c>
      <c r="BM439" s="4">
        <v>26.727799999999998</v>
      </c>
      <c r="BQ439" s="4">
        <v>0</v>
      </c>
      <c r="BR439" s="4">
        <v>0.78460399999999997</v>
      </c>
      <c r="BS439" s="4">
        <v>-5</v>
      </c>
      <c r="BT439" s="4">
        <v>8.9999999999999993E-3</v>
      </c>
      <c r="BU439" s="4">
        <v>19.173760000000001</v>
      </c>
      <c r="BV439" s="4">
        <v>0.18179999999999999</v>
      </c>
    </row>
    <row r="440" spans="1:74" x14ac:dyDescent="0.25">
      <c r="A440" s="2">
        <v>42804</v>
      </c>
      <c r="B440" s="3">
        <v>0.55346998842592587</v>
      </c>
      <c r="C440" s="4">
        <v>10.678000000000001</v>
      </c>
      <c r="D440" s="4">
        <v>5.5833000000000004</v>
      </c>
      <c r="E440" s="4">
        <v>55833.112244999997</v>
      </c>
      <c r="F440" s="4">
        <v>555.4</v>
      </c>
      <c r="G440" s="4">
        <v>17.8</v>
      </c>
      <c r="H440" s="4">
        <v>3637.5</v>
      </c>
      <c r="J440" s="4">
        <v>0</v>
      </c>
      <c r="K440" s="4">
        <v>0.82520000000000004</v>
      </c>
      <c r="L440" s="4">
        <v>8.8120999999999992</v>
      </c>
      <c r="M440" s="4">
        <v>4.6074999999999999</v>
      </c>
      <c r="N440" s="4">
        <v>458.30369999999999</v>
      </c>
      <c r="O440" s="4">
        <v>14.708</v>
      </c>
      <c r="P440" s="4">
        <v>473</v>
      </c>
      <c r="Q440" s="4">
        <v>352.7242</v>
      </c>
      <c r="R440" s="4">
        <v>11.319699999999999</v>
      </c>
      <c r="S440" s="4">
        <v>364</v>
      </c>
      <c r="T440" s="4">
        <v>3637.4650000000001</v>
      </c>
      <c r="W440" s="4">
        <v>0</v>
      </c>
      <c r="X440" s="4">
        <v>0</v>
      </c>
      <c r="Y440" s="4">
        <v>11.7</v>
      </c>
      <c r="Z440" s="4">
        <v>923</v>
      </c>
      <c r="AA440" s="4">
        <v>939</v>
      </c>
      <c r="AB440" s="4">
        <v>907</v>
      </c>
      <c r="AC440" s="4">
        <v>90</v>
      </c>
      <c r="AD440" s="4">
        <v>11.31</v>
      </c>
      <c r="AE440" s="4">
        <v>0.26</v>
      </c>
      <c r="AF440" s="4">
        <v>991</v>
      </c>
      <c r="AG440" s="4">
        <v>-10</v>
      </c>
      <c r="AH440" s="4">
        <v>8</v>
      </c>
      <c r="AI440" s="4">
        <v>24</v>
      </c>
      <c r="AJ440" s="4">
        <v>135</v>
      </c>
      <c r="AK440" s="4">
        <v>137</v>
      </c>
      <c r="AL440" s="4">
        <v>4.5999999999999996</v>
      </c>
      <c r="AM440" s="4">
        <v>142</v>
      </c>
      <c r="AN440" s="4" t="s">
        <v>155</v>
      </c>
      <c r="AO440" s="4">
        <v>1</v>
      </c>
      <c r="AP440" s="5">
        <v>0.76177083333333329</v>
      </c>
      <c r="AQ440" s="4">
        <v>47.164136999999997</v>
      </c>
      <c r="AR440" s="4">
        <v>-88.485237999999995</v>
      </c>
      <c r="AS440" s="4">
        <v>320.5</v>
      </c>
      <c r="AT440" s="4">
        <v>44.3</v>
      </c>
      <c r="AU440" s="4">
        <v>12</v>
      </c>
      <c r="AV440" s="4">
        <v>10</v>
      </c>
      <c r="AW440" s="4" t="s">
        <v>426</v>
      </c>
      <c r="AX440" s="4">
        <v>1.248</v>
      </c>
      <c r="AY440" s="4">
        <v>1.0304</v>
      </c>
      <c r="AZ440" s="4">
        <v>2.2871999999999999</v>
      </c>
      <c r="BA440" s="4">
        <v>11.154</v>
      </c>
      <c r="BB440" s="4">
        <v>9.6199999999999992</v>
      </c>
      <c r="BC440" s="4">
        <v>0.86</v>
      </c>
      <c r="BD440" s="4">
        <v>21.178000000000001</v>
      </c>
      <c r="BE440" s="4">
        <v>1545.9559999999999</v>
      </c>
      <c r="BF440" s="4">
        <v>514.47799999999995</v>
      </c>
      <c r="BG440" s="4">
        <v>8.42</v>
      </c>
      <c r="BH440" s="4">
        <v>0.27</v>
      </c>
      <c r="BI440" s="4">
        <v>8.69</v>
      </c>
      <c r="BJ440" s="4">
        <v>6.48</v>
      </c>
      <c r="BK440" s="4">
        <v>0.20799999999999999</v>
      </c>
      <c r="BL440" s="4">
        <v>6.6879999999999997</v>
      </c>
      <c r="BM440" s="4">
        <v>26.4604</v>
      </c>
      <c r="BQ440" s="4">
        <v>0</v>
      </c>
      <c r="BR440" s="4">
        <v>0.61998699999999995</v>
      </c>
      <c r="BS440" s="4">
        <v>-5</v>
      </c>
      <c r="BT440" s="4">
        <v>8.9999999999999993E-3</v>
      </c>
      <c r="BU440" s="4">
        <v>15.150933</v>
      </c>
      <c r="BV440" s="4">
        <v>0.18179999999999999</v>
      </c>
    </row>
    <row r="441" spans="1:74" x14ac:dyDescent="0.25">
      <c r="A441" s="2">
        <v>42804</v>
      </c>
      <c r="B441" s="3">
        <v>0.55348156250000002</v>
      </c>
      <c r="C441" s="4">
        <v>11.894</v>
      </c>
      <c r="D441" s="4">
        <v>5.4848999999999997</v>
      </c>
      <c r="E441" s="4">
        <v>54849.495867999998</v>
      </c>
      <c r="F441" s="4">
        <v>556.4</v>
      </c>
      <c r="G441" s="4">
        <v>22.1</v>
      </c>
      <c r="H441" s="4">
        <v>3580.7</v>
      </c>
      <c r="J441" s="4">
        <v>0</v>
      </c>
      <c r="K441" s="4">
        <v>0.81569999999999998</v>
      </c>
      <c r="L441" s="4">
        <v>9.7024000000000008</v>
      </c>
      <c r="M441" s="4">
        <v>4.4741</v>
      </c>
      <c r="N441" s="4">
        <v>453.8956</v>
      </c>
      <c r="O441" s="4">
        <v>18.0273</v>
      </c>
      <c r="P441" s="4">
        <v>471.9</v>
      </c>
      <c r="Q441" s="4">
        <v>349.31889999999999</v>
      </c>
      <c r="R441" s="4">
        <v>13.873799999999999</v>
      </c>
      <c r="S441" s="4">
        <v>363.2</v>
      </c>
      <c r="T441" s="4">
        <v>3580.6579000000002</v>
      </c>
      <c r="W441" s="4">
        <v>0</v>
      </c>
      <c r="X441" s="4">
        <v>0</v>
      </c>
      <c r="Y441" s="4">
        <v>11.9</v>
      </c>
      <c r="Z441" s="4">
        <v>893</v>
      </c>
      <c r="AA441" s="4">
        <v>908</v>
      </c>
      <c r="AB441" s="4">
        <v>879</v>
      </c>
      <c r="AC441" s="4">
        <v>90</v>
      </c>
      <c r="AD441" s="4">
        <v>11.3</v>
      </c>
      <c r="AE441" s="4">
        <v>0.26</v>
      </c>
      <c r="AF441" s="4">
        <v>992</v>
      </c>
      <c r="AG441" s="4">
        <v>-10</v>
      </c>
      <c r="AH441" s="4">
        <v>8</v>
      </c>
      <c r="AI441" s="4">
        <v>24</v>
      </c>
      <c r="AJ441" s="4">
        <v>135</v>
      </c>
      <c r="AK441" s="4">
        <v>137</v>
      </c>
      <c r="AL441" s="4">
        <v>4.7</v>
      </c>
      <c r="AM441" s="4">
        <v>142</v>
      </c>
      <c r="AN441" s="4" t="s">
        <v>155</v>
      </c>
      <c r="AO441" s="4">
        <v>1</v>
      </c>
      <c r="AP441" s="5">
        <v>0.76178240740740744</v>
      </c>
      <c r="AQ441" s="4">
        <v>47.164248999999998</v>
      </c>
      <c r="AR441" s="4">
        <v>-88.485440999999994</v>
      </c>
      <c r="AS441" s="4">
        <v>320.7</v>
      </c>
      <c r="AT441" s="4">
        <v>44.3</v>
      </c>
      <c r="AU441" s="4">
        <v>12</v>
      </c>
      <c r="AV441" s="4">
        <v>11</v>
      </c>
      <c r="AW441" s="4" t="s">
        <v>415</v>
      </c>
      <c r="AX441" s="4">
        <v>0.9</v>
      </c>
      <c r="AY441" s="4">
        <v>1.1000000000000001</v>
      </c>
      <c r="AZ441" s="4">
        <v>1.8</v>
      </c>
      <c r="BA441" s="4">
        <v>11.154</v>
      </c>
      <c r="BB441" s="4">
        <v>9.09</v>
      </c>
      <c r="BC441" s="4">
        <v>0.81</v>
      </c>
      <c r="BD441" s="4">
        <v>22.591999999999999</v>
      </c>
      <c r="BE441" s="4">
        <v>1613.9390000000001</v>
      </c>
      <c r="BF441" s="4">
        <v>473.69200000000001</v>
      </c>
      <c r="BG441" s="4">
        <v>7.907</v>
      </c>
      <c r="BH441" s="4">
        <v>0.314</v>
      </c>
      <c r="BI441" s="4">
        <v>8.2210000000000001</v>
      </c>
      <c r="BJ441" s="4">
        <v>6.085</v>
      </c>
      <c r="BK441" s="4">
        <v>0.24199999999999999</v>
      </c>
      <c r="BL441" s="4">
        <v>6.327</v>
      </c>
      <c r="BM441" s="4">
        <v>24.697299999999998</v>
      </c>
      <c r="BQ441" s="4">
        <v>0</v>
      </c>
      <c r="BR441" s="4">
        <v>0.491367</v>
      </c>
      <c r="BS441" s="4">
        <v>-5</v>
      </c>
      <c r="BT441" s="4">
        <v>8.9999999999999993E-3</v>
      </c>
      <c r="BU441" s="4">
        <v>12.007781</v>
      </c>
      <c r="BV441" s="4">
        <v>0.18179999999999999</v>
      </c>
    </row>
    <row r="442" spans="1:74" x14ac:dyDescent="0.25">
      <c r="A442" s="2">
        <v>42804</v>
      </c>
      <c r="B442" s="3">
        <v>0.55349313657407406</v>
      </c>
      <c r="C442" s="4">
        <v>10.706</v>
      </c>
      <c r="D442" s="4">
        <v>5.5552000000000001</v>
      </c>
      <c r="E442" s="4">
        <v>55552.454695</v>
      </c>
      <c r="F442" s="4">
        <v>520.5</v>
      </c>
      <c r="G442" s="4">
        <v>22.2</v>
      </c>
      <c r="H442" s="4">
        <v>3638.2</v>
      </c>
      <c r="J442" s="4">
        <v>0</v>
      </c>
      <c r="K442" s="4">
        <v>0.82530000000000003</v>
      </c>
      <c r="L442" s="4">
        <v>8.8354999999999997</v>
      </c>
      <c r="M442" s="4">
        <v>4.5846999999999998</v>
      </c>
      <c r="N442" s="4">
        <v>429.58069999999998</v>
      </c>
      <c r="O442" s="4">
        <v>18.3216</v>
      </c>
      <c r="P442" s="4">
        <v>447.9</v>
      </c>
      <c r="Q442" s="4">
        <v>330.6044</v>
      </c>
      <c r="R442" s="4">
        <v>14.100300000000001</v>
      </c>
      <c r="S442" s="4">
        <v>344.7</v>
      </c>
      <c r="T442" s="4">
        <v>3638.1965</v>
      </c>
      <c r="W442" s="4">
        <v>0</v>
      </c>
      <c r="X442" s="4">
        <v>0</v>
      </c>
      <c r="Y442" s="4">
        <v>12</v>
      </c>
      <c r="Z442" s="4">
        <v>880</v>
      </c>
      <c r="AA442" s="4">
        <v>895</v>
      </c>
      <c r="AB442" s="4">
        <v>866</v>
      </c>
      <c r="AC442" s="4">
        <v>90</v>
      </c>
      <c r="AD442" s="4">
        <v>11.3</v>
      </c>
      <c r="AE442" s="4">
        <v>0.26</v>
      </c>
      <c r="AF442" s="4">
        <v>992</v>
      </c>
      <c r="AG442" s="4">
        <v>-10</v>
      </c>
      <c r="AH442" s="4">
        <v>8</v>
      </c>
      <c r="AI442" s="4">
        <v>24</v>
      </c>
      <c r="AJ442" s="4">
        <v>135</v>
      </c>
      <c r="AK442" s="4">
        <v>137.9</v>
      </c>
      <c r="AL442" s="4">
        <v>4.5999999999999996</v>
      </c>
      <c r="AM442" s="4">
        <v>142</v>
      </c>
      <c r="AN442" s="4" t="s">
        <v>155</v>
      </c>
      <c r="AO442" s="4">
        <v>1</v>
      </c>
      <c r="AP442" s="5">
        <v>0.76179398148148147</v>
      </c>
      <c r="AQ442" s="4">
        <v>47.164319999999996</v>
      </c>
      <c r="AR442" s="4">
        <v>-88.485686000000001</v>
      </c>
      <c r="AS442" s="4">
        <v>320.89999999999998</v>
      </c>
      <c r="AT442" s="4">
        <v>43.6</v>
      </c>
      <c r="AU442" s="4">
        <v>12</v>
      </c>
      <c r="AV442" s="4">
        <v>11</v>
      </c>
      <c r="AW442" s="4" t="s">
        <v>415</v>
      </c>
      <c r="AX442" s="4">
        <v>0.9</v>
      </c>
      <c r="AY442" s="4">
        <v>1.1000000000000001</v>
      </c>
      <c r="AZ442" s="4">
        <v>1.8</v>
      </c>
      <c r="BA442" s="4">
        <v>11.154</v>
      </c>
      <c r="BB442" s="4">
        <v>9.6300000000000008</v>
      </c>
      <c r="BC442" s="4">
        <v>0.86</v>
      </c>
      <c r="BD442" s="4">
        <v>21.167999999999999</v>
      </c>
      <c r="BE442" s="4">
        <v>1549.9870000000001</v>
      </c>
      <c r="BF442" s="4">
        <v>511.90600000000001</v>
      </c>
      <c r="BG442" s="4">
        <v>7.8920000000000003</v>
      </c>
      <c r="BH442" s="4">
        <v>0.33700000000000002</v>
      </c>
      <c r="BI442" s="4">
        <v>8.2279999999999998</v>
      </c>
      <c r="BJ442" s="4">
        <v>6.0739999999999998</v>
      </c>
      <c r="BK442" s="4">
        <v>0.25900000000000001</v>
      </c>
      <c r="BL442" s="4">
        <v>6.3330000000000002</v>
      </c>
      <c r="BM442" s="4">
        <v>26.464400000000001</v>
      </c>
      <c r="BQ442" s="4">
        <v>0</v>
      </c>
      <c r="BR442" s="4">
        <v>0.44020700000000001</v>
      </c>
      <c r="BS442" s="4">
        <v>-5</v>
      </c>
      <c r="BT442" s="4">
        <v>8.1270000000000005E-3</v>
      </c>
      <c r="BU442" s="4">
        <v>10.757559000000001</v>
      </c>
      <c r="BV442" s="4">
        <v>0.16416500000000001</v>
      </c>
    </row>
    <row r="443" spans="1:74" x14ac:dyDescent="0.25">
      <c r="A443" s="2">
        <v>42804</v>
      </c>
      <c r="B443" s="3">
        <v>0.55350471064814821</v>
      </c>
      <c r="C443" s="4">
        <v>9.4030000000000005</v>
      </c>
      <c r="D443" s="4">
        <v>8.3048000000000002</v>
      </c>
      <c r="E443" s="4">
        <v>83048.336079000001</v>
      </c>
      <c r="F443" s="4">
        <v>513.4</v>
      </c>
      <c r="G443" s="4">
        <v>17.100000000000001</v>
      </c>
      <c r="H443" s="4">
        <v>4389.8</v>
      </c>
      <c r="J443" s="4">
        <v>0</v>
      </c>
      <c r="K443" s="4">
        <v>0.80449999999999999</v>
      </c>
      <c r="L443" s="4">
        <v>7.5646000000000004</v>
      </c>
      <c r="M443" s="4">
        <v>6.6811999999999996</v>
      </c>
      <c r="N443" s="4">
        <v>413.02890000000002</v>
      </c>
      <c r="O443" s="4">
        <v>13.774699999999999</v>
      </c>
      <c r="P443" s="4">
        <v>426.8</v>
      </c>
      <c r="Q443" s="4">
        <v>317.86610000000002</v>
      </c>
      <c r="R443" s="4">
        <v>10.600899999999999</v>
      </c>
      <c r="S443" s="4">
        <v>328.5</v>
      </c>
      <c r="T443" s="4">
        <v>4389.8471</v>
      </c>
      <c r="W443" s="4">
        <v>0</v>
      </c>
      <c r="X443" s="4">
        <v>0</v>
      </c>
      <c r="Y443" s="4">
        <v>12</v>
      </c>
      <c r="Z443" s="4">
        <v>888</v>
      </c>
      <c r="AA443" s="4">
        <v>901</v>
      </c>
      <c r="AB443" s="4">
        <v>873</v>
      </c>
      <c r="AC443" s="4">
        <v>90</v>
      </c>
      <c r="AD443" s="4">
        <v>11.3</v>
      </c>
      <c r="AE443" s="4">
        <v>0.26</v>
      </c>
      <c r="AF443" s="4">
        <v>992</v>
      </c>
      <c r="AG443" s="4">
        <v>-10</v>
      </c>
      <c r="AH443" s="4">
        <v>8</v>
      </c>
      <c r="AI443" s="4">
        <v>24</v>
      </c>
      <c r="AJ443" s="4">
        <v>135.9</v>
      </c>
      <c r="AK443" s="4">
        <v>138</v>
      </c>
      <c r="AL443" s="4">
        <v>4.5</v>
      </c>
      <c r="AM443" s="4">
        <v>142</v>
      </c>
      <c r="AN443" s="4" t="s">
        <v>155</v>
      </c>
      <c r="AO443" s="4">
        <v>2</v>
      </c>
      <c r="AP443" s="5">
        <v>0.76180555555555562</v>
      </c>
      <c r="AQ443" s="4">
        <v>47.164383999999998</v>
      </c>
      <c r="AR443" s="4">
        <v>-88.485915000000006</v>
      </c>
      <c r="AS443" s="4">
        <v>321</v>
      </c>
      <c r="AT443" s="4">
        <v>41.5</v>
      </c>
      <c r="AU443" s="4">
        <v>12</v>
      </c>
      <c r="AV443" s="4">
        <v>11</v>
      </c>
      <c r="AW443" s="4" t="s">
        <v>415</v>
      </c>
      <c r="AX443" s="4">
        <v>0.9</v>
      </c>
      <c r="AY443" s="4">
        <v>1.1303300000000001</v>
      </c>
      <c r="AZ443" s="4">
        <v>1.83033</v>
      </c>
      <c r="BA443" s="4">
        <v>11.154</v>
      </c>
      <c r="BB443" s="4">
        <v>8.52</v>
      </c>
      <c r="BC443" s="4">
        <v>0.76</v>
      </c>
      <c r="BD443" s="4">
        <v>24.302</v>
      </c>
      <c r="BE443" s="4">
        <v>1245.3910000000001</v>
      </c>
      <c r="BF443" s="4">
        <v>700.08399999999995</v>
      </c>
      <c r="BG443" s="4">
        <v>7.1210000000000004</v>
      </c>
      <c r="BH443" s="4">
        <v>0.23699999999999999</v>
      </c>
      <c r="BI443" s="4">
        <v>7.3579999999999997</v>
      </c>
      <c r="BJ443" s="4">
        <v>5.48</v>
      </c>
      <c r="BK443" s="4">
        <v>0.183</v>
      </c>
      <c r="BL443" s="4">
        <v>5.6630000000000003</v>
      </c>
      <c r="BM443" s="4">
        <v>29.967300000000002</v>
      </c>
      <c r="BQ443" s="4">
        <v>0</v>
      </c>
      <c r="BR443" s="4">
        <v>0.53626799999999997</v>
      </c>
      <c r="BS443" s="4">
        <v>-5</v>
      </c>
      <c r="BT443" s="4">
        <v>8.0000000000000002E-3</v>
      </c>
      <c r="BU443" s="4">
        <v>13.10505</v>
      </c>
      <c r="BV443" s="4">
        <v>0.16159999999999999</v>
      </c>
    </row>
    <row r="444" spans="1:74" x14ac:dyDescent="0.25">
      <c r="A444" s="2">
        <v>42804</v>
      </c>
      <c r="B444" s="3">
        <v>0.55351628472222225</v>
      </c>
      <c r="C444" s="4">
        <v>8.8539999999999992</v>
      </c>
      <c r="D444" s="4">
        <v>9.4705999999999992</v>
      </c>
      <c r="E444" s="4">
        <v>94706.204870000001</v>
      </c>
      <c r="F444" s="4">
        <v>536.29999999999995</v>
      </c>
      <c r="G444" s="4">
        <v>8.1999999999999993</v>
      </c>
      <c r="H444" s="4">
        <v>4297.3</v>
      </c>
      <c r="J444" s="4">
        <v>0</v>
      </c>
      <c r="K444" s="4">
        <v>0.79559999999999997</v>
      </c>
      <c r="L444" s="4">
        <v>7.0441000000000003</v>
      </c>
      <c r="M444" s="4">
        <v>7.5343999999999998</v>
      </c>
      <c r="N444" s="4">
        <v>426.66910000000001</v>
      </c>
      <c r="O444" s="4">
        <v>6.5235000000000003</v>
      </c>
      <c r="P444" s="4">
        <v>433.2</v>
      </c>
      <c r="Q444" s="4">
        <v>328.36360000000002</v>
      </c>
      <c r="R444" s="4">
        <v>5.0205000000000002</v>
      </c>
      <c r="S444" s="4">
        <v>333.4</v>
      </c>
      <c r="T444" s="4">
        <v>4297.3046999999997</v>
      </c>
      <c r="W444" s="4">
        <v>0</v>
      </c>
      <c r="X444" s="4">
        <v>0</v>
      </c>
      <c r="Y444" s="4">
        <v>12</v>
      </c>
      <c r="Z444" s="4">
        <v>890</v>
      </c>
      <c r="AA444" s="4">
        <v>904</v>
      </c>
      <c r="AB444" s="4">
        <v>876</v>
      </c>
      <c r="AC444" s="4">
        <v>90</v>
      </c>
      <c r="AD444" s="4">
        <v>11.3</v>
      </c>
      <c r="AE444" s="4">
        <v>0.26</v>
      </c>
      <c r="AF444" s="4">
        <v>992</v>
      </c>
      <c r="AG444" s="4">
        <v>-10</v>
      </c>
      <c r="AH444" s="4">
        <v>8</v>
      </c>
      <c r="AI444" s="4">
        <v>24</v>
      </c>
      <c r="AJ444" s="4">
        <v>136</v>
      </c>
      <c r="AK444" s="4">
        <v>136.30000000000001</v>
      </c>
      <c r="AL444" s="4">
        <v>4.7</v>
      </c>
      <c r="AM444" s="4">
        <v>142</v>
      </c>
      <c r="AN444" s="4" t="s">
        <v>155</v>
      </c>
      <c r="AO444" s="4">
        <v>2</v>
      </c>
      <c r="AP444" s="5">
        <v>0.76181712962962955</v>
      </c>
      <c r="AQ444" s="4">
        <v>47.164437999999997</v>
      </c>
      <c r="AR444" s="4">
        <v>-88.486135000000004</v>
      </c>
      <c r="AS444" s="4">
        <v>321.10000000000002</v>
      </c>
      <c r="AT444" s="4">
        <v>39.1</v>
      </c>
      <c r="AU444" s="4">
        <v>12</v>
      </c>
      <c r="AV444" s="4">
        <v>11</v>
      </c>
      <c r="AW444" s="4" t="s">
        <v>415</v>
      </c>
      <c r="AX444" s="4">
        <v>0.9304</v>
      </c>
      <c r="AY444" s="4">
        <v>1.2303999999999999</v>
      </c>
      <c r="AZ444" s="4">
        <v>1.9</v>
      </c>
      <c r="BA444" s="4">
        <v>11.154</v>
      </c>
      <c r="BB444" s="4">
        <v>8.11</v>
      </c>
      <c r="BC444" s="4">
        <v>0.73</v>
      </c>
      <c r="BD444" s="4">
        <v>25.699000000000002</v>
      </c>
      <c r="BE444" s="4">
        <v>1134.6310000000001</v>
      </c>
      <c r="BF444" s="4">
        <v>772.41800000000001</v>
      </c>
      <c r="BG444" s="4">
        <v>7.1970000000000001</v>
      </c>
      <c r="BH444" s="4">
        <v>0.11</v>
      </c>
      <c r="BI444" s="4">
        <v>7.3070000000000004</v>
      </c>
      <c r="BJ444" s="4">
        <v>5.5389999999999997</v>
      </c>
      <c r="BK444" s="4">
        <v>8.5000000000000006E-2</v>
      </c>
      <c r="BL444" s="4">
        <v>5.6239999999999997</v>
      </c>
      <c r="BM444" s="4">
        <v>28.7013</v>
      </c>
      <c r="BQ444" s="4">
        <v>0</v>
      </c>
      <c r="BR444" s="4">
        <v>0.52745299999999995</v>
      </c>
      <c r="BS444" s="4">
        <v>-5</v>
      </c>
      <c r="BT444" s="4">
        <v>8.0000000000000002E-3</v>
      </c>
      <c r="BU444" s="4">
        <v>12.889621999999999</v>
      </c>
      <c r="BV444" s="4">
        <v>0.16159999999999999</v>
      </c>
    </row>
    <row r="445" spans="1:74" x14ac:dyDescent="0.25">
      <c r="A445" s="2">
        <v>42804</v>
      </c>
      <c r="B445" s="3">
        <v>0.55352785879629629</v>
      </c>
      <c r="C445" s="4">
        <v>9.3640000000000008</v>
      </c>
      <c r="D445" s="4">
        <v>8.5500000000000007</v>
      </c>
      <c r="E445" s="4">
        <v>85500.074196000001</v>
      </c>
      <c r="F445" s="4">
        <v>521.4</v>
      </c>
      <c r="G445" s="4">
        <v>7.8</v>
      </c>
      <c r="H445" s="4">
        <v>3952.3</v>
      </c>
      <c r="J445" s="4">
        <v>0</v>
      </c>
      <c r="K445" s="4">
        <v>0.80249999999999999</v>
      </c>
      <c r="L445" s="4">
        <v>7.5151000000000003</v>
      </c>
      <c r="M445" s="4">
        <v>6.8615000000000004</v>
      </c>
      <c r="N445" s="4">
        <v>418.45139999999998</v>
      </c>
      <c r="O445" s="4">
        <v>6.2285000000000004</v>
      </c>
      <c r="P445" s="4">
        <v>424.7</v>
      </c>
      <c r="Q445" s="4">
        <v>322.03930000000003</v>
      </c>
      <c r="R445" s="4">
        <v>4.7934999999999999</v>
      </c>
      <c r="S445" s="4">
        <v>326.8</v>
      </c>
      <c r="T445" s="4">
        <v>3952.326</v>
      </c>
      <c r="W445" s="4">
        <v>0</v>
      </c>
      <c r="X445" s="4">
        <v>0</v>
      </c>
      <c r="Y445" s="4">
        <v>12</v>
      </c>
      <c r="Z445" s="4">
        <v>890</v>
      </c>
      <c r="AA445" s="4">
        <v>905</v>
      </c>
      <c r="AB445" s="4">
        <v>875</v>
      </c>
      <c r="AC445" s="4">
        <v>90</v>
      </c>
      <c r="AD445" s="4">
        <v>11.3</v>
      </c>
      <c r="AE445" s="4">
        <v>0.26</v>
      </c>
      <c r="AF445" s="4">
        <v>992</v>
      </c>
      <c r="AG445" s="4">
        <v>-10</v>
      </c>
      <c r="AH445" s="4">
        <v>8</v>
      </c>
      <c r="AI445" s="4">
        <v>24</v>
      </c>
      <c r="AJ445" s="4">
        <v>135.1</v>
      </c>
      <c r="AK445" s="4">
        <v>136</v>
      </c>
      <c r="AL445" s="4">
        <v>4.7</v>
      </c>
      <c r="AM445" s="4">
        <v>142</v>
      </c>
      <c r="AN445" s="4" t="s">
        <v>155</v>
      </c>
      <c r="AO445" s="4">
        <v>2</v>
      </c>
      <c r="AP445" s="5">
        <v>0.7618287037037037</v>
      </c>
      <c r="AQ445" s="4">
        <v>47.164478000000003</v>
      </c>
      <c r="AR445" s="4">
        <v>-88.486346999999995</v>
      </c>
      <c r="AS445" s="4">
        <v>321</v>
      </c>
      <c r="AT445" s="4">
        <v>37.299999999999997</v>
      </c>
      <c r="AU445" s="4">
        <v>12</v>
      </c>
      <c r="AV445" s="4">
        <v>11</v>
      </c>
      <c r="AW445" s="4" t="s">
        <v>415</v>
      </c>
      <c r="AX445" s="4">
        <v>1.0304</v>
      </c>
      <c r="AY445" s="4">
        <v>1.3304</v>
      </c>
      <c r="AZ445" s="4">
        <v>1.9608000000000001</v>
      </c>
      <c r="BA445" s="4">
        <v>11.154</v>
      </c>
      <c r="BB445" s="4">
        <v>8.43</v>
      </c>
      <c r="BC445" s="4">
        <v>0.76</v>
      </c>
      <c r="BD445" s="4">
        <v>24.608000000000001</v>
      </c>
      <c r="BE445" s="4">
        <v>1229.9280000000001</v>
      </c>
      <c r="BF445" s="4">
        <v>714.72799999999995</v>
      </c>
      <c r="BG445" s="4">
        <v>7.1719999999999997</v>
      </c>
      <c r="BH445" s="4">
        <v>0.107</v>
      </c>
      <c r="BI445" s="4">
        <v>7.2789999999999999</v>
      </c>
      <c r="BJ445" s="4">
        <v>5.5190000000000001</v>
      </c>
      <c r="BK445" s="4">
        <v>8.2000000000000003E-2</v>
      </c>
      <c r="BL445" s="4">
        <v>5.6020000000000003</v>
      </c>
      <c r="BM445" s="4">
        <v>26.820900000000002</v>
      </c>
      <c r="BQ445" s="4">
        <v>0</v>
      </c>
      <c r="BR445" s="4">
        <v>0.52749100000000004</v>
      </c>
      <c r="BS445" s="4">
        <v>-5</v>
      </c>
      <c r="BT445" s="4">
        <v>8.8730000000000007E-3</v>
      </c>
      <c r="BU445" s="4">
        <v>12.890573</v>
      </c>
      <c r="BV445" s="4">
        <v>0.179232</v>
      </c>
    </row>
    <row r="446" spans="1:74" x14ac:dyDescent="0.25">
      <c r="A446" s="2">
        <v>42804</v>
      </c>
      <c r="B446" s="3">
        <v>0.55353943287037033</v>
      </c>
      <c r="C446" s="4">
        <v>11.178000000000001</v>
      </c>
      <c r="D446" s="4">
        <v>6.1363000000000003</v>
      </c>
      <c r="E446" s="4">
        <v>61362.636519</v>
      </c>
      <c r="F446" s="4">
        <v>419.4</v>
      </c>
      <c r="G446" s="4">
        <v>6</v>
      </c>
      <c r="H446" s="4">
        <v>3602.3</v>
      </c>
      <c r="J446" s="4">
        <v>0</v>
      </c>
      <c r="K446" s="4">
        <v>0.81479999999999997</v>
      </c>
      <c r="L446" s="4">
        <v>9.1079000000000008</v>
      </c>
      <c r="M446" s="4">
        <v>4.9997999999999996</v>
      </c>
      <c r="N446" s="4">
        <v>341.75970000000001</v>
      </c>
      <c r="O446" s="4">
        <v>4.8887</v>
      </c>
      <c r="P446" s="4">
        <v>346.6</v>
      </c>
      <c r="Q446" s="4">
        <v>263.01749999999998</v>
      </c>
      <c r="R446" s="4">
        <v>3.7624</v>
      </c>
      <c r="S446" s="4">
        <v>266.8</v>
      </c>
      <c r="T446" s="4">
        <v>3602.3447000000001</v>
      </c>
      <c r="W446" s="4">
        <v>0</v>
      </c>
      <c r="X446" s="4">
        <v>0</v>
      </c>
      <c r="Y446" s="4">
        <v>12.1</v>
      </c>
      <c r="Z446" s="4">
        <v>885</v>
      </c>
      <c r="AA446" s="4">
        <v>900</v>
      </c>
      <c r="AB446" s="4">
        <v>870</v>
      </c>
      <c r="AC446" s="4">
        <v>90</v>
      </c>
      <c r="AD446" s="4">
        <v>11.3</v>
      </c>
      <c r="AE446" s="4">
        <v>0.26</v>
      </c>
      <c r="AF446" s="4">
        <v>992</v>
      </c>
      <c r="AG446" s="4">
        <v>-10</v>
      </c>
      <c r="AH446" s="4">
        <v>8</v>
      </c>
      <c r="AI446" s="4">
        <v>24</v>
      </c>
      <c r="AJ446" s="4">
        <v>135</v>
      </c>
      <c r="AK446" s="4">
        <v>136</v>
      </c>
      <c r="AL446" s="4">
        <v>4.9000000000000004</v>
      </c>
      <c r="AM446" s="4">
        <v>142</v>
      </c>
      <c r="AN446" s="4" t="s">
        <v>155</v>
      </c>
      <c r="AO446" s="4">
        <v>2</v>
      </c>
      <c r="AP446" s="5">
        <v>0.76184027777777785</v>
      </c>
      <c r="AQ446" s="4">
        <v>47.164487999999999</v>
      </c>
      <c r="AR446" s="4">
        <v>-88.486558000000002</v>
      </c>
      <c r="AS446" s="4">
        <v>320.39999999999998</v>
      </c>
      <c r="AT446" s="4">
        <v>36.1</v>
      </c>
      <c r="AU446" s="4">
        <v>12</v>
      </c>
      <c r="AV446" s="4">
        <v>11</v>
      </c>
      <c r="AW446" s="4" t="s">
        <v>415</v>
      </c>
      <c r="AX446" s="4">
        <v>1.1000000000000001</v>
      </c>
      <c r="AY446" s="4">
        <v>1.4</v>
      </c>
      <c r="AZ446" s="4">
        <v>2.1</v>
      </c>
      <c r="BA446" s="4">
        <v>11.154</v>
      </c>
      <c r="BB446" s="4">
        <v>9.0299999999999994</v>
      </c>
      <c r="BC446" s="4">
        <v>0.81</v>
      </c>
      <c r="BD446" s="4">
        <v>22.731000000000002</v>
      </c>
      <c r="BE446" s="4">
        <v>1522.0409999999999</v>
      </c>
      <c r="BF446" s="4">
        <v>531.78499999999997</v>
      </c>
      <c r="BG446" s="4">
        <v>5.9809999999999999</v>
      </c>
      <c r="BH446" s="4">
        <v>8.5999999999999993E-2</v>
      </c>
      <c r="BI446" s="4">
        <v>6.0659999999999998</v>
      </c>
      <c r="BJ446" s="4">
        <v>4.6029999999999998</v>
      </c>
      <c r="BK446" s="4">
        <v>6.6000000000000003E-2</v>
      </c>
      <c r="BL446" s="4">
        <v>4.6689999999999996</v>
      </c>
      <c r="BM446" s="4">
        <v>24.961600000000001</v>
      </c>
      <c r="BQ446" s="4">
        <v>0</v>
      </c>
      <c r="BR446" s="4">
        <v>0.487842</v>
      </c>
      <c r="BS446" s="4">
        <v>-5</v>
      </c>
      <c r="BT446" s="4">
        <v>8.1270000000000005E-3</v>
      </c>
      <c r="BU446" s="4">
        <v>11.921639000000001</v>
      </c>
      <c r="BV446" s="4">
        <v>0.16416500000000001</v>
      </c>
    </row>
    <row r="447" spans="1:74" x14ac:dyDescent="0.25">
      <c r="A447" s="2">
        <v>42804</v>
      </c>
      <c r="B447" s="3">
        <v>0.55355100694444448</v>
      </c>
      <c r="C447" s="4">
        <v>12.525</v>
      </c>
      <c r="D447" s="4">
        <v>3.5139999999999998</v>
      </c>
      <c r="E447" s="4">
        <v>35140.403623999999</v>
      </c>
      <c r="F447" s="4">
        <v>368.1</v>
      </c>
      <c r="G447" s="4">
        <v>6</v>
      </c>
      <c r="H447" s="4">
        <v>3193.3</v>
      </c>
      <c r="J447" s="4">
        <v>0</v>
      </c>
      <c r="K447" s="4">
        <v>0.83189999999999997</v>
      </c>
      <c r="L447" s="4">
        <v>10.419700000000001</v>
      </c>
      <c r="M447" s="4">
        <v>2.9234</v>
      </c>
      <c r="N447" s="4">
        <v>306.24189999999999</v>
      </c>
      <c r="O447" s="4">
        <v>5.0216000000000003</v>
      </c>
      <c r="P447" s="4">
        <v>311.3</v>
      </c>
      <c r="Q447" s="4">
        <v>235.6831</v>
      </c>
      <c r="R447" s="4">
        <v>3.8645999999999998</v>
      </c>
      <c r="S447" s="4">
        <v>239.5</v>
      </c>
      <c r="T447" s="4">
        <v>3193.2901999999999</v>
      </c>
      <c r="W447" s="4">
        <v>0</v>
      </c>
      <c r="X447" s="4">
        <v>0</v>
      </c>
      <c r="Y447" s="4">
        <v>11.8</v>
      </c>
      <c r="Z447" s="4">
        <v>879</v>
      </c>
      <c r="AA447" s="4">
        <v>892</v>
      </c>
      <c r="AB447" s="4">
        <v>865</v>
      </c>
      <c r="AC447" s="4">
        <v>90</v>
      </c>
      <c r="AD447" s="4">
        <v>11.3</v>
      </c>
      <c r="AE447" s="4">
        <v>0.26</v>
      </c>
      <c r="AF447" s="4">
        <v>992</v>
      </c>
      <c r="AG447" s="4">
        <v>-10</v>
      </c>
      <c r="AH447" s="4">
        <v>8</v>
      </c>
      <c r="AI447" s="4">
        <v>24</v>
      </c>
      <c r="AJ447" s="4">
        <v>135</v>
      </c>
      <c r="AK447" s="4">
        <v>136</v>
      </c>
      <c r="AL447" s="4">
        <v>4.5999999999999996</v>
      </c>
      <c r="AM447" s="4">
        <v>142</v>
      </c>
      <c r="AN447" s="4" t="s">
        <v>155</v>
      </c>
      <c r="AO447" s="4">
        <v>2</v>
      </c>
      <c r="AP447" s="5">
        <v>0.76185185185185178</v>
      </c>
      <c r="AQ447" s="4">
        <v>47.164482999999997</v>
      </c>
      <c r="AR447" s="4">
        <v>-88.486765000000005</v>
      </c>
      <c r="AS447" s="4">
        <v>320.10000000000002</v>
      </c>
      <c r="AT447" s="4">
        <v>34.9</v>
      </c>
      <c r="AU447" s="4">
        <v>12</v>
      </c>
      <c r="AV447" s="4">
        <v>11</v>
      </c>
      <c r="AW447" s="4" t="s">
        <v>415</v>
      </c>
      <c r="AX447" s="4">
        <v>1.1000000000000001</v>
      </c>
      <c r="AY447" s="4">
        <v>1.4303999999999999</v>
      </c>
      <c r="AZ447" s="4">
        <v>2.1</v>
      </c>
      <c r="BA447" s="4">
        <v>11.154</v>
      </c>
      <c r="BB447" s="4">
        <v>10.029999999999999</v>
      </c>
      <c r="BC447" s="4">
        <v>0.9</v>
      </c>
      <c r="BD447" s="4">
        <v>20.202999999999999</v>
      </c>
      <c r="BE447" s="4">
        <v>1844.2629999999999</v>
      </c>
      <c r="BF447" s="4">
        <v>329.33300000000003</v>
      </c>
      <c r="BG447" s="4">
        <v>5.6760000000000002</v>
      </c>
      <c r="BH447" s="4">
        <v>9.2999999999999999E-2</v>
      </c>
      <c r="BI447" s="4">
        <v>5.7690000000000001</v>
      </c>
      <c r="BJ447" s="4">
        <v>4.3680000000000003</v>
      </c>
      <c r="BK447" s="4">
        <v>7.1999999999999995E-2</v>
      </c>
      <c r="BL447" s="4">
        <v>4.4400000000000004</v>
      </c>
      <c r="BM447" s="4">
        <v>23.436</v>
      </c>
      <c r="BQ447" s="4">
        <v>0</v>
      </c>
      <c r="BR447" s="4">
        <v>0.364145</v>
      </c>
      <c r="BS447" s="4">
        <v>-5</v>
      </c>
      <c r="BT447" s="4">
        <v>8.8730000000000007E-3</v>
      </c>
      <c r="BU447" s="4">
        <v>8.8987929999999995</v>
      </c>
      <c r="BV447" s="4">
        <v>0.17923500000000001</v>
      </c>
    </row>
    <row r="448" spans="1:74" x14ac:dyDescent="0.25">
      <c r="A448" s="2">
        <v>42804</v>
      </c>
      <c r="B448" s="3">
        <v>0.55356258101851852</v>
      </c>
      <c r="C448" s="4">
        <v>13.237</v>
      </c>
      <c r="D448" s="4">
        <v>2.3325999999999998</v>
      </c>
      <c r="E448" s="4">
        <v>23325.949263999999</v>
      </c>
      <c r="F448" s="4">
        <v>350.9</v>
      </c>
      <c r="G448" s="4">
        <v>6.1</v>
      </c>
      <c r="H448" s="4">
        <v>2859.5</v>
      </c>
      <c r="J448" s="4">
        <v>0</v>
      </c>
      <c r="K448" s="4">
        <v>0.83860000000000001</v>
      </c>
      <c r="L448" s="4">
        <v>11.1008</v>
      </c>
      <c r="M448" s="4">
        <v>1.9560999999999999</v>
      </c>
      <c r="N448" s="4">
        <v>294.2312</v>
      </c>
      <c r="O448" s="4">
        <v>5.1154999999999999</v>
      </c>
      <c r="P448" s="4">
        <v>299.3</v>
      </c>
      <c r="Q448" s="4">
        <v>226.43969999999999</v>
      </c>
      <c r="R448" s="4">
        <v>3.9369000000000001</v>
      </c>
      <c r="S448" s="4">
        <v>230.4</v>
      </c>
      <c r="T448" s="4">
        <v>2859.4546</v>
      </c>
      <c r="W448" s="4">
        <v>0</v>
      </c>
      <c r="X448" s="4">
        <v>0</v>
      </c>
      <c r="Y448" s="4">
        <v>11.9</v>
      </c>
      <c r="Z448" s="4">
        <v>871</v>
      </c>
      <c r="AA448" s="4">
        <v>884</v>
      </c>
      <c r="AB448" s="4">
        <v>856</v>
      </c>
      <c r="AC448" s="4">
        <v>90</v>
      </c>
      <c r="AD448" s="4">
        <v>11.3</v>
      </c>
      <c r="AE448" s="4">
        <v>0.26</v>
      </c>
      <c r="AF448" s="4">
        <v>992</v>
      </c>
      <c r="AG448" s="4">
        <v>-10</v>
      </c>
      <c r="AH448" s="4">
        <v>8</v>
      </c>
      <c r="AI448" s="4">
        <v>24</v>
      </c>
      <c r="AJ448" s="4">
        <v>135.9</v>
      </c>
      <c r="AK448" s="4">
        <v>135.1</v>
      </c>
      <c r="AL448" s="4">
        <v>4.9000000000000004</v>
      </c>
      <c r="AM448" s="4">
        <v>142</v>
      </c>
      <c r="AN448" s="4" t="s">
        <v>155</v>
      </c>
      <c r="AO448" s="4">
        <v>2</v>
      </c>
      <c r="AP448" s="5">
        <v>0.76186342592592593</v>
      </c>
      <c r="AQ448" s="4">
        <v>47.164465</v>
      </c>
      <c r="AR448" s="4">
        <v>-88.486964999999998</v>
      </c>
      <c r="AS448" s="4">
        <v>320</v>
      </c>
      <c r="AT448" s="4">
        <v>33.700000000000003</v>
      </c>
      <c r="AU448" s="4">
        <v>12</v>
      </c>
      <c r="AV448" s="4">
        <v>11</v>
      </c>
      <c r="AW448" s="4" t="s">
        <v>415</v>
      </c>
      <c r="AX448" s="4">
        <v>1.252</v>
      </c>
      <c r="AY448" s="4">
        <v>1.3480000000000001</v>
      </c>
      <c r="AZ448" s="4">
        <v>2.1911999999999998</v>
      </c>
      <c r="BA448" s="4">
        <v>11.154</v>
      </c>
      <c r="BB448" s="4">
        <v>10.47</v>
      </c>
      <c r="BC448" s="4">
        <v>0.94</v>
      </c>
      <c r="BD448" s="4">
        <v>19.245999999999999</v>
      </c>
      <c r="BE448" s="4">
        <v>2012.0450000000001</v>
      </c>
      <c r="BF448" s="4">
        <v>225.661</v>
      </c>
      <c r="BG448" s="4">
        <v>5.585</v>
      </c>
      <c r="BH448" s="4">
        <v>9.7000000000000003E-2</v>
      </c>
      <c r="BI448" s="4">
        <v>5.6820000000000004</v>
      </c>
      <c r="BJ448" s="4">
        <v>4.298</v>
      </c>
      <c r="BK448" s="4">
        <v>7.4999999999999997E-2</v>
      </c>
      <c r="BL448" s="4">
        <v>4.3730000000000002</v>
      </c>
      <c r="BM448" s="4">
        <v>21.490400000000001</v>
      </c>
      <c r="BQ448" s="4">
        <v>0</v>
      </c>
      <c r="BR448" s="4">
        <v>0.27017600000000003</v>
      </c>
      <c r="BS448" s="4">
        <v>-5</v>
      </c>
      <c r="BT448" s="4">
        <v>8.1270000000000005E-3</v>
      </c>
      <c r="BU448" s="4">
        <v>6.6024260000000004</v>
      </c>
      <c r="BV448" s="4">
        <v>0.16416500000000001</v>
      </c>
    </row>
    <row r="449" spans="1:74" x14ac:dyDescent="0.25">
      <c r="A449" s="2">
        <v>42804</v>
      </c>
      <c r="B449" s="3">
        <v>0.55357415509259256</v>
      </c>
      <c r="C449" s="4">
        <v>13.615</v>
      </c>
      <c r="D449" s="4">
        <v>1.7033</v>
      </c>
      <c r="E449" s="4">
        <v>17032.986906999999</v>
      </c>
      <c r="F449" s="4">
        <v>371.3</v>
      </c>
      <c r="G449" s="4">
        <v>6.1</v>
      </c>
      <c r="H449" s="4">
        <v>2644.7</v>
      </c>
      <c r="J449" s="4">
        <v>0</v>
      </c>
      <c r="K449" s="4">
        <v>0.84209999999999996</v>
      </c>
      <c r="L449" s="4">
        <v>11.4655</v>
      </c>
      <c r="M449" s="4">
        <v>1.4343999999999999</v>
      </c>
      <c r="N449" s="4">
        <v>312.67290000000003</v>
      </c>
      <c r="O449" s="4">
        <v>5.1371000000000002</v>
      </c>
      <c r="P449" s="4">
        <v>317.8</v>
      </c>
      <c r="Q449" s="4">
        <v>240.63239999999999</v>
      </c>
      <c r="R449" s="4">
        <v>3.9535</v>
      </c>
      <c r="S449" s="4">
        <v>244.6</v>
      </c>
      <c r="T449" s="4">
        <v>2644.7132999999999</v>
      </c>
      <c r="W449" s="4">
        <v>0</v>
      </c>
      <c r="X449" s="4">
        <v>0</v>
      </c>
      <c r="Y449" s="4">
        <v>11.7</v>
      </c>
      <c r="Z449" s="4">
        <v>866</v>
      </c>
      <c r="AA449" s="4">
        <v>877</v>
      </c>
      <c r="AB449" s="4">
        <v>851</v>
      </c>
      <c r="AC449" s="4">
        <v>90</v>
      </c>
      <c r="AD449" s="4">
        <v>11.3</v>
      </c>
      <c r="AE449" s="4">
        <v>0.26</v>
      </c>
      <c r="AF449" s="4">
        <v>992</v>
      </c>
      <c r="AG449" s="4">
        <v>-10</v>
      </c>
      <c r="AH449" s="4">
        <v>7.1269999999999998</v>
      </c>
      <c r="AI449" s="4">
        <v>24</v>
      </c>
      <c r="AJ449" s="4">
        <v>136</v>
      </c>
      <c r="AK449" s="4">
        <v>135.9</v>
      </c>
      <c r="AL449" s="4">
        <v>5.2</v>
      </c>
      <c r="AM449" s="4">
        <v>142</v>
      </c>
      <c r="AN449" s="4" t="s">
        <v>155</v>
      </c>
      <c r="AO449" s="4">
        <v>2</v>
      </c>
      <c r="AP449" s="5">
        <v>0.76187499999999997</v>
      </c>
      <c r="AQ449" s="4">
        <v>47.164423999999997</v>
      </c>
      <c r="AR449" s="4">
        <v>-88.48715</v>
      </c>
      <c r="AS449" s="4">
        <v>319.89999999999998</v>
      </c>
      <c r="AT449" s="4">
        <v>32.799999999999997</v>
      </c>
      <c r="AU449" s="4">
        <v>12</v>
      </c>
      <c r="AV449" s="4">
        <v>11</v>
      </c>
      <c r="AW449" s="4" t="s">
        <v>415</v>
      </c>
      <c r="AX449" s="4">
        <v>1.5087999999999999</v>
      </c>
      <c r="AY449" s="4">
        <v>1.0608</v>
      </c>
      <c r="AZ449" s="4">
        <v>2.4607999999999999</v>
      </c>
      <c r="BA449" s="4">
        <v>11.154</v>
      </c>
      <c r="BB449" s="4">
        <v>10.72</v>
      </c>
      <c r="BC449" s="4">
        <v>0.96</v>
      </c>
      <c r="BD449" s="4">
        <v>18.744</v>
      </c>
      <c r="BE449" s="4">
        <v>2106.4209999999998</v>
      </c>
      <c r="BF449" s="4">
        <v>167.73</v>
      </c>
      <c r="BG449" s="4">
        <v>6.016</v>
      </c>
      <c r="BH449" s="4">
        <v>9.9000000000000005E-2</v>
      </c>
      <c r="BI449" s="4">
        <v>6.1139999999999999</v>
      </c>
      <c r="BJ449" s="4">
        <v>4.63</v>
      </c>
      <c r="BK449" s="4">
        <v>7.5999999999999998E-2</v>
      </c>
      <c r="BL449" s="4">
        <v>4.7060000000000004</v>
      </c>
      <c r="BM449" s="4">
        <v>20.146899999999999</v>
      </c>
      <c r="BQ449" s="4">
        <v>0</v>
      </c>
      <c r="BR449" s="4">
        <v>0.185668</v>
      </c>
      <c r="BS449" s="4">
        <v>-5</v>
      </c>
      <c r="BT449" s="4">
        <v>8.8730000000000007E-3</v>
      </c>
      <c r="BU449" s="4">
        <v>4.537261</v>
      </c>
      <c r="BV449" s="4">
        <v>0.17923500000000001</v>
      </c>
    </row>
    <row r="450" spans="1:74" x14ac:dyDescent="0.25">
      <c r="A450" s="2">
        <v>42804</v>
      </c>
      <c r="B450" s="3">
        <v>0.55358572916666671</v>
      </c>
      <c r="C450" s="4">
        <v>13.635</v>
      </c>
      <c r="D450" s="4">
        <v>1.5939000000000001</v>
      </c>
      <c r="E450" s="4">
        <v>15938.940972</v>
      </c>
      <c r="F450" s="4">
        <v>381.8</v>
      </c>
      <c r="G450" s="4">
        <v>6.2</v>
      </c>
      <c r="H450" s="4">
        <v>2455.5</v>
      </c>
      <c r="J450" s="4">
        <v>0</v>
      </c>
      <c r="K450" s="4">
        <v>0.84319999999999995</v>
      </c>
      <c r="L450" s="4">
        <v>11.4968</v>
      </c>
      <c r="M450" s="4">
        <v>1.3440000000000001</v>
      </c>
      <c r="N450" s="4">
        <v>321.9597</v>
      </c>
      <c r="O450" s="4">
        <v>5.2577999999999996</v>
      </c>
      <c r="P450" s="4">
        <v>327.2</v>
      </c>
      <c r="Q450" s="4">
        <v>247.77950000000001</v>
      </c>
      <c r="R450" s="4">
        <v>4.0464000000000002</v>
      </c>
      <c r="S450" s="4">
        <v>251.8</v>
      </c>
      <c r="T450" s="4">
        <v>2455.4666999999999</v>
      </c>
      <c r="W450" s="4">
        <v>0</v>
      </c>
      <c r="X450" s="4">
        <v>0</v>
      </c>
      <c r="Y450" s="4">
        <v>11.6</v>
      </c>
      <c r="Z450" s="4">
        <v>863</v>
      </c>
      <c r="AA450" s="4">
        <v>875</v>
      </c>
      <c r="AB450" s="4">
        <v>850</v>
      </c>
      <c r="AC450" s="4">
        <v>90</v>
      </c>
      <c r="AD450" s="4">
        <v>11.3</v>
      </c>
      <c r="AE450" s="4">
        <v>0.26</v>
      </c>
      <c r="AF450" s="4">
        <v>992</v>
      </c>
      <c r="AG450" s="4">
        <v>-10</v>
      </c>
      <c r="AH450" s="4">
        <v>7.8730000000000002</v>
      </c>
      <c r="AI450" s="4">
        <v>24</v>
      </c>
      <c r="AJ450" s="4">
        <v>136</v>
      </c>
      <c r="AK450" s="4">
        <v>134.30000000000001</v>
      </c>
      <c r="AL450" s="4">
        <v>4.8</v>
      </c>
      <c r="AM450" s="4">
        <v>142</v>
      </c>
      <c r="AN450" s="4" t="s">
        <v>155</v>
      </c>
      <c r="AO450" s="4">
        <v>2</v>
      </c>
      <c r="AP450" s="5">
        <v>0.76188657407407412</v>
      </c>
      <c r="AQ450" s="4">
        <v>47.164378999999997</v>
      </c>
      <c r="AR450" s="4">
        <v>-88.487318999999999</v>
      </c>
      <c r="AS450" s="4">
        <v>320.10000000000002</v>
      </c>
      <c r="AT450" s="4">
        <v>31.4</v>
      </c>
      <c r="AU450" s="4">
        <v>12</v>
      </c>
      <c r="AV450" s="4">
        <v>10</v>
      </c>
      <c r="AW450" s="4" t="s">
        <v>433</v>
      </c>
      <c r="AX450" s="4">
        <v>1.3304</v>
      </c>
      <c r="AY450" s="4">
        <v>1.2607999999999999</v>
      </c>
      <c r="AZ450" s="4">
        <v>2.6303999999999998</v>
      </c>
      <c r="BA450" s="4">
        <v>11.154</v>
      </c>
      <c r="BB450" s="4">
        <v>10.8</v>
      </c>
      <c r="BC450" s="4">
        <v>0.97</v>
      </c>
      <c r="BD450" s="4">
        <v>18.597000000000001</v>
      </c>
      <c r="BE450" s="4">
        <v>2124.8180000000002</v>
      </c>
      <c r="BF450" s="4">
        <v>158.09100000000001</v>
      </c>
      <c r="BG450" s="4">
        <v>6.2309999999999999</v>
      </c>
      <c r="BH450" s="4">
        <v>0.10199999999999999</v>
      </c>
      <c r="BI450" s="4">
        <v>6.3330000000000002</v>
      </c>
      <c r="BJ450" s="4">
        <v>4.7960000000000003</v>
      </c>
      <c r="BK450" s="4">
        <v>7.8E-2</v>
      </c>
      <c r="BL450" s="4">
        <v>4.8739999999999997</v>
      </c>
      <c r="BM450" s="4">
        <v>18.817299999999999</v>
      </c>
      <c r="BQ450" s="4">
        <v>0</v>
      </c>
      <c r="BR450" s="4">
        <v>0.160159</v>
      </c>
      <c r="BS450" s="4">
        <v>-5</v>
      </c>
      <c r="BT450" s="4">
        <v>8.1270000000000005E-3</v>
      </c>
      <c r="BU450" s="4">
        <v>3.9138850000000001</v>
      </c>
      <c r="BV450" s="4">
        <v>0.16416500000000001</v>
      </c>
    </row>
    <row r="451" spans="1:74" x14ac:dyDescent="0.25">
      <c r="A451" s="2">
        <v>42804</v>
      </c>
      <c r="B451" s="3">
        <v>0.55359730324074075</v>
      </c>
      <c r="C451" s="4">
        <v>13.340999999999999</v>
      </c>
      <c r="D451" s="4">
        <v>1.8280000000000001</v>
      </c>
      <c r="E451" s="4">
        <v>18280.072230999998</v>
      </c>
      <c r="F451" s="4">
        <v>372.1</v>
      </c>
      <c r="G451" s="4">
        <v>6.3</v>
      </c>
      <c r="H451" s="4">
        <v>2382.5</v>
      </c>
      <c r="J451" s="4">
        <v>0</v>
      </c>
      <c r="K451" s="4">
        <v>0.84350000000000003</v>
      </c>
      <c r="L451" s="4">
        <v>11.252700000000001</v>
      </c>
      <c r="M451" s="4">
        <v>1.5419</v>
      </c>
      <c r="N451" s="4">
        <v>313.85599999999999</v>
      </c>
      <c r="O451" s="4">
        <v>5.3139000000000003</v>
      </c>
      <c r="P451" s="4">
        <v>319.2</v>
      </c>
      <c r="Q451" s="4">
        <v>241.5429</v>
      </c>
      <c r="R451" s="4">
        <v>4.0895000000000001</v>
      </c>
      <c r="S451" s="4">
        <v>245.6</v>
      </c>
      <c r="T451" s="4">
        <v>2382.4886999999999</v>
      </c>
      <c r="W451" s="4">
        <v>0</v>
      </c>
      <c r="X451" s="4">
        <v>0</v>
      </c>
      <c r="Y451" s="4">
        <v>11.7</v>
      </c>
      <c r="Z451" s="4">
        <v>864</v>
      </c>
      <c r="AA451" s="4">
        <v>874</v>
      </c>
      <c r="AB451" s="4">
        <v>850</v>
      </c>
      <c r="AC451" s="4">
        <v>90</v>
      </c>
      <c r="AD451" s="4">
        <v>11.3</v>
      </c>
      <c r="AE451" s="4">
        <v>0.26</v>
      </c>
      <c r="AF451" s="4">
        <v>992</v>
      </c>
      <c r="AG451" s="4">
        <v>-10</v>
      </c>
      <c r="AH451" s="4">
        <v>7.1269999999999998</v>
      </c>
      <c r="AI451" s="4">
        <v>24</v>
      </c>
      <c r="AJ451" s="4">
        <v>136</v>
      </c>
      <c r="AK451" s="4">
        <v>134.9</v>
      </c>
      <c r="AL451" s="4">
        <v>4.9000000000000004</v>
      </c>
      <c r="AM451" s="4">
        <v>142</v>
      </c>
      <c r="AN451" s="4" t="s">
        <v>155</v>
      </c>
      <c r="AO451" s="4">
        <v>2</v>
      </c>
      <c r="AP451" s="5">
        <v>0.76189814814814805</v>
      </c>
      <c r="AQ451" s="4">
        <v>47.164335999999999</v>
      </c>
      <c r="AR451" s="4">
        <v>-88.487470999999999</v>
      </c>
      <c r="AS451" s="4">
        <v>320.2</v>
      </c>
      <c r="AT451" s="4">
        <v>29.2</v>
      </c>
      <c r="AU451" s="4">
        <v>12</v>
      </c>
      <c r="AV451" s="4">
        <v>10</v>
      </c>
      <c r="AW451" s="4" t="s">
        <v>433</v>
      </c>
      <c r="AX451" s="4">
        <v>1.3695999999999999</v>
      </c>
      <c r="AY451" s="4">
        <v>1.4608000000000001</v>
      </c>
      <c r="AZ451" s="4">
        <v>2.7303999999999999</v>
      </c>
      <c r="BA451" s="4">
        <v>11.154</v>
      </c>
      <c r="BB451" s="4">
        <v>10.82</v>
      </c>
      <c r="BC451" s="4">
        <v>0.97</v>
      </c>
      <c r="BD451" s="4">
        <v>18.558</v>
      </c>
      <c r="BE451" s="4">
        <v>2088.2600000000002</v>
      </c>
      <c r="BF451" s="4">
        <v>182.11799999999999</v>
      </c>
      <c r="BG451" s="4">
        <v>6.0990000000000002</v>
      </c>
      <c r="BH451" s="4">
        <v>0.10299999999999999</v>
      </c>
      <c r="BI451" s="4">
        <v>6.2030000000000003</v>
      </c>
      <c r="BJ451" s="4">
        <v>4.694</v>
      </c>
      <c r="BK451" s="4">
        <v>7.9000000000000001E-2</v>
      </c>
      <c r="BL451" s="4">
        <v>4.774</v>
      </c>
      <c r="BM451" s="4">
        <v>18.332999999999998</v>
      </c>
      <c r="BQ451" s="4">
        <v>0</v>
      </c>
      <c r="BR451" s="4">
        <v>0.17546</v>
      </c>
      <c r="BS451" s="4">
        <v>-5</v>
      </c>
      <c r="BT451" s="4">
        <v>8.8730000000000007E-3</v>
      </c>
      <c r="BU451" s="4">
        <v>4.2878040000000004</v>
      </c>
      <c r="BV451" s="4">
        <v>0.17923500000000001</v>
      </c>
    </row>
    <row r="452" spans="1:74" x14ac:dyDescent="0.25">
      <c r="A452" s="2">
        <v>42804</v>
      </c>
      <c r="B452" s="3">
        <v>0.55360887731481478</v>
      </c>
      <c r="C452" s="4">
        <v>13.3</v>
      </c>
      <c r="D452" s="4">
        <v>2.1286</v>
      </c>
      <c r="E452" s="4">
        <v>21286.312178</v>
      </c>
      <c r="F452" s="4">
        <v>340.3</v>
      </c>
      <c r="G452" s="4">
        <v>6.3</v>
      </c>
      <c r="H452" s="4">
        <v>2326.6999999999998</v>
      </c>
      <c r="J452" s="4">
        <v>0</v>
      </c>
      <c r="K452" s="4">
        <v>0.8407</v>
      </c>
      <c r="L452" s="4">
        <v>11.181100000000001</v>
      </c>
      <c r="M452" s="4">
        <v>1.7895000000000001</v>
      </c>
      <c r="N452" s="4">
        <v>286.0797</v>
      </c>
      <c r="O452" s="4">
        <v>5.2962999999999996</v>
      </c>
      <c r="P452" s="4">
        <v>291.39999999999998</v>
      </c>
      <c r="Q452" s="4">
        <v>220.16630000000001</v>
      </c>
      <c r="R452" s="4">
        <v>4.0759999999999996</v>
      </c>
      <c r="S452" s="4">
        <v>224.2</v>
      </c>
      <c r="T452" s="4">
        <v>2326.7067999999999</v>
      </c>
      <c r="W452" s="4">
        <v>0</v>
      </c>
      <c r="X452" s="4">
        <v>0</v>
      </c>
      <c r="Y452" s="4">
        <v>11.6</v>
      </c>
      <c r="Z452" s="4">
        <v>864</v>
      </c>
      <c r="AA452" s="4">
        <v>873</v>
      </c>
      <c r="AB452" s="4">
        <v>850</v>
      </c>
      <c r="AC452" s="4">
        <v>90</v>
      </c>
      <c r="AD452" s="4">
        <v>11.3</v>
      </c>
      <c r="AE452" s="4">
        <v>0.26</v>
      </c>
      <c r="AF452" s="4">
        <v>992</v>
      </c>
      <c r="AG452" s="4">
        <v>-10</v>
      </c>
      <c r="AH452" s="4">
        <v>7</v>
      </c>
      <c r="AI452" s="4">
        <v>24</v>
      </c>
      <c r="AJ452" s="4">
        <v>136</v>
      </c>
      <c r="AK452" s="4">
        <v>135</v>
      </c>
      <c r="AL452" s="4">
        <v>4.5999999999999996</v>
      </c>
      <c r="AM452" s="4">
        <v>142</v>
      </c>
      <c r="AN452" s="4" t="s">
        <v>155</v>
      </c>
      <c r="AO452" s="4">
        <v>2</v>
      </c>
      <c r="AP452" s="5">
        <v>0.7619097222222222</v>
      </c>
      <c r="AQ452" s="4">
        <v>47.164299</v>
      </c>
      <c r="AR452" s="4">
        <v>-88.487609000000006</v>
      </c>
      <c r="AS452" s="4">
        <v>320.10000000000002</v>
      </c>
      <c r="AT452" s="4">
        <v>26.7</v>
      </c>
      <c r="AU452" s="4">
        <v>12</v>
      </c>
      <c r="AV452" s="4">
        <v>10</v>
      </c>
      <c r="AW452" s="4" t="s">
        <v>433</v>
      </c>
      <c r="AX452" s="4">
        <v>1.3</v>
      </c>
      <c r="AY452" s="4">
        <v>1.4176</v>
      </c>
      <c r="AZ452" s="4">
        <v>2.4655999999999998</v>
      </c>
      <c r="BA452" s="4">
        <v>11.154</v>
      </c>
      <c r="BB452" s="4">
        <v>10.62</v>
      </c>
      <c r="BC452" s="4">
        <v>0.95</v>
      </c>
      <c r="BD452" s="4">
        <v>18.952000000000002</v>
      </c>
      <c r="BE452" s="4">
        <v>2048.098</v>
      </c>
      <c r="BF452" s="4">
        <v>208.62700000000001</v>
      </c>
      <c r="BG452" s="4">
        <v>5.4880000000000004</v>
      </c>
      <c r="BH452" s="4">
        <v>0.10199999999999999</v>
      </c>
      <c r="BI452" s="4">
        <v>5.5890000000000004</v>
      </c>
      <c r="BJ452" s="4">
        <v>4.2229999999999999</v>
      </c>
      <c r="BK452" s="4">
        <v>7.8E-2</v>
      </c>
      <c r="BL452" s="4">
        <v>4.3010000000000002</v>
      </c>
      <c r="BM452" s="4">
        <v>17.671900000000001</v>
      </c>
      <c r="BQ452" s="4">
        <v>0</v>
      </c>
      <c r="BR452" s="4">
        <v>0.18498400000000001</v>
      </c>
      <c r="BS452" s="4">
        <v>-5</v>
      </c>
      <c r="BT452" s="4">
        <v>8.9999999999999993E-3</v>
      </c>
      <c r="BU452" s="4">
        <v>4.5205469999999996</v>
      </c>
      <c r="BV452" s="4">
        <v>0.18179999999999999</v>
      </c>
    </row>
    <row r="453" spans="1:74" x14ac:dyDescent="0.25">
      <c r="A453" s="2">
        <v>42804</v>
      </c>
      <c r="B453" s="3">
        <v>0.55362045138888882</v>
      </c>
      <c r="C453" s="4">
        <v>13.275</v>
      </c>
      <c r="D453" s="4">
        <v>2.2877999999999998</v>
      </c>
      <c r="E453" s="4">
        <v>22878.253568</v>
      </c>
      <c r="F453" s="4">
        <v>335.7</v>
      </c>
      <c r="G453" s="4">
        <v>6.4</v>
      </c>
      <c r="H453" s="4">
        <v>2298.6999999999998</v>
      </c>
      <c r="J453" s="4">
        <v>0</v>
      </c>
      <c r="K453" s="4">
        <v>0.83930000000000005</v>
      </c>
      <c r="L453" s="4">
        <v>11.141500000000001</v>
      </c>
      <c r="M453" s="4">
        <v>1.9200999999999999</v>
      </c>
      <c r="N453" s="4">
        <v>281.75360000000001</v>
      </c>
      <c r="O453" s="4">
        <v>5.4012000000000002</v>
      </c>
      <c r="P453" s="4">
        <v>287.2</v>
      </c>
      <c r="Q453" s="4">
        <v>216.83699999999999</v>
      </c>
      <c r="R453" s="4">
        <v>4.1566999999999998</v>
      </c>
      <c r="S453" s="4">
        <v>221</v>
      </c>
      <c r="T453" s="4">
        <v>2298.6570000000002</v>
      </c>
      <c r="W453" s="4">
        <v>0</v>
      </c>
      <c r="X453" s="4">
        <v>0</v>
      </c>
      <c r="Y453" s="4">
        <v>11.6</v>
      </c>
      <c r="Z453" s="4">
        <v>869</v>
      </c>
      <c r="AA453" s="4">
        <v>880</v>
      </c>
      <c r="AB453" s="4">
        <v>857</v>
      </c>
      <c r="AC453" s="4">
        <v>90</v>
      </c>
      <c r="AD453" s="4">
        <v>11.3</v>
      </c>
      <c r="AE453" s="4">
        <v>0.26</v>
      </c>
      <c r="AF453" s="4">
        <v>992</v>
      </c>
      <c r="AG453" s="4">
        <v>-10</v>
      </c>
      <c r="AH453" s="4">
        <v>7</v>
      </c>
      <c r="AI453" s="4">
        <v>24</v>
      </c>
      <c r="AJ453" s="4">
        <v>136</v>
      </c>
      <c r="AK453" s="4">
        <v>134.1</v>
      </c>
      <c r="AL453" s="4">
        <v>4.7</v>
      </c>
      <c r="AM453" s="4">
        <v>142</v>
      </c>
      <c r="AN453" s="4" t="s">
        <v>155</v>
      </c>
      <c r="AO453" s="4">
        <v>2</v>
      </c>
      <c r="AP453" s="5">
        <v>0.76192129629629635</v>
      </c>
      <c r="AQ453" s="4">
        <v>47.164275000000004</v>
      </c>
      <c r="AR453" s="4">
        <v>-88.487735999999998</v>
      </c>
      <c r="AS453" s="4">
        <v>320.2</v>
      </c>
      <c r="AT453" s="4">
        <v>24.3</v>
      </c>
      <c r="AU453" s="4">
        <v>12</v>
      </c>
      <c r="AV453" s="4">
        <v>10</v>
      </c>
      <c r="AW453" s="4" t="s">
        <v>433</v>
      </c>
      <c r="AX453" s="4">
        <v>1.3</v>
      </c>
      <c r="AY453" s="4">
        <v>1.0608</v>
      </c>
      <c r="AZ453" s="4">
        <v>1.7303999999999999</v>
      </c>
      <c r="BA453" s="4">
        <v>11.154</v>
      </c>
      <c r="BB453" s="4">
        <v>10.52</v>
      </c>
      <c r="BC453" s="4">
        <v>0.94</v>
      </c>
      <c r="BD453" s="4">
        <v>19.151</v>
      </c>
      <c r="BE453" s="4">
        <v>2027.2550000000001</v>
      </c>
      <c r="BF453" s="4">
        <v>222.36500000000001</v>
      </c>
      <c r="BG453" s="4">
        <v>5.3689999999999998</v>
      </c>
      <c r="BH453" s="4">
        <v>0.10299999999999999</v>
      </c>
      <c r="BI453" s="4">
        <v>5.4720000000000004</v>
      </c>
      <c r="BJ453" s="4">
        <v>4.1319999999999997</v>
      </c>
      <c r="BK453" s="4">
        <v>7.9000000000000001E-2</v>
      </c>
      <c r="BL453" s="4">
        <v>4.2110000000000003</v>
      </c>
      <c r="BM453" s="4">
        <v>17.342600000000001</v>
      </c>
      <c r="BQ453" s="4">
        <v>0</v>
      </c>
      <c r="BR453" s="4">
        <v>0.24274499999999999</v>
      </c>
      <c r="BS453" s="4">
        <v>-5</v>
      </c>
      <c r="BT453" s="4">
        <v>9.8729999999999998E-3</v>
      </c>
      <c r="BU453" s="4">
        <v>5.9320810000000002</v>
      </c>
      <c r="BV453" s="4">
        <v>0.199435</v>
      </c>
    </row>
    <row r="454" spans="1:74" x14ac:dyDescent="0.25">
      <c r="A454" s="2">
        <v>42804</v>
      </c>
      <c r="B454" s="3">
        <v>0.55363202546296297</v>
      </c>
      <c r="C454" s="4">
        <v>13.249000000000001</v>
      </c>
      <c r="D454" s="4">
        <v>2.2313999999999998</v>
      </c>
      <c r="E454" s="4">
        <v>22313.704319</v>
      </c>
      <c r="F454" s="4">
        <v>352.1</v>
      </c>
      <c r="G454" s="4">
        <v>6.6</v>
      </c>
      <c r="H454" s="4">
        <v>2306.1</v>
      </c>
      <c r="J454" s="4">
        <v>0</v>
      </c>
      <c r="K454" s="4">
        <v>0.84</v>
      </c>
      <c r="L454" s="4">
        <v>11.129300000000001</v>
      </c>
      <c r="M454" s="4">
        <v>1.8743000000000001</v>
      </c>
      <c r="N454" s="4">
        <v>295.76240000000001</v>
      </c>
      <c r="O454" s="4">
        <v>5.5438999999999998</v>
      </c>
      <c r="P454" s="4">
        <v>301.3</v>
      </c>
      <c r="Q454" s="4">
        <v>227.6181</v>
      </c>
      <c r="R454" s="4">
        <v>4.2666000000000004</v>
      </c>
      <c r="S454" s="4">
        <v>231.9</v>
      </c>
      <c r="T454" s="4">
        <v>2306.0562</v>
      </c>
      <c r="W454" s="4">
        <v>0</v>
      </c>
      <c r="X454" s="4">
        <v>0</v>
      </c>
      <c r="Y454" s="4">
        <v>11.6</v>
      </c>
      <c r="Z454" s="4">
        <v>871</v>
      </c>
      <c r="AA454" s="4">
        <v>884</v>
      </c>
      <c r="AB454" s="4">
        <v>861</v>
      </c>
      <c r="AC454" s="4">
        <v>90</v>
      </c>
      <c r="AD454" s="4">
        <v>11.3</v>
      </c>
      <c r="AE454" s="4">
        <v>0.26</v>
      </c>
      <c r="AF454" s="4">
        <v>992</v>
      </c>
      <c r="AG454" s="4">
        <v>-10</v>
      </c>
      <c r="AH454" s="4">
        <v>7</v>
      </c>
      <c r="AI454" s="4">
        <v>24</v>
      </c>
      <c r="AJ454" s="4">
        <v>136</v>
      </c>
      <c r="AK454" s="4">
        <v>135.69999999999999</v>
      </c>
      <c r="AL454" s="4">
        <v>4.4000000000000004</v>
      </c>
      <c r="AM454" s="4">
        <v>142</v>
      </c>
      <c r="AN454" s="4" t="s">
        <v>155</v>
      </c>
      <c r="AO454" s="4">
        <v>2</v>
      </c>
      <c r="AP454" s="5">
        <v>0.76193287037037039</v>
      </c>
      <c r="AQ454" s="4">
        <v>47.164259000000001</v>
      </c>
      <c r="AR454" s="4">
        <v>-88.487860999999995</v>
      </c>
      <c r="AS454" s="4">
        <v>320.39999999999998</v>
      </c>
      <c r="AT454" s="4">
        <v>22.5</v>
      </c>
      <c r="AU454" s="4">
        <v>12</v>
      </c>
      <c r="AV454" s="4">
        <v>10</v>
      </c>
      <c r="AW454" s="4" t="s">
        <v>433</v>
      </c>
      <c r="AX454" s="4">
        <v>1.3304</v>
      </c>
      <c r="AY454" s="4">
        <v>1.2911999999999999</v>
      </c>
      <c r="AZ454" s="4">
        <v>1.8912</v>
      </c>
      <c r="BA454" s="4">
        <v>11.154</v>
      </c>
      <c r="BB454" s="4">
        <v>10.58</v>
      </c>
      <c r="BC454" s="4">
        <v>0.95</v>
      </c>
      <c r="BD454" s="4">
        <v>19.05</v>
      </c>
      <c r="BE454" s="4">
        <v>2033.8219999999999</v>
      </c>
      <c r="BF454" s="4">
        <v>218.005</v>
      </c>
      <c r="BG454" s="4">
        <v>5.66</v>
      </c>
      <c r="BH454" s="4">
        <v>0.106</v>
      </c>
      <c r="BI454" s="4">
        <v>5.766</v>
      </c>
      <c r="BJ454" s="4">
        <v>4.3559999999999999</v>
      </c>
      <c r="BK454" s="4">
        <v>8.2000000000000003E-2</v>
      </c>
      <c r="BL454" s="4">
        <v>4.4379999999999997</v>
      </c>
      <c r="BM454" s="4">
        <v>17.474</v>
      </c>
      <c r="BQ454" s="4">
        <v>0</v>
      </c>
      <c r="BR454" s="4">
        <v>0.273698</v>
      </c>
      <c r="BS454" s="4">
        <v>-5</v>
      </c>
      <c r="BT454" s="4">
        <v>0.01</v>
      </c>
      <c r="BU454" s="4">
        <v>6.6884949999999996</v>
      </c>
      <c r="BV454" s="4">
        <v>0.20200000000000001</v>
      </c>
    </row>
    <row r="455" spans="1:74" x14ac:dyDescent="0.25">
      <c r="A455" s="2">
        <v>42804</v>
      </c>
      <c r="B455" s="3">
        <v>0.55364359953703701</v>
      </c>
      <c r="C455" s="4">
        <v>13.225</v>
      </c>
      <c r="D455" s="4">
        <v>2.2770999999999999</v>
      </c>
      <c r="E455" s="4">
        <v>22770.514950000001</v>
      </c>
      <c r="F455" s="4">
        <v>370.8</v>
      </c>
      <c r="G455" s="4">
        <v>5.5</v>
      </c>
      <c r="H455" s="4">
        <v>2263.5</v>
      </c>
      <c r="J455" s="4">
        <v>0</v>
      </c>
      <c r="K455" s="4">
        <v>0.83979999999999999</v>
      </c>
      <c r="L455" s="4">
        <v>11.1058</v>
      </c>
      <c r="M455" s="4">
        <v>1.9121999999999999</v>
      </c>
      <c r="N455" s="4">
        <v>311.43369999999999</v>
      </c>
      <c r="O455" s="4">
        <v>4.6188000000000002</v>
      </c>
      <c r="P455" s="4">
        <v>316.10000000000002</v>
      </c>
      <c r="Q455" s="4">
        <v>239.67869999999999</v>
      </c>
      <c r="R455" s="4">
        <v>3.5546000000000002</v>
      </c>
      <c r="S455" s="4">
        <v>243.2</v>
      </c>
      <c r="T455" s="4">
        <v>2263.4766</v>
      </c>
      <c r="W455" s="4">
        <v>0</v>
      </c>
      <c r="X455" s="4">
        <v>0</v>
      </c>
      <c r="Y455" s="4">
        <v>11.8</v>
      </c>
      <c r="Z455" s="4">
        <v>873</v>
      </c>
      <c r="AA455" s="4">
        <v>886</v>
      </c>
      <c r="AB455" s="4">
        <v>863</v>
      </c>
      <c r="AC455" s="4">
        <v>90</v>
      </c>
      <c r="AD455" s="4">
        <v>11.3</v>
      </c>
      <c r="AE455" s="4">
        <v>0.26</v>
      </c>
      <c r="AF455" s="4">
        <v>992</v>
      </c>
      <c r="AG455" s="4">
        <v>-10</v>
      </c>
      <c r="AH455" s="4">
        <v>7</v>
      </c>
      <c r="AI455" s="4">
        <v>24</v>
      </c>
      <c r="AJ455" s="4">
        <v>136</v>
      </c>
      <c r="AK455" s="4">
        <v>137.69999999999999</v>
      </c>
      <c r="AL455" s="4">
        <v>4.4000000000000004</v>
      </c>
      <c r="AM455" s="4">
        <v>142</v>
      </c>
      <c r="AN455" s="4" t="s">
        <v>155</v>
      </c>
      <c r="AO455" s="4">
        <v>2</v>
      </c>
      <c r="AP455" s="5">
        <v>0.76194444444444442</v>
      </c>
      <c r="AQ455" s="4">
        <v>47.164251999999998</v>
      </c>
      <c r="AR455" s="4">
        <v>-88.487986000000006</v>
      </c>
      <c r="AS455" s="4">
        <v>320.3</v>
      </c>
      <c r="AT455" s="4">
        <v>21.4</v>
      </c>
      <c r="AU455" s="4">
        <v>12</v>
      </c>
      <c r="AV455" s="4">
        <v>11</v>
      </c>
      <c r="AW455" s="4" t="s">
        <v>415</v>
      </c>
      <c r="AX455" s="4">
        <v>1.2784</v>
      </c>
      <c r="AY455" s="4">
        <v>1.5</v>
      </c>
      <c r="AZ455" s="4">
        <v>2.0695999999999999</v>
      </c>
      <c r="BA455" s="4">
        <v>11.154</v>
      </c>
      <c r="BB455" s="4">
        <v>10.57</v>
      </c>
      <c r="BC455" s="4">
        <v>0.95</v>
      </c>
      <c r="BD455" s="4">
        <v>19.077999999999999</v>
      </c>
      <c r="BE455" s="4">
        <v>2027.9659999999999</v>
      </c>
      <c r="BF455" s="4">
        <v>222.24299999999999</v>
      </c>
      <c r="BG455" s="4">
        <v>5.9550000000000001</v>
      </c>
      <c r="BH455" s="4">
        <v>8.7999999999999995E-2</v>
      </c>
      <c r="BI455" s="4">
        <v>6.0439999999999996</v>
      </c>
      <c r="BJ455" s="4">
        <v>4.5830000000000002</v>
      </c>
      <c r="BK455" s="4">
        <v>6.8000000000000005E-2</v>
      </c>
      <c r="BL455" s="4">
        <v>4.6509999999999998</v>
      </c>
      <c r="BM455" s="4">
        <v>17.138200000000001</v>
      </c>
      <c r="BQ455" s="4">
        <v>0</v>
      </c>
      <c r="BR455" s="4">
        <v>0.24906400000000001</v>
      </c>
      <c r="BS455" s="4">
        <v>-5</v>
      </c>
      <c r="BT455" s="4">
        <v>0.01</v>
      </c>
      <c r="BU455" s="4">
        <v>6.0865020000000003</v>
      </c>
      <c r="BV455" s="4">
        <v>0.20200000000000001</v>
      </c>
    </row>
    <row r="456" spans="1:74" x14ac:dyDescent="0.25">
      <c r="A456" s="2">
        <v>42804</v>
      </c>
      <c r="B456" s="3">
        <v>0.55365517361111116</v>
      </c>
      <c r="C456" s="4">
        <v>12.750999999999999</v>
      </c>
      <c r="D456" s="4">
        <v>2.1206</v>
      </c>
      <c r="E456" s="4">
        <v>21206.184970999999</v>
      </c>
      <c r="F456" s="4">
        <v>379.4</v>
      </c>
      <c r="G456" s="4">
        <v>5.5</v>
      </c>
      <c r="H456" s="4">
        <v>2266.1999999999998</v>
      </c>
      <c r="J456" s="4">
        <v>0</v>
      </c>
      <c r="K456" s="4">
        <v>0.8458</v>
      </c>
      <c r="L456" s="4">
        <v>10.7842</v>
      </c>
      <c r="M456" s="4">
        <v>1.7935000000000001</v>
      </c>
      <c r="N456" s="4">
        <v>320.84230000000002</v>
      </c>
      <c r="O456" s="4">
        <v>4.6516999999999999</v>
      </c>
      <c r="P456" s="4">
        <v>325.5</v>
      </c>
      <c r="Q456" s="4">
        <v>246.9196</v>
      </c>
      <c r="R456" s="4">
        <v>3.5798999999999999</v>
      </c>
      <c r="S456" s="4">
        <v>250.5</v>
      </c>
      <c r="T456" s="4">
        <v>2266.2017999999998</v>
      </c>
      <c r="W456" s="4">
        <v>0</v>
      </c>
      <c r="X456" s="4">
        <v>0</v>
      </c>
      <c r="Y456" s="4">
        <v>12.1</v>
      </c>
      <c r="Z456" s="4">
        <v>875</v>
      </c>
      <c r="AA456" s="4">
        <v>888</v>
      </c>
      <c r="AB456" s="4">
        <v>863</v>
      </c>
      <c r="AC456" s="4">
        <v>90</v>
      </c>
      <c r="AD456" s="4">
        <v>11.3</v>
      </c>
      <c r="AE456" s="4">
        <v>0.26</v>
      </c>
      <c r="AF456" s="4">
        <v>992</v>
      </c>
      <c r="AG456" s="4">
        <v>-10</v>
      </c>
      <c r="AH456" s="4">
        <v>7.8730000000000002</v>
      </c>
      <c r="AI456" s="4">
        <v>24</v>
      </c>
      <c r="AJ456" s="4">
        <v>136</v>
      </c>
      <c r="AK456" s="4">
        <v>136.30000000000001</v>
      </c>
      <c r="AL456" s="4">
        <v>4.7</v>
      </c>
      <c r="AM456" s="4">
        <v>142</v>
      </c>
      <c r="AN456" s="4" t="s">
        <v>155</v>
      </c>
      <c r="AO456" s="4">
        <v>2</v>
      </c>
      <c r="AP456" s="5">
        <v>0.76195601851851846</v>
      </c>
      <c r="AQ456" s="4">
        <v>47.164254999999997</v>
      </c>
      <c r="AR456" s="4">
        <v>-88.488111000000004</v>
      </c>
      <c r="AS456" s="4">
        <v>320.39999999999998</v>
      </c>
      <c r="AT456" s="4">
        <v>21</v>
      </c>
      <c r="AU456" s="4">
        <v>12</v>
      </c>
      <c r="AV456" s="4">
        <v>11</v>
      </c>
      <c r="AW456" s="4" t="s">
        <v>415</v>
      </c>
      <c r="AX456" s="4">
        <v>1.0911999999999999</v>
      </c>
      <c r="AY456" s="4">
        <v>1.3480000000000001</v>
      </c>
      <c r="AZ456" s="4">
        <v>2.0608</v>
      </c>
      <c r="BA456" s="4">
        <v>11.154</v>
      </c>
      <c r="BB456" s="4">
        <v>10.99</v>
      </c>
      <c r="BC456" s="4">
        <v>0.99</v>
      </c>
      <c r="BD456" s="4">
        <v>18.236999999999998</v>
      </c>
      <c r="BE456" s="4">
        <v>2037.1289999999999</v>
      </c>
      <c r="BF456" s="4">
        <v>215.63300000000001</v>
      </c>
      <c r="BG456" s="4">
        <v>6.3470000000000004</v>
      </c>
      <c r="BH456" s="4">
        <v>9.1999999999999998E-2</v>
      </c>
      <c r="BI456" s="4">
        <v>6.4390000000000001</v>
      </c>
      <c r="BJ456" s="4">
        <v>4.8849999999999998</v>
      </c>
      <c r="BK456" s="4">
        <v>7.0999999999999994E-2</v>
      </c>
      <c r="BL456" s="4">
        <v>4.9550000000000001</v>
      </c>
      <c r="BM456" s="4">
        <v>17.750299999999999</v>
      </c>
      <c r="BQ456" s="4">
        <v>0</v>
      </c>
      <c r="BR456" s="4">
        <v>0.28603099999999998</v>
      </c>
      <c r="BS456" s="4">
        <v>-5</v>
      </c>
      <c r="BT456" s="4">
        <v>8.2539999999999992E-3</v>
      </c>
      <c r="BU456" s="4">
        <v>6.9898829999999998</v>
      </c>
      <c r="BV456" s="4">
        <v>0.16673099999999999</v>
      </c>
    </row>
    <row r="457" spans="1:74" x14ac:dyDescent="0.25">
      <c r="A457" s="2">
        <v>42804</v>
      </c>
      <c r="B457" s="3">
        <v>0.5536667476851852</v>
      </c>
      <c r="C457" s="4">
        <v>11.307</v>
      </c>
      <c r="D457" s="4">
        <v>4.5442</v>
      </c>
      <c r="E457" s="4">
        <v>45441.960784000003</v>
      </c>
      <c r="F457" s="4">
        <v>391.6</v>
      </c>
      <c r="G457" s="4">
        <v>5.6</v>
      </c>
      <c r="H457" s="4">
        <v>2495.8000000000002</v>
      </c>
      <c r="J457" s="4">
        <v>0</v>
      </c>
      <c r="K457" s="4">
        <v>0.83250000000000002</v>
      </c>
      <c r="L457" s="4">
        <v>9.4131999999999998</v>
      </c>
      <c r="M457" s="4">
        <v>3.7831000000000001</v>
      </c>
      <c r="N457" s="4">
        <v>326.00830000000002</v>
      </c>
      <c r="O457" s="4">
        <v>4.6921999999999997</v>
      </c>
      <c r="P457" s="4">
        <v>330.7</v>
      </c>
      <c r="Q457" s="4">
        <v>250.89529999999999</v>
      </c>
      <c r="R457" s="4">
        <v>3.6111</v>
      </c>
      <c r="S457" s="4">
        <v>254.5</v>
      </c>
      <c r="T457" s="4">
        <v>2495.8198000000002</v>
      </c>
      <c r="W457" s="4">
        <v>0</v>
      </c>
      <c r="X457" s="4">
        <v>0</v>
      </c>
      <c r="Y457" s="4">
        <v>11.8</v>
      </c>
      <c r="Z457" s="4">
        <v>880</v>
      </c>
      <c r="AA457" s="4">
        <v>896</v>
      </c>
      <c r="AB457" s="4">
        <v>870</v>
      </c>
      <c r="AC457" s="4">
        <v>90</v>
      </c>
      <c r="AD457" s="4">
        <v>11.3</v>
      </c>
      <c r="AE457" s="4">
        <v>0.26</v>
      </c>
      <c r="AF457" s="4">
        <v>992</v>
      </c>
      <c r="AG457" s="4">
        <v>-10</v>
      </c>
      <c r="AH457" s="4">
        <v>8</v>
      </c>
      <c r="AI457" s="4">
        <v>24</v>
      </c>
      <c r="AJ457" s="4">
        <v>136</v>
      </c>
      <c r="AK457" s="4">
        <v>136</v>
      </c>
      <c r="AL457" s="4">
        <v>5.0999999999999996</v>
      </c>
      <c r="AM457" s="4">
        <v>142</v>
      </c>
      <c r="AN457" s="4" t="s">
        <v>155</v>
      </c>
      <c r="AO457" s="4">
        <v>2</v>
      </c>
      <c r="AP457" s="5">
        <v>0.76196759259259261</v>
      </c>
      <c r="AQ457" s="4">
        <v>47.164275000000004</v>
      </c>
      <c r="AR457" s="4">
        <v>-88.488230999999999</v>
      </c>
      <c r="AS457" s="4">
        <v>320.60000000000002</v>
      </c>
      <c r="AT457" s="4">
        <v>20.6</v>
      </c>
      <c r="AU457" s="4">
        <v>12</v>
      </c>
      <c r="AV457" s="4">
        <v>11</v>
      </c>
      <c r="AW457" s="4" t="s">
        <v>415</v>
      </c>
      <c r="AX457" s="4">
        <v>1.2392000000000001</v>
      </c>
      <c r="AY457" s="4">
        <v>1.0608</v>
      </c>
      <c r="AZ457" s="4">
        <v>2.2303999999999999</v>
      </c>
      <c r="BA457" s="4">
        <v>11.154</v>
      </c>
      <c r="BB457" s="4">
        <v>10.06</v>
      </c>
      <c r="BC457" s="4">
        <v>0.9</v>
      </c>
      <c r="BD457" s="4">
        <v>20.117000000000001</v>
      </c>
      <c r="BE457" s="4">
        <v>1692.999</v>
      </c>
      <c r="BF457" s="4">
        <v>433.06400000000002</v>
      </c>
      <c r="BG457" s="4">
        <v>6.14</v>
      </c>
      <c r="BH457" s="4">
        <v>8.7999999999999995E-2</v>
      </c>
      <c r="BI457" s="4">
        <v>6.2290000000000001</v>
      </c>
      <c r="BJ457" s="4">
        <v>4.726</v>
      </c>
      <c r="BK457" s="4">
        <v>6.8000000000000005E-2</v>
      </c>
      <c r="BL457" s="4">
        <v>4.7939999999999996</v>
      </c>
      <c r="BM457" s="4">
        <v>18.6128</v>
      </c>
      <c r="BQ457" s="4">
        <v>0</v>
      </c>
      <c r="BR457" s="4">
        <v>0.31295200000000001</v>
      </c>
      <c r="BS457" s="4">
        <v>-5</v>
      </c>
      <c r="BT457" s="4">
        <v>8.8730000000000007E-3</v>
      </c>
      <c r="BU457" s="4">
        <v>7.6477649999999997</v>
      </c>
      <c r="BV457" s="4">
        <v>0.17923500000000001</v>
      </c>
    </row>
    <row r="458" spans="1:74" x14ac:dyDescent="0.25">
      <c r="A458" s="2">
        <v>42804</v>
      </c>
      <c r="B458" s="3">
        <v>0.55367832175925924</v>
      </c>
      <c r="C458" s="4">
        <v>8.9600000000000009</v>
      </c>
      <c r="D458" s="4">
        <v>7.8368000000000002</v>
      </c>
      <c r="E458" s="4">
        <v>78367.555554999999</v>
      </c>
      <c r="F458" s="4">
        <v>480.5</v>
      </c>
      <c r="G458" s="4">
        <v>5.7</v>
      </c>
      <c r="H458" s="4">
        <v>7344.2</v>
      </c>
      <c r="J458" s="4">
        <v>0</v>
      </c>
      <c r="K458" s="4">
        <v>0.81059999999999999</v>
      </c>
      <c r="L458" s="4">
        <v>7.2629999999999999</v>
      </c>
      <c r="M458" s="4">
        <v>6.3525</v>
      </c>
      <c r="N458" s="4">
        <v>389.5224</v>
      </c>
      <c r="O458" s="4">
        <v>4.6496000000000004</v>
      </c>
      <c r="P458" s="4">
        <v>394.2</v>
      </c>
      <c r="Q458" s="4">
        <v>299.7756</v>
      </c>
      <c r="R458" s="4">
        <v>3.5783</v>
      </c>
      <c r="S458" s="4">
        <v>303.39999999999998</v>
      </c>
      <c r="T458" s="4">
        <v>7344.2335000000003</v>
      </c>
      <c r="W458" s="4">
        <v>0</v>
      </c>
      <c r="X458" s="4">
        <v>0</v>
      </c>
      <c r="Y458" s="4">
        <v>11.7</v>
      </c>
      <c r="Z458" s="4">
        <v>894</v>
      </c>
      <c r="AA458" s="4">
        <v>907</v>
      </c>
      <c r="AB458" s="4">
        <v>882</v>
      </c>
      <c r="AC458" s="4">
        <v>90</v>
      </c>
      <c r="AD458" s="4">
        <v>11.3</v>
      </c>
      <c r="AE458" s="4">
        <v>0.26</v>
      </c>
      <c r="AF458" s="4">
        <v>992</v>
      </c>
      <c r="AG458" s="4">
        <v>-10</v>
      </c>
      <c r="AH458" s="4">
        <v>7.1269999999999998</v>
      </c>
      <c r="AI458" s="4">
        <v>24</v>
      </c>
      <c r="AJ458" s="4">
        <v>136</v>
      </c>
      <c r="AK458" s="4">
        <v>136.9</v>
      </c>
      <c r="AL458" s="4">
        <v>5.3</v>
      </c>
      <c r="AM458" s="4">
        <v>142</v>
      </c>
      <c r="AN458" s="4" t="s">
        <v>155</v>
      </c>
      <c r="AO458" s="4">
        <v>2</v>
      </c>
      <c r="AP458" s="5">
        <v>0.76197916666666676</v>
      </c>
      <c r="AQ458" s="4">
        <v>47.164301000000002</v>
      </c>
      <c r="AR458" s="4">
        <v>-88.488354000000001</v>
      </c>
      <c r="AS458" s="4">
        <v>320.7</v>
      </c>
      <c r="AT458" s="4">
        <v>20.9</v>
      </c>
      <c r="AU458" s="4">
        <v>12</v>
      </c>
      <c r="AV458" s="4">
        <v>11</v>
      </c>
      <c r="AW458" s="4" t="s">
        <v>415</v>
      </c>
      <c r="AX458" s="4">
        <v>1.1000000000000001</v>
      </c>
      <c r="AY458" s="4">
        <v>1.23037</v>
      </c>
      <c r="AZ458" s="4">
        <v>2.2696299999999998</v>
      </c>
      <c r="BA458" s="4">
        <v>11.154</v>
      </c>
      <c r="BB458" s="4">
        <v>8.81</v>
      </c>
      <c r="BC458" s="4">
        <v>0.79</v>
      </c>
      <c r="BD458" s="4">
        <v>23.364999999999998</v>
      </c>
      <c r="BE458" s="4">
        <v>1223.72</v>
      </c>
      <c r="BF458" s="4">
        <v>681.22</v>
      </c>
      <c r="BG458" s="4">
        <v>6.8730000000000002</v>
      </c>
      <c r="BH458" s="4">
        <v>8.2000000000000003E-2</v>
      </c>
      <c r="BI458" s="4">
        <v>6.9550000000000001</v>
      </c>
      <c r="BJ458" s="4">
        <v>5.2889999999999997</v>
      </c>
      <c r="BK458" s="4">
        <v>6.3E-2</v>
      </c>
      <c r="BL458" s="4">
        <v>5.3520000000000003</v>
      </c>
      <c r="BM458" s="4">
        <v>51.308700000000002</v>
      </c>
      <c r="BQ458" s="4">
        <v>0</v>
      </c>
      <c r="BR458" s="4">
        <v>0.60583600000000004</v>
      </c>
      <c r="BS458" s="4">
        <v>-5</v>
      </c>
      <c r="BT458" s="4">
        <v>8.9999999999999993E-3</v>
      </c>
      <c r="BU458" s="4">
        <v>14.805116999999999</v>
      </c>
      <c r="BV458" s="4">
        <v>0.18179999999999999</v>
      </c>
    </row>
    <row r="459" spans="1:74" x14ac:dyDescent="0.25">
      <c r="A459" s="2">
        <v>42804</v>
      </c>
      <c r="B459" s="3">
        <v>0.55368989583333328</v>
      </c>
      <c r="C459" s="4">
        <v>8.6059999999999999</v>
      </c>
      <c r="D459" s="4">
        <v>9.5525000000000002</v>
      </c>
      <c r="E459" s="4">
        <v>95524.713478999998</v>
      </c>
      <c r="F459" s="4">
        <v>539.9</v>
      </c>
      <c r="G459" s="4">
        <v>7.1</v>
      </c>
      <c r="H459" s="4">
        <v>10087.200000000001</v>
      </c>
      <c r="J459" s="4">
        <v>0</v>
      </c>
      <c r="K459" s="4">
        <v>0.79</v>
      </c>
      <c r="L459" s="4">
        <v>6.7987000000000002</v>
      </c>
      <c r="M459" s="4">
        <v>7.5462999999999996</v>
      </c>
      <c r="N459" s="4">
        <v>426.54919999999998</v>
      </c>
      <c r="O459" s="4">
        <v>5.5991999999999997</v>
      </c>
      <c r="P459" s="4">
        <v>432.1</v>
      </c>
      <c r="Q459" s="4">
        <v>328.27140000000003</v>
      </c>
      <c r="R459" s="4">
        <v>4.3090999999999999</v>
      </c>
      <c r="S459" s="4">
        <v>332.6</v>
      </c>
      <c r="T459" s="4">
        <v>10087.168799999999</v>
      </c>
      <c r="W459" s="4">
        <v>0</v>
      </c>
      <c r="X459" s="4">
        <v>0</v>
      </c>
      <c r="Y459" s="4">
        <v>12</v>
      </c>
      <c r="Z459" s="4">
        <v>906</v>
      </c>
      <c r="AA459" s="4">
        <v>924</v>
      </c>
      <c r="AB459" s="4">
        <v>895</v>
      </c>
      <c r="AC459" s="4">
        <v>90</v>
      </c>
      <c r="AD459" s="4">
        <v>11.3</v>
      </c>
      <c r="AE459" s="4">
        <v>0.26</v>
      </c>
      <c r="AF459" s="4">
        <v>992</v>
      </c>
      <c r="AG459" s="4">
        <v>-10</v>
      </c>
      <c r="AH459" s="4">
        <v>7.8730000000000002</v>
      </c>
      <c r="AI459" s="4">
        <v>24</v>
      </c>
      <c r="AJ459" s="4">
        <v>136</v>
      </c>
      <c r="AK459" s="4">
        <v>135.30000000000001</v>
      </c>
      <c r="AL459" s="4">
        <v>5.4</v>
      </c>
      <c r="AM459" s="4">
        <v>142</v>
      </c>
      <c r="AN459" s="4" t="s">
        <v>155</v>
      </c>
      <c r="AO459" s="4">
        <v>2</v>
      </c>
      <c r="AP459" s="5">
        <v>0.76199074074074069</v>
      </c>
      <c r="AQ459" s="4">
        <v>47.164324999999998</v>
      </c>
      <c r="AR459" s="4">
        <v>-88.488487000000006</v>
      </c>
      <c r="AS459" s="4">
        <v>320.7</v>
      </c>
      <c r="AT459" s="4">
        <v>21.9</v>
      </c>
      <c r="AU459" s="4">
        <v>12</v>
      </c>
      <c r="AV459" s="4">
        <v>11</v>
      </c>
      <c r="AW459" s="4" t="s">
        <v>415</v>
      </c>
      <c r="AX459" s="4">
        <v>1.1000000000000001</v>
      </c>
      <c r="AY459" s="4">
        <v>1.33033</v>
      </c>
      <c r="AZ459" s="4">
        <v>2.2000000000000002</v>
      </c>
      <c r="BA459" s="4">
        <v>11.154</v>
      </c>
      <c r="BB459" s="4">
        <v>7.87</v>
      </c>
      <c r="BC459" s="4">
        <v>0.71</v>
      </c>
      <c r="BD459" s="4">
        <v>26.585000000000001</v>
      </c>
      <c r="BE459" s="4">
        <v>1070.393</v>
      </c>
      <c r="BF459" s="4">
        <v>756.18899999999996</v>
      </c>
      <c r="BG459" s="4">
        <v>7.0330000000000004</v>
      </c>
      <c r="BH459" s="4">
        <v>9.1999999999999998E-2</v>
      </c>
      <c r="BI459" s="4">
        <v>7.125</v>
      </c>
      <c r="BJ459" s="4">
        <v>5.4119999999999999</v>
      </c>
      <c r="BK459" s="4">
        <v>7.0999999999999994E-2</v>
      </c>
      <c r="BL459" s="4">
        <v>5.4829999999999997</v>
      </c>
      <c r="BM459" s="4">
        <v>65.851500000000001</v>
      </c>
      <c r="BQ459" s="4">
        <v>0</v>
      </c>
      <c r="BR459" s="4">
        <v>0.65236499999999997</v>
      </c>
      <c r="BS459" s="4">
        <v>-5</v>
      </c>
      <c r="BT459" s="4">
        <v>8.9999999999999993E-3</v>
      </c>
      <c r="BU459" s="4">
        <v>15.942170000000001</v>
      </c>
      <c r="BV459" s="4">
        <v>0.18179999999999999</v>
      </c>
    </row>
    <row r="460" spans="1:74" x14ac:dyDescent="0.25">
      <c r="A460" s="2">
        <v>42804</v>
      </c>
      <c r="B460" s="3">
        <v>0.55370146990740743</v>
      </c>
      <c r="C460" s="4">
        <v>8.5169999999999995</v>
      </c>
      <c r="D460" s="4">
        <v>9.9527999999999999</v>
      </c>
      <c r="E460" s="4">
        <v>99527.941888999994</v>
      </c>
      <c r="F460" s="4">
        <v>552.70000000000005</v>
      </c>
      <c r="G460" s="4">
        <v>9.8000000000000007</v>
      </c>
      <c r="H460" s="4">
        <v>7548.9</v>
      </c>
      <c r="J460" s="4">
        <v>0.1</v>
      </c>
      <c r="K460" s="4">
        <v>0.78890000000000005</v>
      </c>
      <c r="L460" s="4">
        <v>6.7188999999999997</v>
      </c>
      <c r="M460" s="4">
        <v>7.8520000000000003</v>
      </c>
      <c r="N460" s="4">
        <v>436.00869999999998</v>
      </c>
      <c r="O460" s="4">
        <v>7.7313999999999998</v>
      </c>
      <c r="P460" s="4">
        <v>443.7</v>
      </c>
      <c r="Q460" s="4">
        <v>335.5514</v>
      </c>
      <c r="R460" s="4">
        <v>5.9500999999999999</v>
      </c>
      <c r="S460" s="4">
        <v>341.5</v>
      </c>
      <c r="T460" s="4">
        <v>7548.8636999999999</v>
      </c>
      <c r="W460" s="4">
        <v>0</v>
      </c>
      <c r="X460" s="4">
        <v>7.5600000000000001E-2</v>
      </c>
      <c r="Y460" s="4">
        <v>11.7</v>
      </c>
      <c r="Z460" s="4">
        <v>911</v>
      </c>
      <c r="AA460" s="4">
        <v>929</v>
      </c>
      <c r="AB460" s="4">
        <v>901</v>
      </c>
      <c r="AC460" s="4">
        <v>90</v>
      </c>
      <c r="AD460" s="4">
        <v>11.3</v>
      </c>
      <c r="AE460" s="4">
        <v>0.26</v>
      </c>
      <c r="AF460" s="4">
        <v>992</v>
      </c>
      <c r="AG460" s="4">
        <v>-10</v>
      </c>
      <c r="AH460" s="4">
        <v>7.127872</v>
      </c>
      <c r="AI460" s="4">
        <v>24</v>
      </c>
      <c r="AJ460" s="4">
        <v>136</v>
      </c>
      <c r="AK460" s="4">
        <v>135.9</v>
      </c>
      <c r="AL460" s="4">
        <v>5.4</v>
      </c>
      <c r="AM460" s="4">
        <v>142</v>
      </c>
      <c r="AN460" s="4" t="s">
        <v>155</v>
      </c>
      <c r="AO460" s="4">
        <v>2</v>
      </c>
      <c r="AP460" s="5">
        <v>0.76200231481481484</v>
      </c>
      <c r="AQ460" s="4">
        <v>47.164346999999999</v>
      </c>
      <c r="AR460" s="4">
        <v>-88.488623000000004</v>
      </c>
      <c r="AS460" s="4">
        <v>320.60000000000002</v>
      </c>
      <c r="AT460" s="4">
        <v>22.9</v>
      </c>
      <c r="AU460" s="4">
        <v>12</v>
      </c>
      <c r="AV460" s="4">
        <v>11</v>
      </c>
      <c r="AW460" s="4" t="s">
        <v>415</v>
      </c>
      <c r="AX460" s="4">
        <v>1.1000000000000001</v>
      </c>
      <c r="AY460" s="4">
        <v>1.4303999999999999</v>
      </c>
      <c r="AZ460" s="4">
        <v>2.2303999999999999</v>
      </c>
      <c r="BA460" s="4">
        <v>11.154</v>
      </c>
      <c r="BB460" s="4">
        <v>7.83</v>
      </c>
      <c r="BC460" s="4">
        <v>0.7</v>
      </c>
      <c r="BD460" s="4">
        <v>26.754999999999999</v>
      </c>
      <c r="BE460" s="4">
        <v>1059.761</v>
      </c>
      <c r="BF460" s="4">
        <v>788.255</v>
      </c>
      <c r="BG460" s="4">
        <v>7.202</v>
      </c>
      <c r="BH460" s="4">
        <v>0.128</v>
      </c>
      <c r="BI460" s="4">
        <v>7.33</v>
      </c>
      <c r="BJ460" s="4">
        <v>5.5430000000000001</v>
      </c>
      <c r="BK460" s="4">
        <v>9.8000000000000004E-2</v>
      </c>
      <c r="BL460" s="4">
        <v>5.641</v>
      </c>
      <c r="BM460" s="4">
        <v>49.370699999999999</v>
      </c>
      <c r="BQ460" s="4">
        <v>8.6720000000000006</v>
      </c>
      <c r="BR460" s="4">
        <v>0.64253400000000005</v>
      </c>
      <c r="BS460" s="4">
        <v>-5</v>
      </c>
      <c r="BT460" s="4">
        <v>8.9999999999999993E-3</v>
      </c>
      <c r="BU460" s="4">
        <v>15.701936999999999</v>
      </c>
      <c r="BV460" s="4">
        <v>0.18179999999999999</v>
      </c>
    </row>
    <row r="461" spans="1:74" x14ac:dyDescent="0.25">
      <c r="A461" s="2">
        <v>42804</v>
      </c>
      <c r="B461" s="3">
        <v>0.55371304398148147</v>
      </c>
      <c r="C461" s="4">
        <v>8.5150000000000006</v>
      </c>
      <c r="D461" s="4">
        <v>9.9428000000000001</v>
      </c>
      <c r="E461" s="4">
        <v>99428.006672000003</v>
      </c>
      <c r="F461" s="4">
        <v>533.6</v>
      </c>
      <c r="G461" s="4">
        <v>10.5</v>
      </c>
      <c r="H461" s="4">
        <v>5565.6</v>
      </c>
      <c r="J461" s="4">
        <v>0.1</v>
      </c>
      <c r="K461" s="4">
        <v>0.79149999999999998</v>
      </c>
      <c r="L461" s="4">
        <v>6.7393000000000001</v>
      </c>
      <c r="M461" s="4">
        <v>7.8693</v>
      </c>
      <c r="N461" s="4">
        <v>422.3562</v>
      </c>
      <c r="O461" s="4">
        <v>8.3102999999999998</v>
      </c>
      <c r="P461" s="4">
        <v>430.7</v>
      </c>
      <c r="Q461" s="4">
        <v>325.0444</v>
      </c>
      <c r="R461" s="4">
        <v>6.3956</v>
      </c>
      <c r="S461" s="4">
        <v>331.4</v>
      </c>
      <c r="T461" s="4">
        <v>5565.6320999999998</v>
      </c>
      <c r="W461" s="4">
        <v>0</v>
      </c>
      <c r="X461" s="4">
        <v>7.9100000000000004E-2</v>
      </c>
      <c r="Y461" s="4">
        <v>11.9</v>
      </c>
      <c r="Z461" s="4">
        <v>910</v>
      </c>
      <c r="AA461" s="4">
        <v>928</v>
      </c>
      <c r="AB461" s="4">
        <v>900</v>
      </c>
      <c r="AC461" s="4">
        <v>90</v>
      </c>
      <c r="AD461" s="4">
        <v>11.3</v>
      </c>
      <c r="AE461" s="4">
        <v>0.26</v>
      </c>
      <c r="AF461" s="4">
        <v>992</v>
      </c>
      <c r="AG461" s="4">
        <v>-10</v>
      </c>
      <c r="AH461" s="4">
        <v>7.8728730000000002</v>
      </c>
      <c r="AI461" s="4">
        <v>24</v>
      </c>
      <c r="AJ461" s="4">
        <v>136</v>
      </c>
      <c r="AK461" s="4">
        <v>135.1</v>
      </c>
      <c r="AL461" s="4">
        <v>5.5</v>
      </c>
      <c r="AM461" s="4">
        <v>142</v>
      </c>
      <c r="AN461" s="4" t="s">
        <v>155</v>
      </c>
      <c r="AO461" s="4">
        <v>2</v>
      </c>
      <c r="AP461" s="5">
        <v>0.76201388888888888</v>
      </c>
      <c r="AQ461" s="4">
        <v>47.164363999999999</v>
      </c>
      <c r="AR461" s="4">
        <v>-88.488759000000002</v>
      </c>
      <c r="AS461" s="4">
        <v>320.5</v>
      </c>
      <c r="AT461" s="4">
        <v>23.2</v>
      </c>
      <c r="AU461" s="4">
        <v>12</v>
      </c>
      <c r="AV461" s="4">
        <v>11</v>
      </c>
      <c r="AW461" s="4" t="s">
        <v>415</v>
      </c>
      <c r="AX461" s="4">
        <v>1.1000000000000001</v>
      </c>
      <c r="AY461" s="4">
        <v>1.5</v>
      </c>
      <c r="AZ461" s="4">
        <v>2.2999999999999998</v>
      </c>
      <c r="BA461" s="4">
        <v>11.154</v>
      </c>
      <c r="BB461" s="4">
        <v>7.93</v>
      </c>
      <c r="BC461" s="4">
        <v>0.71</v>
      </c>
      <c r="BD461" s="4">
        <v>26.349</v>
      </c>
      <c r="BE461" s="4">
        <v>1074.2629999999999</v>
      </c>
      <c r="BF461" s="4">
        <v>798.38199999999995</v>
      </c>
      <c r="BG461" s="4">
        <v>7.05</v>
      </c>
      <c r="BH461" s="4">
        <v>0.13900000000000001</v>
      </c>
      <c r="BI461" s="4">
        <v>7.1890000000000001</v>
      </c>
      <c r="BJ461" s="4">
        <v>5.4260000000000002</v>
      </c>
      <c r="BK461" s="4">
        <v>0.107</v>
      </c>
      <c r="BL461" s="4">
        <v>5.5330000000000004</v>
      </c>
      <c r="BM461" s="4">
        <v>36.7864</v>
      </c>
      <c r="BQ461" s="4">
        <v>9.173</v>
      </c>
      <c r="BR461" s="4">
        <v>0.63227100000000003</v>
      </c>
      <c r="BS461" s="4">
        <v>-5</v>
      </c>
      <c r="BT461" s="4">
        <v>8.1270000000000005E-3</v>
      </c>
      <c r="BU461" s="4">
        <v>15.451129999999999</v>
      </c>
      <c r="BV461" s="4">
        <v>0.16416800000000001</v>
      </c>
    </row>
    <row r="462" spans="1:74" x14ac:dyDescent="0.25">
      <c r="A462" s="2">
        <v>42804</v>
      </c>
      <c r="B462" s="3">
        <v>0.55372461805555562</v>
      </c>
      <c r="C462" s="4">
        <v>8.7070000000000007</v>
      </c>
      <c r="D462" s="4">
        <v>9.6072000000000006</v>
      </c>
      <c r="E462" s="4">
        <v>96071.860465000005</v>
      </c>
      <c r="F462" s="4">
        <v>460.5</v>
      </c>
      <c r="G462" s="4">
        <v>10.5</v>
      </c>
      <c r="H462" s="4">
        <v>4289.8999999999996</v>
      </c>
      <c r="J462" s="4">
        <v>0.2</v>
      </c>
      <c r="K462" s="4">
        <v>0.7954</v>
      </c>
      <c r="L462" s="4">
        <v>6.9255000000000004</v>
      </c>
      <c r="M462" s="4">
        <v>7.6412000000000004</v>
      </c>
      <c r="N462" s="4">
        <v>366.29939999999999</v>
      </c>
      <c r="O462" s="4">
        <v>8.3513000000000002</v>
      </c>
      <c r="P462" s="4">
        <v>374.7</v>
      </c>
      <c r="Q462" s="4">
        <v>281.90320000000003</v>
      </c>
      <c r="R462" s="4">
        <v>6.4272</v>
      </c>
      <c r="S462" s="4">
        <v>288.3</v>
      </c>
      <c r="T462" s="4">
        <v>4289.9070000000002</v>
      </c>
      <c r="W462" s="4">
        <v>0</v>
      </c>
      <c r="X462" s="4">
        <v>0.15909999999999999</v>
      </c>
      <c r="Y462" s="4">
        <v>11.7</v>
      </c>
      <c r="Z462" s="4">
        <v>913</v>
      </c>
      <c r="AA462" s="4">
        <v>931</v>
      </c>
      <c r="AB462" s="4">
        <v>903</v>
      </c>
      <c r="AC462" s="4">
        <v>90</v>
      </c>
      <c r="AD462" s="4">
        <v>11.3</v>
      </c>
      <c r="AE462" s="4">
        <v>0.26</v>
      </c>
      <c r="AF462" s="4">
        <v>992</v>
      </c>
      <c r="AG462" s="4">
        <v>-10</v>
      </c>
      <c r="AH462" s="4">
        <v>8</v>
      </c>
      <c r="AI462" s="4">
        <v>24</v>
      </c>
      <c r="AJ462" s="4">
        <v>136</v>
      </c>
      <c r="AK462" s="4">
        <v>135</v>
      </c>
      <c r="AL462" s="4">
        <v>5.3</v>
      </c>
      <c r="AM462" s="4">
        <v>142</v>
      </c>
      <c r="AN462" s="4" t="s">
        <v>155</v>
      </c>
      <c r="AO462" s="4">
        <v>2</v>
      </c>
      <c r="AP462" s="5">
        <v>0.76202546296296303</v>
      </c>
      <c r="AQ462" s="4">
        <v>47.164377999999999</v>
      </c>
      <c r="AR462" s="4">
        <v>-88.488901999999996</v>
      </c>
      <c r="AS462" s="4">
        <v>320.3</v>
      </c>
      <c r="AT462" s="4">
        <v>23.7</v>
      </c>
      <c r="AU462" s="4">
        <v>12</v>
      </c>
      <c r="AV462" s="4">
        <v>11</v>
      </c>
      <c r="AW462" s="4" t="s">
        <v>415</v>
      </c>
      <c r="AX462" s="4">
        <v>1.1304000000000001</v>
      </c>
      <c r="AY462" s="4">
        <v>1.5608</v>
      </c>
      <c r="AZ462" s="4">
        <v>2.3304</v>
      </c>
      <c r="BA462" s="4">
        <v>11.154</v>
      </c>
      <c r="BB462" s="4">
        <v>8.1</v>
      </c>
      <c r="BC462" s="4">
        <v>0.73</v>
      </c>
      <c r="BD462" s="4">
        <v>25.728999999999999</v>
      </c>
      <c r="BE462" s="4">
        <v>1116.4549999999999</v>
      </c>
      <c r="BF462" s="4">
        <v>784.02599999999995</v>
      </c>
      <c r="BG462" s="4">
        <v>6.1840000000000002</v>
      </c>
      <c r="BH462" s="4">
        <v>0.14099999999999999</v>
      </c>
      <c r="BI462" s="4">
        <v>6.3250000000000002</v>
      </c>
      <c r="BJ462" s="4">
        <v>4.7590000000000003</v>
      </c>
      <c r="BK462" s="4">
        <v>0.109</v>
      </c>
      <c r="BL462" s="4">
        <v>4.8680000000000003</v>
      </c>
      <c r="BM462" s="4">
        <v>28.675899999999999</v>
      </c>
      <c r="BQ462" s="4">
        <v>18.646000000000001</v>
      </c>
      <c r="BR462" s="4">
        <v>0.59782599999999997</v>
      </c>
      <c r="BS462" s="4">
        <v>-5</v>
      </c>
      <c r="BT462" s="4">
        <v>8.8730000000000007E-3</v>
      </c>
      <c r="BU462" s="4">
        <v>14.609373</v>
      </c>
      <c r="BV462" s="4">
        <v>0.17923500000000001</v>
      </c>
    </row>
    <row r="463" spans="1:74" x14ac:dyDescent="0.25">
      <c r="A463" s="2">
        <v>42804</v>
      </c>
      <c r="B463" s="3">
        <v>0.55373619212962966</v>
      </c>
      <c r="C463" s="4">
        <v>9.1310000000000002</v>
      </c>
      <c r="D463" s="4">
        <v>8.9566999999999997</v>
      </c>
      <c r="E463" s="4">
        <v>89567.413096000004</v>
      </c>
      <c r="F463" s="4">
        <v>403.5</v>
      </c>
      <c r="G463" s="4">
        <v>10.5</v>
      </c>
      <c r="H463" s="4">
        <v>3591.6</v>
      </c>
      <c r="J463" s="4">
        <v>0.2</v>
      </c>
      <c r="K463" s="4">
        <v>0.80030000000000001</v>
      </c>
      <c r="L463" s="4">
        <v>7.3070000000000004</v>
      </c>
      <c r="M463" s="4">
        <v>7.1679000000000004</v>
      </c>
      <c r="N463" s="4">
        <v>322.88810000000001</v>
      </c>
      <c r="O463" s="4">
        <v>8.4030000000000005</v>
      </c>
      <c r="P463" s="4">
        <v>331.3</v>
      </c>
      <c r="Q463" s="4">
        <v>248.50299999999999</v>
      </c>
      <c r="R463" s="4">
        <v>6.4671000000000003</v>
      </c>
      <c r="S463" s="4">
        <v>255</v>
      </c>
      <c r="T463" s="4">
        <v>3591.5722999999998</v>
      </c>
      <c r="W463" s="4">
        <v>0</v>
      </c>
      <c r="X463" s="4">
        <v>0.16009999999999999</v>
      </c>
      <c r="Y463" s="4">
        <v>11.6</v>
      </c>
      <c r="Z463" s="4">
        <v>926</v>
      </c>
      <c r="AA463" s="4">
        <v>941</v>
      </c>
      <c r="AB463" s="4">
        <v>914</v>
      </c>
      <c r="AC463" s="4">
        <v>90</v>
      </c>
      <c r="AD463" s="4">
        <v>11.31</v>
      </c>
      <c r="AE463" s="4">
        <v>0.26</v>
      </c>
      <c r="AF463" s="4">
        <v>991</v>
      </c>
      <c r="AG463" s="4">
        <v>-10</v>
      </c>
      <c r="AH463" s="4">
        <v>8</v>
      </c>
      <c r="AI463" s="4">
        <v>24</v>
      </c>
      <c r="AJ463" s="4">
        <v>136</v>
      </c>
      <c r="AK463" s="4">
        <v>135</v>
      </c>
      <c r="AL463" s="4">
        <v>5.0999999999999996</v>
      </c>
      <c r="AM463" s="4">
        <v>142</v>
      </c>
      <c r="AN463" s="4" t="s">
        <v>155</v>
      </c>
      <c r="AO463" s="4">
        <v>2</v>
      </c>
      <c r="AP463" s="5">
        <v>0.76203703703703696</v>
      </c>
      <c r="AQ463" s="4">
        <v>47.164366999999999</v>
      </c>
      <c r="AR463" s="4">
        <v>-88.489063000000002</v>
      </c>
      <c r="AS463" s="4">
        <v>320.10000000000002</v>
      </c>
      <c r="AT463" s="4">
        <v>25.9</v>
      </c>
      <c r="AU463" s="4">
        <v>12</v>
      </c>
      <c r="AV463" s="4">
        <v>11</v>
      </c>
      <c r="AW463" s="4" t="s">
        <v>415</v>
      </c>
      <c r="AX463" s="4">
        <v>1.2</v>
      </c>
      <c r="AY463" s="4">
        <v>1.7</v>
      </c>
      <c r="AZ463" s="4">
        <v>2.4</v>
      </c>
      <c r="BA463" s="4">
        <v>11.154</v>
      </c>
      <c r="BB463" s="4">
        <v>8.32</v>
      </c>
      <c r="BC463" s="4">
        <v>0.75</v>
      </c>
      <c r="BD463" s="4">
        <v>24.956</v>
      </c>
      <c r="BE463" s="4">
        <v>1190.8330000000001</v>
      </c>
      <c r="BF463" s="4">
        <v>743.50199999999995</v>
      </c>
      <c r="BG463" s="4">
        <v>5.5110000000000001</v>
      </c>
      <c r="BH463" s="4">
        <v>0.14299999999999999</v>
      </c>
      <c r="BI463" s="4">
        <v>5.6539999999999999</v>
      </c>
      <c r="BJ463" s="4">
        <v>4.2409999999999997</v>
      </c>
      <c r="BK463" s="4">
        <v>0.11</v>
      </c>
      <c r="BL463" s="4">
        <v>4.351</v>
      </c>
      <c r="BM463" s="4">
        <v>24.270199999999999</v>
      </c>
      <c r="BQ463" s="4">
        <v>18.966000000000001</v>
      </c>
      <c r="BR463" s="4">
        <v>0.62006300000000003</v>
      </c>
      <c r="BS463" s="4">
        <v>-5</v>
      </c>
      <c r="BT463" s="4">
        <v>9.8729999999999998E-3</v>
      </c>
      <c r="BU463" s="4">
        <v>15.15279</v>
      </c>
      <c r="BV463" s="4">
        <v>0.199435</v>
      </c>
    </row>
    <row r="464" spans="1:74" x14ac:dyDescent="0.25">
      <c r="A464" s="2">
        <v>42804</v>
      </c>
      <c r="B464" s="3">
        <v>0.5537477662037037</v>
      </c>
      <c r="C464" s="4">
        <v>9.35</v>
      </c>
      <c r="D464" s="4">
        <v>8.4128000000000007</v>
      </c>
      <c r="E464" s="4">
        <v>84127.946735000005</v>
      </c>
      <c r="F464" s="4">
        <v>270.7</v>
      </c>
      <c r="G464" s="4">
        <v>10.5</v>
      </c>
      <c r="H464" s="4">
        <v>3280.4</v>
      </c>
      <c r="J464" s="4">
        <v>0.2</v>
      </c>
      <c r="K464" s="4">
        <v>0.80510000000000004</v>
      </c>
      <c r="L464" s="4">
        <v>7.5278999999999998</v>
      </c>
      <c r="M464" s="4">
        <v>6.7733999999999996</v>
      </c>
      <c r="N464" s="4">
        <v>217.96879999999999</v>
      </c>
      <c r="O464" s="4">
        <v>8.4591999999999992</v>
      </c>
      <c r="P464" s="4">
        <v>226.4</v>
      </c>
      <c r="Q464" s="4">
        <v>167.7492</v>
      </c>
      <c r="R464" s="4">
        <v>6.5103</v>
      </c>
      <c r="S464" s="4">
        <v>174.3</v>
      </c>
      <c r="T464" s="4">
        <v>3280.4090000000001</v>
      </c>
      <c r="W464" s="4">
        <v>0</v>
      </c>
      <c r="X464" s="4">
        <v>0.161</v>
      </c>
      <c r="Y464" s="4">
        <v>11.6</v>
      </c>
      <c r="Z464" s="4">
        <v>929</v>
      </c>
      <c r="AA464" s="4">
        <v>945</v>
      </c>
      <c r="AB464" s="4">
        <v>916</v>
      </c>
      <c r="AC464" s="4">
        <v>90</v>
      </c>
      <c r="AD464" s="4">
        <v>11.3</v>
      </c>
      <c r="AE464" s="4">
        <v>0.26</v>
      </c>
      <c r="AF464" s="4">
        <v>992</v>
      </c>
      <c r="AG464" s="4">
        <v>-10</v>
      </c>
      <c r="AH464" s="4">
        <v>8</v>
      </c>
      <c r="AI464" s="4">
        <v>24</v>
      </c>
      <c r="AJ464" s="4">
        <v>136</v>
      </c>
      <c r="AK464" s="4">
        <v>135</v>
      </c>
      <c r="AL464" s="4">
        <v>5</v>
      </c>
      <c r="AM464" s="4">
        <v>142</v>
      </c>
      <c r="AN464" s="4" t="s">
        <v>155</v>
      </c>
      <c r="AO464" s="4">
        <v>2</v>
      </c>
      <c r="AP464" s="5">
        <v>0.76204861111111111</v>
      </c>
      <c r="AQ464" s="4">
        <v>47.164333999999997</v>
      </c>
      <c r="AR464" s="4">
        <v>-88.489227</v>
      </c>
      <c r="AS464" s="4">
        <v>320</v>
      </c>
      <c r="AT464" s="4">
        <v>28.5</v>
      </c>
      <c r="AU464" s="4">
        <v>12</v>
      </c>
      <c r="AV464" s="4">
        <v>11</v>
      </c>
      <c r="AW464" s="4" t="s">
        <v>415</v>
      </c>
      <c r="AX464" s="4">
        <v>1.2</v>
      </c>
      <c r="AY464" s="4">
        <v>1.7303999999999999</v>
      </c>
      <c r="AZ464" s="4">
        <v>2.4304000000000001</v>
      </c>
      <c r="BA464" s="4">
        <v>11.154</v>
      </c>
      <c r="BB464" s="4">
        <v>8.5500000000000007</v>
      </c>
      <c r="BC464" s="4">
        <v>0.77</v>
      </c>
      <c r="BD464" s="4">
        <v>24.202999999999999</v>
      </c>
      <c r="BE464" s="4">
        <v>1244.0519999999999</v>
      </c>
      <c r="BF464" s="4">
        <v>712.44399999999996</v>
      </c>
      <c r="BG464" s="4">
        <v>3.7719999999999998</v>
      </c>
      <c r="BH464" s="4">
        <v>0.14599999999999999</v>
      </c>
      <c r="BI464" s="4">
        <v>3.919</v>
      </c>
      <c r="BJ464" s="4">
        <v>2.903</v>
      </c>
      <c r="BK464" s="4">
        <v>0.113</v>
      </c>
      <c r="BL464" s="4">
        <v>3.016</v>
      </c>
      <c r="BM464" s="4">
        <v>22.4787</v>
      </c>
      <c r="BQ464" s="4">
        <v>19.349</v>
      </c>
      <c r="BR464" s="4">
        <v>0.715665</v>
      </c>
      <c r="BS464" s="4">
        <v>-5</v>
      </c>
      <c r="BT464" s="4">
        <v>9.1269999999999997E-3</v>
      </c>
      <c r="BU464" s="4">
        <v>17.489063000000002</v>
      </c>
      <c r="BV464" s="4">
        <v>0.184365</v>
      </c>
    </row>
    <row r="465" spans="1:74" x14ac:dyDescent="0.25">
      <c r="A465" s="2">
        <v>42804</v>
      </c>
      <c r="B465" s="3">
        <v>0.55375934027777773</v>
      </c>
      <c r="C465" s="4">
        <v>9.2080000000000002</v>
      </c>
      <c r="D465" s="4">
        <v>8.5518999999999998</v>
      </c>
      <c r="E465" s="4">
        <v>85519.273927000002</v>
      </c>
      <c r="F465" s="4">
        <v>202.6</v>
      </c>
      <c r="G465" s="4">
        <v>11.7</v>
      </c>
      <c r="H465" s="4">
        <v>3099.3</v>
      </c>
      <c r="J465" s="4">
        <v>0.2</v>
      </c>
      <c r="K465" s="4">
        <v>0.80500000000000005</v>
      </c>
      <c r="L465" s="4">
        <v>7.4126000000000003</v>
      </c>
      <c r="M465" s="4">
        <v>6.8841999999999999</v>
      </c>
      <c r="N465" s="4">
        <v>163.07820000000001</v>
      </c>
      <c r="O465" s="4">
        <v>9.4183000000000003</v>
      </c>
      <c r="P465" s="4">
        <v>172.5</v>
      </c>
      <c r="Q465" s="4">
        <v>125.5047</v>
      </c>
      <c r="R465" s="4">
        <v>7.2483000000000004</v>
      </c>
      <c r="S465" s="4">
        <v>132.80000000000001</v>
      </c>
      <c r="T465" s="4">
        <v>3099.2561999999998</v>
      </c>
      <c r="W465" s="4">
        <v>0</v>
      </c>
      <c r="X465" s="4">
        <v>0.161</v>
      </c>
      <c r="Y465" s="4">
        <v>11.6</v>
      </c>
      <c r="Z465" s="4">
        <v>929</v>
      </c>
      <c r="AA465" s="4">
        <v>942</v>
      </c>
      <c r="AB465" s="4">
        <v>913</v>
      </c>
      <c r="AC465" s="4">
        <v>90</v>
      </c>
      <c r="AD465" s="4">
        <v>11.3</v>
      </c>
      <c r="AE465" s="4">
        <v>0.26</v>
      </c>
      <c r="AF465" s="4">
        <v>992</v>
      </c>
      <c r="AG465" s="4">
        <v>-10</v>
      </c>
      <c r="AH465" s="4">
        <v>8</v>
      </c>
      <c r="AI465" s="4">
        <v>24</v>
      </c>
      <c r="AJ465" s="4">
        <v>136</v>
      </c>
      <c r="AK465" s="4">
        <v>133.30000000000001</v>
      </c>
      <c r="AL465" s="4">
        <v>5.2</v>
      </c>
      <c r="AM465" s="4">
        <v>142</v>
      </c>
      <c r="AN465" s="4" t="s">
        <v>155</v>
      </c>
      <c r="AO465" s="4">
        <v>2</v>
      </c>
      <c r="AP465" s="5">
        <v>0.76206018518518526</v>
      </c>
      <c r="AQ465" s="4">
        <v>47.164292000000003</v>
      </c>
      <c r="AR465" s="4">
        <v>-88.489389000000003</v>
      </c>
      <c r="AS465" s="4">
        <v>320</v>
      </c>
      <c r="AT465" s="4">
        <v>28.7</v>
      </c>
      <c r="AU465" s="4">
        <v>12</v>
      </c>
      <c r="AV465" s="4">
        <v>11</v>
      </c>
      <c r="AW465" s="4" t="s">
        <v>415</v>
      </c>
      <c r="AX465" s="4">
        <v>1.2607999999999999</v>
      </c>
      <c r="AY465" s="4">
        <v>1.5568</v>
      </c>
      <c r="AZ465" s="4">
        <v>2.5304000000000002</v>
      </c>
      <c r="BA465" s="4">
        <v>11.154</v>
      </c>
      <c r="BB465" s="4">
        <v>8.5399999999999991</v>
      </c>
      <c r="BC465" s="4">
        <v>0.77</v>
      </c>
      <c r="BD465" s="4">
        <v>24.225999999999999</v>
      </c>
      <c r="BE465" s="4">
        <v>1226.9059999999999</v>
      </c>
      <c r="BF465" s="4">
        <v>725.21600000000001</v>
      </c>
      <c r="BG465" s="4">
        <v>2.827</v>
      </c>
      <c r="BH465" s="4">
        <v>0.16300000000000001</v>
      </c>
      <c r="BI465" s="4">
        <v>2.99</v>
      </c>
      <c r="BJ465" s="4">
        <v>2.1749999999999998</v>
      </c>
      <c r="BK465" s="4">
        <v>0.126</v>
      </c>
      <c r="BL465" s="4">
        <v>2.3010000000000002</v>
      </c>
      <c r="BM465" s="4">
        <v>21.270299999999999</v>
      </c>
      <c r="BQ465" s="4">
        <v>19.376000000000001</v>
      </c>
      <c r="BR465" s="4">
        <v>0.67487399999999997</v>
      </c>
      <c r="BS465" s="4">
        <v>-5</v>
      </c>
      <c r="BT465" s="4">
        <v>8.9999999999999993E-3</v>
      </c>
      <c r="BU465" s="4">
        <v>16.492234</v>
      </c>
      <c r="BV465" s="4">
        <v>0.18179999999999999</v>
      </c>
    </row>
    <row r="466" spans="1:74" x14ac:dyDescent="0.25">
      <c r="A466" s="2">
        <v>42804</v>
      </c>
      <c r="B466" s="3">
        <v>0.55377091435185188</v>
      </c>
      <c r="C466" s="4">
        <v>8.6790000000000003</v>
      </c>
      <c r="D466" s="4">
        <v>9.7161000000000008</v>
      </c>
      <c r="E466" s="4">
        <v>97161.105651000005</v>
      </c>
      <c r="F466" s="4">
        <v>166.1</v>
      </c>
      <c r="G466" s="4">
        <v>11.6</v>
      </c>
      <c r="H466" s="4">
        <v>3525.4</v>
      </c>
      <c r="J466" s="4">
        <v>0.1</v>
      </c>
      <c r="K466" s="4">
        <v>0.79510000000000003</v>
      </c>
      <c r="L466" s="4">
        <v>6.9005000000000001</v>
      </c>
      <c r="M466" s="4">
        <v>7.7252000000000001</v>
      </c>
      <c r="N466" s="4">
        <v>132.0333</v>
      </c>
      <c r="O466" s="4">
        <v>9.2230000000000008</v>
      </c>
      <c r="P466" s="4">
        <v>141.30000000000001</v>
      </c>
      <c r="Q466" s="4">
        <v>101.6126</v>
      </c>
      <c r="R466" s="4">
        <v>7.0979999999999999</v>
      </c>
      <c r="S466" s="4">
        <v>108.7</v>
      </c>
      <c r="T466" s="4">
        <v>3525.4382999999998</v>
      </c>
      <c r="W466" s="4">
        <v>0</v>
      </c>
      <c r="X466" s="4">
        <v>7.9500000000000001E-2</v>
      </c>
      <c r="Y466" s="4">
        <v>11.7</v>
      </c>
      <c r="Z466" s="4">
        <v>918</v>
      </c>
      <c r="AA466" s="4">
        <v>931</v>
      </c>
      <c r="AB466" s="4">
        <v>903</v>
      </c>
      <c r="AC466" s="4">
        <v>90</v>
      </c>
      <c r="AD466" s="4">
        <v>11.3</v>
      </c>
      <c r="AE466" s="4">
        <v>0.26</v>
      </c>
      <c r="AF466" s="4">
        <v>992</v>
      </c>
      <c r="AG466" s="4">
        <v>-10</v>
      </c>
      <c r="AH466" s="4">
        <v>8</v>
      </c>
      <c r="AI466" s="4">
        <v>24</v>
      </c>
      <c r="AJ466" s="4">
        <v>136</v>
      </c>
      <c r="AK466" s="4">
        <v>133.9</v>
      </c>
      <c r="AL466" s="4">
        <v>4.9000000000000004</v>
      </c>
      <c r="AM466" s="4">
        <v>142</v>
      </c>
      <c r="AN466" s="4" t="s">
        <v>155</v>
      </c>
      <c r="AO466" s="4">
        <v>2</v>
      </c>
      <c r="AP466" s="5">
        <v>0.7620717592592593</v>
      </c>
      <c r="AQ466" s="4">
        <v>47.164222000000002</v>
      </c>
      <c r="AR466" s="4">
        <v>-88.489552000000003</v>
      </c>
      <c r="AS466" s="4">
        <v>319.89999999999998</v>
      </c>
      <c r="AT466" s="4">
        <v>30.4</v>
      </c>
      <c r="AU466" s="4">
        <v>12</v>
      </c>
      <c r="AV466" s="4">
        <v>11</v>
      </c>
      <c r="AW466" s="4" t="s">
        <v>415</v>
      </c>
      <c r="AX466" s="4">
        <v>1.3391999999999999</v>
      </c>
      <c r="AY466" s="4">
        <v>1.1215999999999999</v>
      </c>
      <c r="AZ466" s="4">
        <v>2.6911999999999998</v>
      </c>
      <c r="BA466" s="4">
        <v>11.154</v>
      </c>
      <c r="BB466" s="4">
        <v>8.09</v>
      </c>
      <c r="BC466" s="4">
        <v>0.73</v>
      </c>
      <c r="BD466" s="4">
        <v>25.771999999999998</v>
      </c>
      <c r="BE466" s="4">
        <v>1113.729</v>
      </c>
      <c r="BF466" s="4">
        <v>793.56600000000003</v>
      </c>
      <c r="BG466" s="4">
        <v>2.2320000000000002</v>
      </c>
      <c r="BH466" s="4">
        <v>0.156</v>
      </c>
      <c r="BI466" s="4">
        <v>2.387</v>
      </c>
      <c r="BJ466" s="4">
        <v>1.7170000000000001</v>
      </c>
      <c r="BK466" s="4">
        <v>0.12</v>
      </c>
      <c r="BL466" s="4">
        <v>1.837</v>
      </c>
      <c r="BM466" s="4">
        <v>23.593299999999999</v>
      </c>
      <c r="BQ466" s="4">
        <v>9.3309999999999995</v>
      </c>
      <c r="BR466" s="4">
        <v>0.66088899999999995</v>
      </c>
      <c r="BS466" s="4">
        <v>-5</v>
      </c>
      <c r="BT466" s="4">
        <v>8.9999999999999993E-3</v>
      </c>
      <c r="BU466" s="4">
        <v>16.150475</v>
      </c>
      <c r="BV466" s="4">
        <v>0.18179999999999999</v>
      </c>
    </row>
    <row r="467" spans="1:74" x14ac:dyDescent="0.25">
      <c r="A467" s="2">
        <v>42804</v>
      </c>
      <c r="B467" s="3">
        <v>0.55378248842592592</v>
      </c>
      <c r="C467" s="4">
        <v>8.43</v>
      </c>
      <c r="D467" s="4">
        <v>10.0617</v>
      </c>
      <c r="E467" s="4">
        <v>100617.289107</v>
      </c>
      <c r="F467" s="4">
        <v>139.19999999999999</v>
      </c>
      <c r="G467" s="4">
        <v>11.6</v>
      </c>
      <c r="H467" s="4">
        <v>4910.8</v>
      </c>
      <c r="J467" s="4">
        <v>0.1</v>
      </c>
      <c r="K467" s="4">
        <v>0.7913</v>
      </c>
      <c r="L467" s="4">
        <v>6.6703000000000001</v>
      </c>
      <c r="M467" s="4">
        <v>7.9615</v>
      </c>
      <c r="N467" s="4">
        <v>110.13760000000001</v>
      </c>
      <c r="O467" s="4">
        <v>9.1786999999999992</v>
      </c>
      <c r="P467" s="4">
        <v>119.3</v>
      </c>
      <c r="Q467" s="4">
        <v>84.761600000000001</v>
      </c>
      <c r="R467" s="4">
        <v>7.0639000000000003</v>
      </c>
      <c r="S467" s="4">
        <v>91.8</v>
      </c>
      <c r="T467" s="4">
        <v>4910.7617</v>
      </c>
      <c r="W467" s="4">
        <v>0</v>
      </c>
      <c r="X467" s="4">
        <v>7.9100000000000004E-2</v>
      </c>
      <c r="Y467" s="4">
        <v>11.7</v>
      </c>
      <c r="Z467" s="4">
        <v>906</v>
      </c>
      <c r="AA467" s="4">
        <v>924</v>
      </c>
      <c r="AB467" s="4">
        <v>899</v>
      </c>
      <c r="AC467" s="4">
        <v>90</v>
      </c>
      <c r="AD467" s="4">
        <v>11.3</v>
      </c>
      <c r="AE467" s="4">
        <v>0.26</v>
      </c>
      <c r="AF467" s="4">
        <v>992</v>
      </c>
      <c r="AG467" s="4">
        <v>-10</v>
      </c>
      <c r="AH467" s="4">
        <v>8</v>
      </c>
      <c r="AI467" s="4">
        <v>24</v>
      </c>
      <c r="AJ467" s="4">
        <v>136</v>
      </c>
      <c r="AK467" s="4">
        <v>134</v>
      </c>
      <c r="AL467" s="4">
        <v>4.5999999999999996</v>
      </c>
      <c r="AM467" s="4">
        <v>142</v>
      </c>
      <c r="AN467" s="4" t="s">
        <v>155</v>
      </c>
      <c r="AO467" s="4">
        <v>2</v>
      </c>
      <c r="AP467" s="5">
        <v>0.76208333333333333</v>
      </c>
      <c r="AQ467" s="4">
        <v>47.164135000000002</v>
      </c>
      <c r="AR467" s="4">
        <v>-88.489714000000006</v>
      </c>
      <c r="AS467" s="4">
        <v>319.60000000000002</v>
      </c>
      <c r="AT467" s="4">
        <v>33.9</v>
      </c>
      <c r="AU467" s="4">
        <v>12</v>
      </c>
      <c r="AV467" s="4">
        <v>10</v>
      </c>
      <c r="AW467" s="4" t="s">
        <v>426</v>
      </c>
      <c r="AX467" s="4">
        <v>1.1392</v>
      </c>
      <c r="AY467" s="4">
        <v>1.4303999999999999</v>
      </c>
      <c r="AZ467" s="4">
        <v>2.7480000000000002</v>
      </c>
      <c r="BA467" s="4">
        <v>11.154</v>
      </c>
      <c r="BB467" s="4">
        <v>7.93</v>
      </c>
      <c r="BC467" s="4">
        <v>0.71</v>
      </c>
      <c r="BD467" s="4">
        <v>26.379000000000001</v>
      </c>
      <c r="BE467" s="4">
        <v>1066.2460000000001</v>
      </c>
      <c r="BF467" s="4">
        <v>809.99800000000005</v>
      </c>
      <c r="BG467" s="4">
        <v>1.8440000000000001</v>
      </c>
      <c r="BH467" s="4">
        <v>0.154</v>
      </c>
      <c r="BI467" s="4">
        <v>1.9970000000000001</v>
      </c>
      <c r="BJ467" s="4">
        <v>1.419</v>
      </c>
      <c r="BK467" s="4">
        <v>0.11799999999999999</v>
      </c>
      <c r="BL467" s="4">
        <v>1.5369999999999999</v>
      </c>
      <c r="BM467" s="4">
        <v>32.548900000000003</v>
      </c>
      <c r="BQ467" s="4">
        <v>9.1969999999999992</v>
      </c>
      <c r="BR467" s="4">
        <v>0.57269999999999999</v>
      </c>
      <c r="BS467" s="4">
        <v>-5</v>
      </c>
      <c r="BT467" s="4">
        <v>9.8729999999999998E-3</v>
      </c>
      <c r="BU467" s="4">
        <v>13.995355999999999</v>
      </c>
      <c r="BV467" s="4">
        <v>0.199435</v>
      </c>
    </row>
    <row r="468" spans="1:74" x14ac:dyDescent="0.25">
      <c r="A468" s="2">
        <v>42804</v>
      </c>
      <c r="B468" s="3">
        <v>0.55379406250000007</v>
      </c>
      <c r="C468" s="4">
        <v>8.4169999999999998</v>
      </c>
      <c r="D468" s="4">
        <v>10.112</v>
      </c>
      <c r="E468" s="4">
        <v>101120.166667</v>
      </c>
      <c r="F468" s="4">
        <v>123.3</v>
      </c>
      <c r="G468" s="4">
        <v>11.5</v>
      </c>
      <c r="H468" s="4">
        <v>4549.7</v>
      </c>
      <c r="J468" s="4">
        <v>0.09</v>
      </c>
      <c r="K468" s="4">
        <v>0.79120000000000001</v>
      </c>
      <c r="L468" s="4">
        <v>6.6589999999999998</v>
      </c>
      <c r="M468" s="4">
        <v>8.0002999999999993</v>
      </c>
      <c r="N468" s="4">
        <v>97.525000000000006</v>
      </c>
      <c r="O468" s="4">
        <v>9.0983999999999998</v>
      </c>
      <c r="P468" s="4">
        <v>106.6</v>
      </c>
      <c r="Q468" s="4">
        <v>75.055099999999996</v>
      </c>
      <c r="R468" s="4">
        <v>7.0021000000000004</v>
      </c>
      <c r="S468" s="4">
        <v>82.1</v>
      </c>
      <c r="T468" s="4">
        <v>4549.7448000000004</v>
      </c>
      <c r="W468" s="4">
        <v>0</v>
      </c>
      <c r="X468" s="4">
        <v>7.3599999999999999E-2</v>
      </c>
      <c r="Y468" s="4">
        <v>11.6</v>
      </c>
      <c r="Z468" s="4">
        <v>908</v>
      </c>
      <c r="AA468" s="4">
        <v>924</v>
      </c>
      <c r="AB468" s="4">
        <v>900</v>
      </c>
      <c r="AC468" s="4">
        <v>90</v>
      </c>
      <c r="AD468" s="4">
        <v>11.3</v>
      </c>
      <c r="AE468" s="4">
        <v>0.26</v>
      </c>
      <c r="AF468" s="4">
        <v>992</v>
      </c>
      <c r="AG468" s="4">
        <v>-10</v>
      </c>
      <c r="AH468" s="4">
        <v>8</v>
      </c>
      <c r="AI468" s="4">
        <v>24</v>
      </c>
      <c r="AJ468" s="4">
        <v>136</v>
      </c>
      <c r="AK468" s="4">
        <v>134.9</v>
      </c>
      <c r="AL468" s="4">
        <v>4.5</v>
      </c>
      <c r="AM468" s="4">
        <v>142</v>
      </c>
      <c r="AN468" s="4" t="s">
        <v>155</v>
      </c>
      <c r="AO468" s="4">
        <v>2</v>
      </c>
      <c r="AP468" s="5">
        <v>0.76209490740740737</v>
      </c>
      <c r="AQ468" s="4">
        <v>47.164039000000002</v>
      </c>
      <c r="AR468" s="4">
        <v>-88.489868000000001</v>
      </c>
      <c r="AS468" s="4">
        <v>319.39999999999998</v>
      </c>
      <c r="AT468" s="4">
        <v>34.5</v>
      </c>
      <c r="AU468" s="4">
        <v>12</v>
      </c>
      <c r="AV468" s="4">
        <v>10</v>
      </c>
      <c r="AW468" s="4" t="s">
        <v>426</v>
      </c>
      <c r="AX468" s="4">
        <v>1.0608</v>
      </c>
      <c r="AY468" s="4">
        <v>1.3480000000000001</v>
      </c>
      <c r="AZ468" s="4">
        <v>2.4304000000000001</v>
      </c>
      <c r="BA468" s="4">
        <v>11.154</v>
      </c>
      <c r="BB468" s="4">
        <v>7.93</v>
      </c>
      <c r="BC468" s="4">
        <v>0.71</v>
      </c>
      <c r="BD468" s="4">
        <v>26.396000000000001</v>
      </c>
      <c r="BE468" s="4">
        <v>1065.0440000000001</v>
      </c>
      <c r="BF468" s="4">
        <v>814.41</v>
      </c>
      <c r="BG468" s="4">
        <v>1.633</v>
      </c>
      <c r="BH468" s="4">
        <v>0.152</v>
      </c>
      <c r="BI468" s="4">
        <v>1.786</v>
      </c>
      <c r="BJ468" s="4">
        <v>1.2569999999999999</v>
      </c>
      <c r="BK468" s="4">
        <v>0.11700000000000001</v>
      </c>
      <c r="BL468" s="4">
        <v>1.3740000000000001</v>
      </c>
      <c r="BM468" s="4">
        <v>30.173500000000001</v>
      </c>
      <c r="BQ468" s="4">
        <v>8.5570000000000004</v>
      </c>
      <c r="BR468" s="4">
        <v>0.57833299999999999</v>
      </c>
      <c r="BS468" s="4">
        <v>-5</v>
      </c>
      <c r="BT468" s="4">
        <v>0.01</v>
      </c>
      <c r="BU468" s="4">
        <v>14.133013</v>
      </c>
      <c r="BV468" s="4">
        <v>0.20200000000000001</v>
      </c>
    </row>
    <row r="469" spans="1:74" x14ac:dyDescent="0.25">
      <c r="A469" s="2">
        <v>42804</v>
      </c>
      <c r="B469" s="3">
        <v>0.55380563657407411</v>
      </c>
      <c r="C469" s="4">
        <v>8.41</v>
      </c>
      <c r="D469" s="4">
        <v>10.090199999999999</v>
      </c>
      <c r="E469" s="4">
        <v>100901.918265</v>
      </c>
      <c r="F469" s="4">
        <v>117.6</v>
      </c>
      <c r="G469" s="4">
        <v>11.5</v>
      </c>
      <c r="H469" s="4">
        <v>3880.5</v>
      </c>
      <c r="J469" s="4">
        <v>0</v>
      </c>
      <c r="K469" s="4">
        <v>0.7923</v>
      </c>
      <c r="L469" s="4">
        <v>6.6635999999999997</v>
      </c>
      <c r="M469" s="4">
        <v>7.9947999999999997</v>
      </c>
      <c r="N469" s="4">
        <v>93.176299999999998</v>
      </c>
      <c r="O469" s="4">
        <v>9.1119000000000003</v>
      </c>
      <c r="P469" s="4">
        <v>102.3</v>
      </c>
      <c r="Q469" s="4">
        <v>71.708299999999994</v>
      </c>
      <c r="R469" s="4">
        <v>7.0125000000000002</v>
      </c>
      <c r="S469" s="4">
        <v>78.7</v>
      </c>
      <c r="T469" s="4">
        <v>3880.4603000000002</v>
      </c>
      <c r="W469" s="4">
        <v>0</v>
      </c>
      <c r="X469" s="4">
        <v>0</v>
      </c>
      <c r="Y469" s="4">
        <v>11.6</v>
      </c>
      <c r="Z469" s="4">
        <v>912</v>
      </c>
      <c r="AA469" s="4">
        <v>926</v>
      </c>
      <c r="AB469" s="4">
        <v>903</v>
      </c>
      <c r="AC469" s="4">
        <v>90</v>
      </c>
      <c r="AD469" s="4">
        <v>11.3</v>
      </c>
      <c r="AE469" s="4">
        <v>0.26</v>
      </c>
      <c r="AF469" s="4">
        <v>992</v>
      </c>
      <c r="AG469" s="4">
        <v>-10</v>
      </c>
      <c r="AH469" s="4">
        <v>8</v>
      </c>
      <c r="AI469" s="4">
        <v>24</v>
      </c>
      <c r="AJ469" s="4">
        <v>136</v>
      </c>
      <c r="AK469" s="4">
        <v>134.1</v>
      </c>
      <c r="AL469" s="4">
        <v>4.7</v>
      </c>
      <c r="AM469" s="4">
        <v>142</v>
      </c>
      <c r="AN469" s="4" t="s">
        <v>155</v>
      </c>
      <c r="AO469" s="4">
        <v>2</v>
      </c>
      <c r="AP469" s="5">
        <v>0.76210648148148152</v>
      </c>
      <c r="AQ469" s="4">
        <v>47.163950999999997</v>
      </c>
      <c r="AR469" s="4">
        <v>-88.490020999999999</v>
      </c>
      <c r="AS469" s="4">
        <v>319.3</v>
      </c>
      <c r="AT469" s="4">
        <v>33.5</v>
      </c>
      <c r="AU469" s="4">
        <v>12</v>
      </c>
      <c r="AV469" s="4">
        <v>10</v>
      </c>
      <c r="AW469" s="4" t="s">
        <v>434</v>
      </c>
      <c r="AX469" s="4">
        <v>1.2</v>
      </c>
      <c r="AY469" s="4">
        <v>1</v>
      </c>
      <c r="AZ469" s="4">
        <v>2.3176000000000001</v>
      </c>
      <c r="BA469" s="4">
        <v>11.154</v>
      </c>
      <c r="BB469" s="4">
        <v>7.98</v>
      </c>
      <c r="BC469" s="4">
        <v>0.72</v>
      </c>
      <c r="BD469" s="4">
        <v>26.209</v>
      </c>
      <c r="BE469" s="4">
        <v>1070.5920000000001</v>
      </c>
      <c r="BF469" s="4">
        <v>817.53200000000004</v>
      </c>
      <c r="BG469" s="4">
        <v>1.5680000000000001</v>
      </c>
      <c r="BH469" s="4">
        <v>0.153</v>
      </c>
      <c r="BI469" s="4">
        <v>1.7210000000000001</v>
      </c>
      <c r="BJ469" s="4">
        <v>1.206</v>
      </c>
      <c r="BK469" s="4">
        <v>0.11799999999999999</v>
      </c>
      <c r="BL469" s="4">
        <v>1.3240000000000001</v>
      </c>
      <c r="BM469" s="4">
        <v>25.851099999999999</v>
      </c>
      <c r="BQ469" s="4">
        <v>0</v>
      </c>
      <c r="BR469" s="4">
        <v>0.560921</v>
      </c>
      <c r="BS469" s="4">
        <v>-5</v>
      </c>
      <c r="BT469" s="4">
        <v>0.01</v>
      </c>
      <c r="BU469" s="4">
        <v>13.707507</v>
      </c>
      <c r="BV469" s="4">
        <v>0.20200000000000001</v>
      </c>
    </row>
    <row r="470" spans="1:74" x14ac:dyDescent="0.25">
      <c r="A470" s="2">
        <v>42804</v>
      </c>
      <c r="B470" s="3">
        <v>0.55381721064814815</v>
      </c>
      <c r="C470" s="4">
        <v>8.41</v>
      </c>
      <c r="D470" s="4">
        <v>9.8834</v>
      </c>
      <c r="E470" s="4">
        <v>98833.517416999995</v>
      </c>
      <c r="F470" s="4">
        <v>101.5</v>
      </c>
      <c r="G470" s="4">
        <v>12.3</v>
      </c>
      <c r="H470" s="4">
        <v>3406.1</v>
      </c>
      <c r="J470" s="4">
        <v>0</v>
      </c>
      <c r="K470" s="4">
        <v>0.79530000000000001</v>
      </c>
      <c r="L470" s="4">
        <v>6.6887999999999996</v>
      </c>
      <c r="M470" s="4">
        <v>7.8605999999999998</v>
      </c>
      <c r="N470" s="4">
        <v>80.697800000000001</v>
      </c>
      <c r="O470" s="4">
        <v>9.7826000000000004</v>
      </c>
      <c r="P470" s="4">
        <v>90.5</v>
      </c>
      <c r="Q470" s="4">
        <v>62.1295</v>
      </c>
      <c r="R470" s="4">
        <v>7.5316999999999998</v>
      </c>
      <c r="S470" s="4">
        <v>69.7</v>
      </c>
      <c r="T470" s="4">
        <v>3406.0522000000001</v>
      </c>
      <c r="W470" s="4">
        <v>0</v>
      </c>
      <c r="X470" s="4">
        <v>0</v>
      </c>
      <c r="Y470" s="4">
        <v>11.5</v>
      </c>
      <c r="Z470" s="4">
        <v>918</v>
      </c>
      <c r="AA470" s="4">
        <v>932</v>
      </c>
      <c r="AB470" s="4">
        <v>906</v>
      </c>
      <c r="AC470" s="4">
        <v>90.9</v>
      </c>
      <c r="AD470" s="4">
        <v>11.41</v>
      </c>
      <c r="AE470" s="4">
        <v>0.26</v>
      </c>
      <c r="AF470" s="4">
        <v>992</v>
      </c>
      <c r="AG470" s="4">
        <v>-10</v>
      </c>
      <c r="AH470" s="4">
        <v>8</v>
      </c>
      <c r="AI470" s="4">
        <v>24</v>
      </c>
      <c r="AJ470" s="4">
        <v>136</v>
      </c>
      <c r="AK470" s="4">
        <v>135.69999999999999</v>
      </c>
      <c r="AL470" s="4">
        <v>4.4000000000000004</v>
      </c>
      <c r="AM470" s="4">
        <v>142</v>
      </c>
      <c r="AN470" s="4" t="s">
        <v>155</v>
      </c>
      <c r="AO470" s="4">
        <v>2</v>
      </c>
      <c r="AP470" s="5">
        <v>0.76211805555555545</v>
      </c>
      <c r="AQ470" s="4">
        <v>47.163876999999999</v>
      </c>
      <c r="AR470" s="4">
        <v>-88.490183999999999</v>
      </c>
      <c r="AS470" s="4">
        <v>319.3</v>
      </c>
      <c r="AT470" s="4">
        <v>32.700000000000003</v>
      </c>
      <c r="AU470" s="4">
        <v>12</v>
      </c>
      <c r="AV470" s="4">
        <v>10</v>
      </c>
      <c r="AW470" s="4" t="s">
        <v>434</v>
      </c>
      <c r="AX470" s="4">
        <v>1.2303999999999999</v>
      </c>
      <c r="AY470" s="4">
        <v>1</v>
      </c>
      <c r="AZ470" s="4">
        <v>1.9</v>
      </c>
      <c r="BA470" s="4">
        <v>11.154</v>
      </c>
      <c r="BB470" s="4">
        <v>8.11</v>
      </c>
      <c r="BC470" s="4">
        <v>0.73</v>
      </c>
      <c r="BD470" s="4">
        <v>25.733000000000001</v>
      </c>
      <c r="BE470" s="4">
        <v>1085.9680000000001</v>
      </c>
      <c r="BF470" s="4">
        <v>812.274</v>
      </c>
      <c r="BG470" s="4">
        <v>1.3720000000000001</v>
      </c>
      <c r="BH470" s="4">
        <v>0.16600000000000001</v>
      </c>
      <c r="BI470" s="4">
        <v>1.538</v>
      </c>
      <c r="BJ470" s="4">
        <v>1.056</v>
      </c>
      <c r="BK470" s="4">
        <v>0.128</v>
      </c>
      <c r="BL470" s="4">
        <v>1.1839999999999999</v>
      </c>
      <c r="BM470" s="4">
        <v>22.9297</v>
      </c>
      <c r="BQ470" s="4">
        <v>0</v>
      </c>
      <c r="BR470" s="4">
        <v>0.57807900000000001</v>
      </c>
      <c r="BS470" s="4">
        <v>-5</v>
      </c>
      <c r="BT470" s="4">
        <v>0.01</v>
      </c>
      <c r="BU470" s="4">
        <v>14.126806</v>
      </c>
      <c r="BV470" s="4">
        <v>0.20200000000000001</v>
      </c>
    </row>
    <row r="471" spans="1:74" x14ac:dyDescent="0.25">
      <c r="A471" s="2">
        <v>42804</v>
      </c>
      <c r="B471" s="3">
        <v>0.55382878472222219</v>
      </c>
      <c r="C471" s="4">
        <v>8.9670000000000005</v>
      </c>
      <c r="D471" s="4">
        <v>9.2256</v>
      </c>
      <c r="E471" s="4">
        <v>92255.582164000007</v>
      </c>
      <c r="F471" s="4">
        <v>95</v>
      </c>
      <c r="G471" s="4">
        <v>16.100000000000001</v>
      </c>
      <c r="H471" s="4">
        <v>3217.7</v>
      </c>
      <c r="J471" s="4">
        <v>0</v>
      </c>
      <c r="K471" s="4">
        <v>0.79869999999999997</v>
      </c>
      <c r="L471" s="4">
        <v>7.1619000000000002</v>
      </c>
      <c r="M471" s="4">
        <v>7.3685</v>
      </c>
      <c r="N471" s="4">
        <v>75.871499999999997</v>
      </c>
      <c r="O471" s="4">
        <v>12.8484</v>
      </c>
      <c r="P471" s="4">
        <v>88.7</v>
      </c>
      <c r="Q471" s="4">
        <v>58.417200000000001</v>
      </c>
      <c r="R471" s="4">
        <v>9.8925999999999998</v>
      </c>
      <c r="S471" s="4">
        <v>68.3</v>
      </c>
      <c r="T471" s="4">
        <v>3217.7111</v>
      </c>
      <c r="W471" s="4">
        <v>0</v>
      </c>
      <c r="X471" s="4">
        <v>0</v>
      </c>
      <c r="Y471" s="4">
        <v>11.5</v>
      </c>
      <c r="Z471" s="4">
        <v>923</v>
      </c>
      <c r="AA471" s="4">
        <v>936</v>
      </c>
      <c r="AB471" s="4">
        <v>912</v>
      </c>
      <c r="AC471" s="4">
        <v>91</v>
      </c>
      <c r="AD471" s="4">
        <v>11.43</v>
      </c>
      <c r="AE471" s="4">
        <v>0.26</v>
      </c>
      <c r="AF471" s="4">
        <v>992</v>
      </c>
      <c r="AG471" s="4">
        <v>-10</v>
      </c>
      <c r="AH471" s="4">
        <v>8</v>
      </c>
      <c r="AI471" s="4">
        <v>24</v>
      </c>
      <c r="AJ471" s="4">
        <v>136</v>
      </c>
      <c r="AK471" s="4">
        <v>135.1</v>
      </c>
      <c r="AL471" s="4">
        <v>4.4000000000000004</v>
      </c>
      <c r="AM471" s="4">
        <v>142</v>
      </c>
      <c r="AN471" s="4" t="s">
        <v>155</v>
      </c>
      <c r="AO471" s="4">
        <v>2</v>
      </c>
      <c r="AP471" s="5">
        <v>0.7621296296296296</v>
      </c>
      <c r="AQ471" s="4">
        <v>47.163817000000002</v>
      </c>
      <c r="AR471" s="4">
        <v>-88.490358000000001</v>
      </c>
      <c r="AS471" s="4">
        <v>319.2</v>
      </c>
      <c r="AT471" s="4">
        <v>32.299999999999997</v>
      </c>
      <c r="AU471" s="4">
        <v>12</v>
      </c>
      <c r="AV471" s="4">
        <v>10</v>
      </c>
      <c r="AW471" s="4" t="s">
        <v>434</v>
      </c>
      <c r="AX471" s="4">
        <v>1.2696000000000001</v>
      </c>
      <c r="AY471" s="4">
        <v>1.1519999999999999</v>
      </c>
      <c r="AZ471" s="4">
        <v>2.0215999999999998</v>
      </c>
      <c r="BA471" s="4">
        <v>11.154</v>
      </c>
      <c r="BB471" s="4">
        <v>8.26</v>
      </c>
      <c r="BC471" s="4">
        <v>0.74</v>
      </c>
      <c r="BD471" s="4">
        <v>25.202999999999999</v>
      </c>
      <c r="BE471" s="4">
        <v>1165.76</v>
      </c>
      <c r="BF471" s="4">
        <v>763.37</v>
      </c>
      <c r="BG471" s="4">
        <v>1.2929999999999999</v>
      </c>
      <c r="BH471" s="4">
        <v>0.219</v>
      </c>
      <c r="BI471" s="4">
        <v>1.512</v>
      </c>
      <c r="BJ471" s="4">
        <v>0.996</v>
      </c>
      <c r="BK471" s="4">
        <v>0.16900000000000001</v>
      </c>
      <c r="BL471" s="4">
        <v>1.1639999999999999</v>
      </c>
      <c r="BM471" s="4">
        <v>21.717300000000002</v>
      </c>
      <c r="BQ471" s="4">
        <v>0</v>
      </c>
      <c r="BR471" s="4">
        <v>0.614174</v>
      </c>
      <c r="BS471" s="4">
        <v>-5</v>
      </c>
      <c r="BT471" s="4">
        <v>0.01</v>
      </c>
      <c r="BU471" s="4">
        <v>15.008877999999999</v>
      </c>
      <c r="BV471" s="4">
        <v>0.20200000000000001</v>
      </c>
    </row>
    <row r="472" spans="1:74" x14ac:dyDescent="0.25">
      <c r="A472" s="2">
        <v>42804</v>
      </c>
      <c r="B472" s="3">
        <v>0.55384035879629623</v>
      </c>
      <c r="C472" s="4">
        <v>9.82</v>
      </c>
      <c r="D472" s="4">
        <v>8.0021000000000004</v>
      </c>
      <c r="E472" s="4">
        <v>80020.980880999996</v>
      </c>
      <c r="F472" s="4">
        <v>89.6</v>
      </c>
      <c r="G472" s="4">
        <v>20.3</v>
      </c>
      <c r="H472" s="4">
        <v>3060.7</v>
      </c>
      <c r="J472" s="4">
        <v>0</v>
      </c>
      <c r="K472" s="4">
        <v>0.80600000000000005</v>
      </c>
      <c r="L472" s="4">
        <v>7.9146999999999998</v>
      </c>
      <c r="M472" s="4">
        <v>6.4494999999999996</v>
      </c>
      <c r="N472" s="4">
        <v>72.249399999999994</v>
      </c>
      <c r="O472" s="4">
        <v>16.3612</v>
      </c>
      <c r="P472" s="4">
        <v>88.6</v>
      </c>
      <c r="Q472" s="4">
        <v>55.628300000000003</v>
      </c>
      <c r="R472" s="4">
        <v>12.597300000000001</v>
      </c>
      <c r="S472" s="4">
        <v>68.2</v>
      </c>
      <c r="T472" s="4">
        <v>3060.6687999999999</v>
      </c>
      <c r="W472" s="4">
        <v>0</v>
      </c>
      <c r="X472" s="4">
        <v>0</v>
      </c>
      <c r="Y472" s="4">
        <v>11.5</v>
      </c>
      <c r="Z472" s="4">
        <v>927</v>
      </c>
      <c r="AA472" s="4">
        <v>938</v>
      </c>
      <c r="AB472" s="4">
        <v>917</v>
      </c>
      <c r="AC472" s="4">
        <v>91</v>
      </c>
      <c r="AD472" s="4">
        <v>11.43</v>
      </c>
      <c r="AE472" s="4">
        <v>0.26</v>
      </c>
      <c r="AF472" s="4">
        <v>992</v>
      </c>
      <c r="AG472" s="4">
        <v>-10</v>
      </c>
      <c r="AH472" s="4">
        <v>8</v>
      </c>
      <c r="AI472" s="4">
        <v>24</v>
      </c>
      <c r="AJ472" s="4">
        <v>136</v>
      </c>
      <c r="AK472" s="4">
        <v>133.30000000000001</v>
      </c>
      <c r="AL472" s="4">
        <v>4.7</v>
      </c>
      <c r="AM472" s="4">
        <v>142</v>
      </c>
      <c r="AN472" s="4" t="s">
        <v>155</v>
      </c>
      <c r="AO472" s="4">
        <v>2</v>
      </c>
      <c r="AP472" s="5">
        <v>0.76214120370370375</v>
      </c>
      <c r="AQ472" s="4">
        <v>47.163772000000002</v>
      </c>
      <c r="AR472" s="4">
        <v>-88.490543000000002</v>
      </c>
      <c r="AS472" s="4">
        <v>318.89999999999998</v>
      </c>
      <c r="AT472" s="4">
        <v>32.200000000000003</v>
      </c>
      <c r="AU472" s="4">
        <v>12</v>
      </c>
      <c r="AV472" s="4">
        <v>10</v>
      </c>
      <c r="AW472" s="4" t="s">
        <v>434</v>
      </c>
      <c r="AX472" s="4">
        <v>1.2303999999999999</v>
      </c>
      <c r="AY472" s="4">
        <v>1.3480000000000001</v>
      </c>
      <c r="AZ472" s="4">
        <v>2.1175999999999999</v>
      </c>
      <c r="BA472" s="4">
        <v>11.154</v>
      </c>
      <c r="BB472" s="4">
        <v>8.59</v>
      </c>
      <c r="BC472" s="4">
        <v>0.77</v>
      </c>
      <c r="BD472" s="4">
        <v>24.074000000000002</v>
      </c>
      <c r="BE472" s="4">
        <v>1304.329</v>
      </c>
      <c r="BF472" s="4">
        <v>676.47699999999998</v>
      </c>
      <c r="BG472" s="4">
        <v>1.2470000000000001</v>
      </c>
      <c r="BH472" s="4">
        <v>0.28199999999999997</v>
      </c>
      <c r="BI472" s="4">
        <v>1.5289999999999999</v>
      </c>
      <c r="BJ472" s="4">
        <v>0.96</v>
      </c>
      <c r="BK472" s="4">
        <v>0.217</v>
      </c>
      <c r="BL472" s="4">
        <v>1.177</v>
      </c>
      <c r="BM472" s="4">
        <v>20.914400000000001</v>
      </c>
      <c r="BQ472" s="4">
        <v>0</v>
      </c>
      <c r="BR472" s="4">
        <v>0.65130100000000002</v>
      </c>
      <c r="BS472" s="4">
        <v>-5</v>
      </c>
      <c r="BT472" s="4">
        <v>9.1269999999999997E-3</v>
      </c>
      <c r="BU472" s="4">
        <v>15.916168000000001</v>
      </c>
      <c r="BV472" s="4">
        <v>0.184365</v>
      </c>
    </row>
    <row r="473" spans="1:74" x14ac:dyDescent="0.25">
      <c r="A473" s="2">
        <v>42804</v>
      </c>
      <c r="B473" s="3">
        <v>0.55385193287037038</v>
      </c>
      <c r="C473" s="4">
        <v>9.9740000000000002</v>
      </c>
      <c r="D473" s="4">
        <v>7.1002000000000001</v>
      </c>
      <c r="E473" s="4">
        <v>71001.862011999998</v>
      </c>
      <c r="F473" s="4">
        <v>82.5</v>
      </c>
      <c r="G473" s="4">
        <v>20.2</v>
      </c>
      <c r="H473" s="4">
        <v>2881</v>
      </c>
      <c r="J473" s="4">
        <v>0</v>
      </c>
      <c r="K473" s="4">
        <v>0.81520000000000004</v>
      </c>
      <c r="L473" s="4">
        <v>8.1316000000000006</v>
      </c>
      <c r="M473" s="4">
        <v>5.7884000000000002</v>
      </c>
      <c r="N473" s="4">
        <v>67.233900000000006</v>
      </c>
      <c r="O473" s="4">
        <v>16.438800000000001</v>
      </c>
      <c r="P473" s="4">
        <v>83.7</v>
      </c>
      <c r="Q473" s="4">
        <v>51.7667</v>
      </c>
      <c r="R473" s="4">
        <v>12.657</v>
      </c>
      <c r="S473" s="4">
        <v>64.400000000000006</v>
      </c>
      <c r="T473" s="4">
        <v>2880.9657000000002</v>
      </c>
      <c r="W473" s="4">
        <v>0</v>
      </c>
      <c r="X473" s="4">
        <v>0</v>
      </c>
      <c r="Y473" s="4">
        <v>11.5</v>
      </c>
      <c r="Z473" s="4">
        <v>933</v>
      </c>
      <c r="AA473" s="4">
        <v>948</v>
      </c>
      <c r="AB473" s="4">
        <v>922</v>
      </c>
      <c r="AC473" s="4">
        <v>91</v>
      </c>
      <c r="AD473" s="4">
        <v>11.43</v>
      </c>
      <c r="AE473" s="4">
        <v>0.26</v>
      </c>
      <c r="AF473" s="4">
        <v>992</v>
      </c>
      <c r="AG473" s="4">
        <v>-10</v>
      </c>
      <c r="AH473" s="4">
        <v>8</v>
      </c>
      <c r="AI473" s="4">
        <v>24</v>
      </c>
      <c r="AJ473" s="4">
        <v>136</v>
      </c>
      <c r="AK473" s="4">
        <v>132.1</v>
      </c>
      <c r="AL473" s="4">
        <v>4.8</v>
      </c>
      <c r="AM473" s="4">
        <v>142</v>
      </c>
      <c r="AN473" s="4" t="s">
        <v>155</v>
      </c>
      <c r="AO473" s="4">
        <v>2</v>
      </c>
      <c r="AP473" s="5">
        <v>0.76215277777777779</v>
      </c>
      <c r="AQ473" s="4">
        <v>47.163739999999997</v>
      </c>
      <c r="AR473" s="4">
        <v>-88.490737999999993</v>
      </c>
      <c r="AS473" s="4">
        <v>318.89999999999998</v>
      </c>
      <c r="AT473" s="4">
        <v>32.5</v>
      </c>
      <c r="AU473" s="4">
        <v>12</v>
      </c>
      <c r="AV473" s="4">
        <v>10</v>
      </c>
      <c r="AW473" s="4" t="s">
        <v>434</v>
      </c>
      <c r="AX473" s="4">
        <v>1.3</v>
      </c>
      <c r="AY473" s="4">
        <v>1.0608</v>
      </c>
      <c r="AZ473" s="4">
        <v>1.7607999999999999</v>
      </c>
      <c r="BA473" s="4">
        <v>11.154</v>
      </c>
      <c r="BB473" s="4">
        <v>9.06</v>
      </c>
      <c r="BC473" s="4">
        <v>0.81</v>
      </c>
      <c r="BD473" s="4">
        <v>22.663</v>
      </c>
      <c r="BE473" s="4">
        <v>1383.7950000000001</v>
      </c>
      <c r="BF473" s="4">
        <v>626.94399999999996</v>
      </c>
      <c r="BG473" s="4">
        <v>1.198</v>
      </c>
      <c r="BH473" s="4">
        <v>0.29299999999999998</v>
      </c>
      <c r="BI473" s="4">
        <v>1.4910000000000001</v>
      </c>
      <c r="BJ473" s="4">
        <v>0.92300000000000004</v>
      </c>
      <c r="BK473" s="4">
        <v>0.22600000000000001</v>
      </c>
      <c r="BL473" s="4">
        <v>1.1479999999999999</v>
      </c>
      <c r="BM473" s="4">
        <v>20.328700000000001</v>
      </c>
      <c r="BQ473" s="4">
        <v>0</v>
      </c>
      <c r="BR473" s="4">
        <v>0.64290499999999995</v>
      </c>
      <c r="BS473" s="4">
        <v>-5</v>
      </c>
      <c r="BT473" s="4">
        <v>9.8729999999999998E-3</v>
      </c>
      <c r="BU473" s="4">
        <v>15.710991</v>
      </c>
      <c r="BV473" s="4">
        <v>0.199435</v>
      </c>
    </row>
    <row r="474" spans="1:74" x14ac:dyDescent="0.25">
      <c r="A474" s="2">
        <v>42804</v>
      </c>
      <c r="B474" s="3">
        <v>0.55386350694444442</v>
      </c>
      <c r="C474" s="4">
        <v>9.4130000000000003</v>
      </c>
      <c r="D474" s="4">
        <v>8.3152000000000008</v>
      </c>
      <c r="E474" s="4">
        <v>83151.785713999998</v>
      </c>
      <c r="F474" s="4">
        <v>81.7</v>
      </c>
      <c r="G474" s="4">
        <v>18.8</v>
      </c>
      <c r="H474" s="4">
        <v>2846.8</v>
      </c>
      <c r="J474" s="4">
        <v>0</v>
      </c>
      <c r="K474" s="4">
        <v>0.80610000000000004</v>
      </c>
      <c r="L474" s="4">
        <v>7.5879000000000003</v>
      </c>
      <c r="M474" s="4">
        <v>6.7031000000000001</v>
      </c>
      <c r="N474" s="4">
        <v>65.860600000000005</v>
      </c>
      <c r="O474" s="4">
        <v>15.119400000000001</v>
      </c>
      <c r="P474" s="4">
        <v>81</v>
      </c>
      <c r="Q474" s="4">
        <v>50.709299999999999</v>
      </c>
      <c r="R474" s="4">
        <v>11.6411</v>
      </c>
      <c r="S474" s="4">
        <v>62.4</v>
      </c>
      <c r="T474" s="4">
        <v>2846.8029999999999</v>
      </c>
      <c r="W474" s="4">
        <v>0</v>
      </c>
      <c r="X474" s="4">
        <v>0</v>
      </c>
      <c r="Y474" s="4">
        <v>11.6</v>
      </c>
      <c r="Z474" s="4">
        <v>927</v>
      </c>
      <c r="AA474" s="4">
        <v>942</v>
      </c>
      <c r="AB474" s="4">
        <v>916</v>
      </c>
      <c r="AC474" s="4">
        <v>91</v>
      </c>
      <c r="AD474" s="4">
        <v>11.43</v>
      </c>
      <c r="AE474" s="4">
        <v>0.26</v>
      </c>
      <c r="AF474" s="4">
        <v>992</v>
      </c>
      <c r="AG474" s="4">
        <v>-10</v>
      </c>
      <c r="AH474" s="4">
        <v>8</v>
      </c>
      <c r="AI474" s="4">
        <v>24</v>
      </c>
      <c r="AJ474" s="4">
        <v>136</v>
      </c>
      <c r="AK474" s="4">
        <v>132.9</v>
      </c>
      <c r="AL474" s="4">
        <v>4.7</v>
      </c>
      <c r="AM474" s="4">
        <v>142</v>
      </c>
      <c r="AN474" s="4" t="s">
        <v>155</v>
      </c>
      <c r="AO474" s="4">
        <v>2</v>
      </c>
      <c r="AP474" s="5">
        <v>0.76216435185185183</v>
      </c>
      <c r="AQ474" s="4">
        <v>47.163711999999997</v>
      </c>
      <c r="AR474" s="4">
        <v>-88.490939999999995</v>
      </c>
      <c r="AS474" s="4">
        <v>319.2</v>
      </c>
      <c r="AT474" s="4">
        <v>33.4</v>
      </c>
      <c r="AU474" s="4">
        <v>12</v>
      </c>
      <c r="AV474" s="4">
        <v>10</v>
      </c>
      <c r="AW474" s="4" t="s">
        <v>434</v>
      </c>
      <c r="AX474" s="4">
        <v>1.2088909999999999</v>
      </c>
      <c r="AY474" s="4">
        <v>1.23037</v>
      </c>
      <c r="AZ474" s="4">
        <v>1.9303699999999999</v>
      </c>
      <c r="BA474" s="4">
        <v>11.154</v>
      </c>
      <c r="BB474" s="4">
        <v>8.6</v>
      </c>
      <c r="BC474" s="4">
        <v>0.77</v>
      </c>
      <c r="BD474" s="4">
        <v>24.05</v>
      </c>
      <c r="BE474" s="4">
        <v>1258.5999999999999</v>
      </c>
      <c r="BF474" s="4">
        <v>707.65099999999995</v>
      </c>
      <c r="BG474" s="4">
        <v>1.1439999999999999</v>
      </c>
      <c r="BH474" s="4">
        <v>0.26300000000000001</v>
      </c>
      <c r="BI474" s="4">
        <v>1.407</v>
      </c>
      <c r="BJ474" s="4">
        <v>0.88100000000000001</v>
      </c>
      <c r="BK474" s="4">
        <v>0.20200000000000001</v>
      </c>
      <c r="BL474" s="4">
        <v>1.083</v>
      </c>
      <c r="BM474" s="4">
        <v>19.579499999999999</v>
      </c>
      <c r="BQ474" s="4">
        <v>0</v>
      </c>
      <c r="BR474" s="4">
        <v>0.66544400000000004</v>
      </c>
      <c r="BS474" s="4">
        <v>-5</v>
      </c>
      <c r="BT474" s="4">
        <v>9.1269999999999997E-3</v>
      </c>
      <c r="BU474" s="4">
        <v>16.261787999999999</v>
      </c>
      <c r="BV474" s="4">
        <v>0.184365</v>
      </c>
    </row>
    <row r="475" spans="1:74" x14ac:dyDescent="0.25">
      <c r="A475" s="2">
        <v>42804</v>
      </c>
      <c r="B475" s="3">
        <v>0.55387508101851857</v>
      </c>
      <c r="C475" s="4">
        <v>8.6780000000000008</v>
      </c>
      <c r="D475" s="4">
        <v>9.4001999999999999</v>
      </c>
      <c r="E475" s="4">
        <v>94002.009684999997</v>
      </c>
      <c r="F475" s="4">
        <v>85</v>
      </c>
      <c r="G475" s="4">
        <v>16.5</v>
      </c>
      <c r="H475" s="4">
        <v>3149.3</v>
      </c>
      <c r="J475" s="4">
        <v>0</v>
      </c>
      <c r="K475" s="4">
        <v>0.79930000000000001</v>
      </c>
      <c r="L475" s="4">
        <v>6.9363999999999999</v>
      </c>
      <c r="M475" s="4">
        <v>7.5137</v>
      </c>
      <c r="N475" s="4">
        <v>67.9315</v>
      </c>
      <c r="O475" s="4">
        <v>13.188599999999999</v>
      </c>
      <c r="P475" s="4">
        <v>81.099999999999994</v>
      </c>
      <c r="Q475" s="4">
        <v>52.303699999999999</v>
      </c>
      <c r="R475" s="4">
        <v>10.154500000000001</v>
      </c>
      <c r="S475" s="4">
        <v>62.5</v>
      </c>
      <c r="T475" s="4">
        <v>3149.2692000000002</v>
      </c>
      <c r="W475" s="4">
        <v>0</v>
      </c>
      <c r="X475" s="4">
        <v>0</v>
      </c>
      <c r="Y475" s="4">
        <v>11.6</v>
      </c>
      <c r="Z475" s="4">
        <v>919</v>
      </c>
      <c r="AA475" s="4">
        <v>937</v>
      </c>
      <c r="AB475" s="4">
        <v>905</v>
      </c>
      <c r="AC475" s="4">
        <v>91</v>
      </c>
      <c r="AD475" s="4">
        <v>11.43</v>
      </c>
      <c r="AE475" s="4">
        <v>0.26</v>
      </c>
      <c r="AF475" s="4">
        <v>992</v>
      </c>
      <c r="AG475" s="4">
        <v>-10</v>
      </c>
      <c r="AH475" s="4">
        <v>8</v>
      </c>
      <c r="AI475" s="4">
        <v>24</v>
      </c>
      <c r="AJ475" s="4">
        <v>136</v>
      </c>
      <c r="AK475" s="4">
        <v>133</v>
      </c>
      <c r="AL475" s="4">
        <v>4.9000000000000004</v>
      </c>
      <c r="AM475" s="4">
        <v>142</v>
      </c>
      <c r="AN475" s="4" t="s">
        <v>155</v>
      </c>
      <c r="AO475" s="4">
        <v>2</v>
      </c>
      <c r="AP475" s="5">
        <v>0.76217592592592587</v>
      </c>
      <c r="AQ475" s="4">
        <v>47.163670000000003</v>
      </c>
      <c r="AR475" s="4">
        <v>-88.491145000000003</v>
      </c>
      <c r="AS475" s="4">
        <v>319.2</v>
      </c>
      <c r="AT475" s="4">
        <v>34.5</v>
      </c>
      <c r="AU475" s="4">
        <v>12</v>
      </c>
      <c r="AV475" s="4">
        <v>10</v>
      </c>
      <c r="AW475" s="4" t="s">
        <v>434</v>
      </c>
      <c r="AX475" s="4">
        <v>1.03033</v>
      </c>
      <c r="AY475" s="4">
        <v>1.3606609999999999</v>
      </c>
      <c r="AZ475" s="4">
        <v>2.0303300000000002</v>
      </c>
      <c r="BA475" s="4">
        <v>11.154</v>
      </c>
      <c r="BB475" s="4">
        <v>8.2799999999999994</v>
      </c>
      <c r="BC475" s="4">
        <v>0.74</v>
      </c>
      <c r="BD475" s="4">
        <v>25.108000000000001</v>
      </c>
      <c r="BE475" s="4">
        <v>1135.7380000000001</v>
      </c>
      <c r="BF475" s="4">
        <v>783.01499999999999</v>
      </c>
      <c r="BG475" s="4">
        <v>1.165</v>
      </c>
      <c r="BH475" s="4">
        <v>0.22600000000000001</v>
      </c>
      <c r="BI475" s="4">
        <v>1.391</v>
      </c>
      <c r="BJ475" s="4">
        <v>0.89700000000000002</v>
      </c>
      <c r="BK475" s="4">
        <v>0.17399999999999999</v>
      </c>
      <c r="BL475" s="4">
        <v>1.071</v>
      </c>
      <c r="BM475" s="4">
        <v>21.381</v>
      </c>
      <c r="BQ475" s="4">
        <v>0</v>
      </c>
      <c r="BR475" s="4">
        <v>0.58868399999999999</v>
      </c>
      <c r="BS475" s="4">
        <v>-5</v>
      </c>
      <c r="BT475" s="4">
        <v>8.9999999999999993E-3</v>
      </c>
      <c r="BU475" s="4">
        <v>14.385965000000001</v>
      </c>
      <c r="BV475" s="4">
        <v>0.18179999999999999</v>
      </c>
    </row>
    <row r="476" spans="1:74" x14ac:dyDescent="0.25">
      <c r="A476" s="2">
        <v>42804</v>
      </c>
      <c r="B476" s="3">
        <v>0.55388665509259261</v>
      </c>
      <c r="C476" s="4">
        <v>8.4429999999999996</v>
      </c>
      <c r="D476" s="4">
        <v>9.9102999999999994</v>
      </c>
      <c r="E476" s="4">
        <v>99103.115317999996</v>
      </c>
      <c r="F476" s="4">
        <v>101.2</v>
      </c>
      <c r="G476" s="4">
        <v>16.899999999999999</v>
      </c>
      <c r="H476" s="4">
        <v>3261</v>
      </c>
      <c r="J476" s="4">
        <v>0</v>
      </c>
      <c r="K476" s="4">
        <v>0.79500000000000004</v>
      </c>
      <c r="L476" s="4">
        <v>6.7121000000000004</v>
      </c>
      <c r="M476" s="4">
        <v>7.8784999999999998</v>
      </c>
      <c r="N476" s="4">
        <v>80.432599999999994</v>
      </c>
      <c r="O476" s="4">
        <v>13.4078</v>
      </c>
      <c r="P476" s="4">
        <v>93.8</v>
      </c>
      <c r="Q476" s="4">
        <v>61.928899999999999</v>
      </c>
      <c r="R476" s="4">
        <v>10.3233</v>
      </c>
      <c r="S476" s="4">
        <v>72.3</v>
      </c>
      <c r="T476" s="4">
        <v>3260.9537999999998</v>
      </c>
      <c r="W476" s="4">
        <v>0</v>
      </c>
      <c r="X476" s="4">
        <v>0</v>
      </c>
      <c r="Y476" s="4">
        <v>11.7</v>
      </c>
      <c r="Z476" s="4">
        <v>920</v>
      </c>
      <c r="AA476" s="4">
        <v>938</v>
      </c>
      <c r="AB476" s="4">
        <v>906</v>
      </c>
      <c r="AC476" s="4">
        <v>91</v>
      </c>
      <c r="AD476" s="4">
        <v>11.43</v>
      </c>
      <c r="AE476" s="4">
        <v>0.26</v>
      </c>
      <c r="AF476" s="4">
        <v>992</v>
      </c>
      <c r="AG476" s="4">
        <v>-10</v>
      </c>
      <c r="AH476" s="4">
        <v>8</v>
      </c>
      <c r="AI476" s="4">
        <v>24</v>
      </c>
      <c r="AJ476" s="4">
        <v>136</v>
      </c>
      <c r="AK476" s="4">
        <v>133</v>
      </c>
      <c r="AL476" s="4">
        <v>4.7</v>
      </c>
      <c r="AM476" s="4">
        <v>142</v>
      </c>
      <c r="AN476" s="4" t="s">
        <v>155</v>
      </c>
      <c r="AO476" s="4">
        <v>2</v>
      </c>
      <c r="AP476" s="5">
        <v>0.76218750000000002</v>
      </c>
      <c r="AQ476" s="4">
        <v>47.163609000000001</v>
      </c>
      <c r="AR476" s="4">
        <v>-88.491348000000002</v>
      </c>
      <c r="AS476" s="4">
        <v>318.89999999999998</v>
      </c>
      <c r="AT476" s="4">
        <v>35.5</v>
      </c>
      <c r="AU476" s="4">
        <v>12</v>
      </c>
      <c r="AV476" s="4">
        <v>10</v>
      </c>
      <c r="AW476" s="4" t="s">
        <v>434</v>
      </c>
      <c r="AX476" s="4">
        <v>1.1000000000000001</v>
      </c>
      <c r="AY476" s="4">
        <v>1.5304</v>
      </c>
      <c r="AZ476" s="4">
        <v>2.1303999999999998</v>
      </c>
      <c r="BA476" s="4">
        <v>11.154</v>
      </c>
      <c r="BB476" s="4">
        <v>8.09</v>
      </c>
      <c r="BC476" s="4">
        <v>0.73</v>
      </c>
      <c r="BD476" s="4">
        <v>25.789000000000001</v>
      </c>
      <c r="BE476" s="4">
        <v>1087.7929999999999</v>
      </c>
      <c r="BF476" s="4">
        <v>812.66499999999996</v>
      </c>
      <c r="BG476" s="4">
        <v>1.365</v>
      </c>
      <c r="BH476" s="4">
        <v>0.22800000000000001</v>
      </c>
      <c r="BI476" s="4">
        <v>1.593</v>
      </c>
      <c r="BJ476" s="4">
        <v>1.0509999999999999</v>
      </c>
      <c r="BK476" s="4">
        <v>0.17499999999999999</v>
      </c>
      <c r="BL476" s="4">
        <v>1.226</v>
      </c>
      <c r="BM476" s="4">
        <v>21.913499999999999</v>
      </c>
      <c r="BQ476" s="4">
        <v>0</v>
      </c>
      <c r="BR476" s="4">
        <v>0.67041099999999998</v>
      </c>
      <c r="BS476" s="4">
        <v>-5</v>
      </c>
      <c r="BT476" s="4">
        <v>8.1270000000000005E-3</v>
      </c>
      <c r="BU476" s="4">
        <v>16.383168999999999</v>
      </c>
      <c r="BV476" s="4">
        <v>0.16416500000000001</v>
      </c>
    </row>
    <row r="477" spans="1:74" x14ac:dyDescent="0.25">
      <c r="A477" s="2">
        <v>42804</v>
      </c>
      <c r="B477" s="3">
        <v>0.55389822916666664</v>
      </c>
      <c r="C477" s="4">
        <v>8.2420000000000009</v>
      </c>
      <c r="D477" s="4">
        <v>10.029</v>
      </c>
      <c r="E477" s="4">
        <v>100290.432973</v>
      </c>
      <c r="F477" s="4">
        <v>108</v>
      </c>
      <c r="G477" s="4">
        <v>17.899999999999999</v>
      </c>
      <c r="H477" s="4">
        <v>3200.4</v>
      </c>
      <c r="J477" s="4">
        <v>0</v>
      </c>
      <c r="K477" s="4">
        <v>0.7954</v>
      </c>
      <c r="L477" s="4">
        <v>6.5560999999999998</v>
      </c>
      <c r="M477" s="4">
        <v>7.9771999999999998</v>
      </c>
      <c r="N477" s="4">
        <v>85.904200000000003</v>
      </c>
      <c r="O477" s="4">
        <v>14.2668</v>
      </c>
      <c r="P477" s="4">
        <v>100.2</v>
      </c>
      <c r="Q477" s="4">
        <v>66.141800000000003</v>
      </c>
      <c r="R477" s="4">
        <v>10.9847</v>
      </c>
      <c r="S477" s="4">
        <v>77.099999999999994</v>
      </c>
      <c r="T477" s="4">
        <v>3200.3715999999999</v>
      </c>
      <c r="W477" s="4">
        <v>0</v>
      </c>
      <c r="X477" s="4">
        <v>0</v>
      </c>
      <c r="Y477" s="4">
        <v>11.7</v>
      </c>
      <c r="Z477" s="4">
        <v>919</v>
      </c>
      <c r="AA477" s="4">
        <v>936</v>
      </c>
      <c r="AB477" s="4">
        <v>904</v>
      </c>
      <c r="AC477" s="4">
        <v>91</v>
      </c>
      <c r="AD477" s="4">
        <v>11.43</v>
      </c>
      <c r="AE477" s="4">
        <v>0.26</v>
      </c>
      <c r="AF477" s="4">
        <v>992</v>
      </c>
      <c r="AG477" s="4">
        <v>-10</v>
      </c>
      <c r="AH477" s="4">
        <v>8</v>
      </c>
      <c r="AI477" s="4">
        <v>24</v>
      </c>
      <c r="AJ477" s="4">
        <v>136</v>
      </c>
      <c r="AK477" s="4">
        <v>133</v>
      </c>
      <c r="AL477" s="4">
        <v>5</v>
      </c>
      <c r="AM477" s="4">
        <v>142</v>
      </c>
      <c r="AN477" s="4" t="s">
        <v>155</v>
      </c>
      <c r="AO477" s="4">
        <v>2</v>
      </c>
      <c r="AP477" s="5">
        <v>0.76219907407407417</v>
      </c>
      <c r="AQ477" s="4">
        <v>47.163533000000001</v>
      </c>
      <c r="AR477" s="4">
        <v>-88.491534000000001</v>
      </c>
      <c r="AS477" s="4">
        <v>318.7</v>
      </c>
      <c r="AT477" s="4">
        <v>35.6</v>
      </c>
      <c r="AU477" s="4">
        <v>12</v>
      </c>
      <c r="AV477" s="4">
        <v>10</v>
      </c>
      <c r="AW477" s="4" t="s">
        <v>434</v>
      </c>
      <c r="AX477" s="4">
        <v>1.3128</v>
      </c>
      <c r="AY477" s="4">
        <v>1.4176</v>
      </c>
      <c r="AZ477" s="4">
        <v>2.4127999999999998</v>
      </c>
      <c r="BA477" s="4">
        <v>11.154</v>
      </c>
      <c r="BB477" s="4">
        <v>8.1</v>
      </c>
      <c r="BC477" s="4">
        <v>0.73</v>
      </c>
      <c r="BD477" s="4">
        <v>25.721</v>
      </c>
      <c r="BE477" s="4">
        <v>1067.058</v>
      </c>
      <c r="BF477" s="4">
        <v>826.36</v>
      </c>
      <c r="BG477" s="4">
        <v>1.464</v>
      </c>
      <c r="BH477" s="4">
        <v>0.24299999999999999</v>
      </c>
      <c r="BI477" s="4">
        <v>1.7070000000000001</v>
      </c>
      <c r="BJ477" s="4">
        <v>1.127</v>
      </c>
      <c r="BK477" s="4">
        <v>0.187</v>
      </c>
      <c r="BL477" s="4">
        <v>1.3149999999999999</v>
      </c>
      <c r="BM477" s="4">
        <v>21.598299999999998</v>
      </c>
      <c r="BQ477" s="4">
        <v>0</v>
      </c>
      <c r="BR477" s="4">
        <v>0.64296900000000001</v>
      </c>
      <c r="BS477" s="4">
        <v>-5</v>
      </c>
      <c r="BT477" s="4">
        <v>8.8730000000000007E-3</v>
      </c>
      <c r="BU477" s="4">
        <v>15.712555</v>
      </c>
      <c r="BV477" s="4">
        <v>0.17923500000000001</v>
      </c>
    </row>
    <row r="478" spans="1:74" x14ac:dyDescent="0.25">
      <c r="A478" s="2">
        <v>42804</v>
      </c>
      <c r="B478" s="3">
        <v>0.55390980324074068</v>
      </c>
      <c r="C478" s="4">
        <v>8.9309999999999992</v>
      </c>
      <c r="D478" s="4">
        <v>9.6930999999999994</v>
      </c>
      <c r="E478" s="4">
        <v>96930.961060999995</v>
      </c>
      <c r="F478" s="4">
        <v>111.5</v>
      </c>
      <c r="G478" s="4">
        <v>18.7</v>
      </c>
      <c r="H478" s="4">
        <v>3749.9</v>
      </c>
      <c r="J478" s="4">
        <v>0</v>
      </c>
      <c r="K478" s="4">
        <v>0.79300000000000004</v>
      </c>
      <c r="L478" s="4">
        <v>7.0819999999999999</v>
      </c>
      <c r="M478" s="4">
        <v>7.6862000000000004</v>
      </c>
      <c r="N478" s="4">
        <v>88.427999999999997</v>
      </c>
      <c r="O478" s="4">
        <v>14.7996</v>
      </c>
      <c r="P478" s="4">
        <v>103.2</v>
      </c>
      <c r="Q478" s="4">
        <v>68.084999999999994</v>
      </c>
      <c r="R478" s="4">
        <v>11.3949</v>
      </c>
      <c r="S478" s="4">
        <v>79.5</v>
      </c>
      <c r="T478" s="4">
        <v>3749.8933999999999</v>
      </c>
      <c r="W478" s="4">
        <v>0</v>
      </c>
      <c r="X478" s="4">
        <v>0</v>
      </c>
      <c r="Y478" s="4">
        <v>11.6</v>
      </c>
      <c r="Z478" s="4">
        <v>920</v>
      </c>
      <c r="AA478" s="4">
        <v>936</v>
      </c>
      <c r="AB478" s="4">
        <v>906</v>
      </c>
      <c r="AC478" s="4">
        <v>91</v>
      </c>
      <c r="AD478" s="4">
        <v>11.43</v>
      </c>
      <c r="AE478" s="4">
        <v>0.26</v>
      </c>
      <c r="AF478" s="4">
        <v>992</v>
      </c>
      <c r="AG478" s="4">
        <v>-10</v>
      </c>
      <c r="AH478" s="4">
        <v>8</v>
      </c>
      <c r="AI478" s="4">
        <v>24</v>
      </c>
      <c r="AJ478" s="4">
        <v>136</v>
      </c>
      <c r="AK478" s="4">
        <v>133</v>
      </c>
      <c r="AL478" s="4">
        <v>5</v>
      </c>
      <c r="AM478" s="4">
        <v>142</v>
      </c>
      <c r="AN478" s="4" t="s">
        <v>155</v>
      </c>
      <c r="AO478" s="4">
        <v>2</v>
      </c>
      <c r="AP478" s="5">
        <v>0.7622106481481481</v>
      </c>
      <c r="AQ478" s="4">
        <v>47.163435999999997</v>
      </c>
      <c r="AR478" s="4">
        <v>-88.491691000000003</v>
      </c>
      <c r="AS478" s="4">
        <v>318.5</v>
      </c>
      <c r="AT478" s="4">
        <v>35</v>
      </c>
      <c r="AU478" s="4">
        <v>12</v>
      </c>
      <c r="AV478" s="4">
        <v>10</v>
      </c>
      <c r="AW478" s="4" t="s">
        <v>434</v>
      </c>
      <c r="AX478" s="4">
        <v>1.5568</v>
      </c>
      <c r="AY478" s="4">
        <v>1.0304</v>
      </c>
      <c r="AZ478" s="4">
        <v>2.7480000000000002</v>
      </c>
      <c r="BA478" s="4">
        <v>11.154</v>
      </c>
      <c r="BB478" s="4">
        <v>8</v>
      </c>
      <c r="BC478" s="4">
        <v>0.72</v>
      </c>
      <c r="BD478" s="4">
        <v>26.111000000000001</v>
      </c>
      <c r="BE478" s="4">
        <v>1130.537</v>
      </c>
      <c r="BF478" s="4">
        <v>780.94100000000003</v>
      </c>
      <c r="BG478" s="4">
        <v>1.478</v>
      </c>
      <c r="BH478" s="4">
        <v>0.247</v>
      </c>
      <c r="BI478" s="4">
        <v>1.726</v>
      </c>
      <c r="BJ478" s="4">
        <v>1.1379999999999999</v>
      </c>
      <c r="BK478" s="4">
        <v>0.19</v>
      </c>
      <c r="BL478" s="4">
        <v>1.329</v>
      </c>
      <c r="BM478" s="4">
        <v>24.821400000000001</v>
      </c>
      <c r="BQ478" s="4">
        <v>0</v>
      </c>
      <c r="BR478" s="4">
        <v>0.62215900000000002</v>
      </c>
      <c r="BS478" s="4">
        <v>-5</v>
      </c>
      <c r="BT478" s="4">
        <v>8.9999999999999993E-3</v>
      </c>
      <c r="BU478" s="4">
        <v>15.204010999999999</v>
      </c>
      <c r="BV478" s="4">
        <v>0.18179999999999999</v>
      </c>
    </row>
    <row r="479" spans="1:74" x14ac:dyDescent="0.25">
      <c r="A479" s="2">
        <v>42804</v>
      </c>
      <c r="B479" s="3">
        <v>0.55392137731481483</v>
      </c>
      <c r="C479" s="4">
        <v>10.237</v>
      </c>
      <c r="D479" s="4">
        <v>7.2979000000000003</v>
      </c>
      <c r="E479" s="4">
        <v>72979.014085000003</v>
      </c>
      <c r="F479" s="4">
        <v>112</v>
      </c>
      <c r="G479" s="4">
        <v>14</v>
      </c>
      <c r="H479" s="4">
        <v>3727.3</v>
      </c>
      <c r="J479" s="4">
        <v>0</v>
      </c>
      <c r="K479" s="4">
        <v>0.80969999999999998</v>
      </c>
      <c r="L479" s="4">
        <v>8.2890999999999995</v>
      </c>
      <c r="M479" s="4">
        <v>5.9090999999999996</v>
      </c>
      <c r="N479" s="4">
        <v>90.679400000000001</v>
      </c>
      <c r="O479" s="4">
        <v>11.309799999999999</v>
      </c>
      <c r="P479" s="4">
        <v>102</v>
      </c>
      <c r="Q479" s="4">
        <v>69.8185</v>
      </c>
      <c r="R479" s="4">
        <v>8.7080000000000002</v>
      </c>
      <c r="S479" s="4">
        <v>78.5</v>
      </c>
      <c r="T479" s="4">
        <v>3727.3042</v>
      </c>
      <c r="W479" s="4">
        <v>0</v>
      </c>
      <c r="X479" s="4">
        <v>0</v>
      </c>
      <c r="Y479" s="4">
        <v>11.7</v>
      </c>
      <c r="Z479" s="4">
        <v>928</v>
      </c>
      <c r="AA479" s="4">
        <v>946</v>
      </c>
      <c r="AB479" s="4">
        <v>914</v>
      </c>
      <c r="AC479" s="4">
        <v>91</v>
      </c>
      <c r="AD479" s="4">
        <v>11.43</v>
      </c>
      <c r="AE479" s="4">
        <v>0.26</v>
      </c>
      <c r="AF479" s="4">
        <v>992</v>
      </c>
      <c r="AG479" s="4">
        <v>-10</v>
      </c>
      <c r="AH479" s="4">
        <v>8</v>
      </c>
      <c r="AI479" s="4">
        <v>24</v>
      </c>
      <c r="AJ479" s="4">
        <v>136</v>
      </c>
      <c r="AK479" s="4">
        <v>134.69999999999999</v>
      </c>
      <c r="AL479" s="4">
        <v>4.7</v>
      </c>
      <c r="AM479" s="4">
        <v>142</v>
      </c>
      <c r="AN479" s="4" t="s">
        <v>155</v>
      </c>
      <c r="AO479" s="4">
        <v>2</v>
      </c>
      <c r="AP479" s="5">
        <v>0.76222222222222225</v>
      </c>
      <c r="AQ479" s="4">
        <v>47.163325</v>
      </c>
      <c r="AR479" s="4">
        <v>-88.491825000000006</v>
      </c>
      <c r="AS479" s="4">
        <v>318.3</v>
      </c>
      <c r="AT479" s="4">
        <v>34.799999999999997</v>
      </c>
      <c r="AU479" s="4">
        <v>12</v>
      </c>
      <c r="AV479" s="4">
        <v>10</v>
      </c>
      <c r="AW479" s="4" t="s">
        <v>434</v>
      </c>
      <c r="AX479" s="4">
        <v>1.0608</v>
      </c>
      <c r="AY479" s="4">
        <v>1.0696000000000001</v>
      </c>
      <c r="AZ479" s="4">
        <v>2.4304000000000001</v>
      </c>
      <c r="BA479" s="4">
        <v>11.154</v>
      </c>
      <c r="BB479" s="4">
        <v>8.7799999999999994</v>
      </c>
      <c r="BC479" s="4">
        <v>0.79</v>
      </c>
      <c r="BD479" s="4">
        <v>23.503</v>
      </c>
      <c r="BE479" s="4">
        <v>1375.374</v>
      </c>
      <c r="BF479" s="4">
        <v>624.03700000000003</v>
      </c>
      <c r="BG479" s="4">
        <v>1.5760000000000001</v>
      </c>
      <c r="BH479" s="4">
        <v>0.19700000000000001</v>
      </c>
      <c r="BI479" s="4">
        <v>1.772</v>
      </c>
      <c r="BJ479" s="4">
        <v>1.2130000000000001</v>
      </c>
      <c r="BK479" s="4">
        <v>0.151</v>
      </c>
      <c r="BL479" s="4">
        <v>1.3640000000000001</v>
      </c>
      <c r="BM479" s="4">
        <v>25.643999999999998</v>
      </c>
      <c r="BQ479" s="4">
        <v>0</v>
      </c>
      <c r="BR479" s="4">
        <v>0.70380799999999999</v>
      </c>
      <c r="BS479" s="4">
        <v>-5</v>
      </c>
      <c r="BT479" s="4">
        <v>8.9999999999999993E-3</v>
      </c>
      <c r="BU479" s="4">
        <v>17.199307999999998</v>
      </c>
      <c r="BV479" s="4">
        <v>0.18179999999999999</v>
      </c>
    </row>
    <row r="480" spans="1:74" x14ac:dyDescent="0.25">
      <c r="A480" s="2">
        <v>42804</v>
      </c>
      <c r="B480" s="3">
        <v>0.55393295138888887</v>
      </c>
      <c r="C480" s="4">
        <v>11.385999999999999</v>
      </c>
      <c r="D480" s="4">
        <v>5.6131000000000002</v>
      </c>
      <c r="E480" s="4">
        <v>56130.83266</v>
      </c>
      <c r="F480" s="4">
        <v>104.5</v>
      </c>
      <c r="G480" s="4">
        <v>15.5</v>
      </c>
      <c r="H480" s="4">
        <v>3168.3</v>
      </c>
      <c r="J480" s="4">
        <v>0</v>
      </c>
      <c r="K480" s="4">
        <v>0.81920000000000004</v>
      </c>
      <c r="L480" s="4">
        <v>9.3278999999999996</v>
      </c>
      <c r="M480" s="4">
        <v>4.5983000000000001</v>
      </c>
      <c r="N480" s="4">
        <v>85.578500000000005</v>
      </c>
      <c r="O480" s="4">
        <v>12.727600000000001</v>
      </c>
      <c r="P480" s="4">
        <v>98.3</v>
      </c>
      <c r="Q480" s="4">
        <v>65.891000000000005</v>
      </c>
      <c r="R480" s="4">
        <v>9.7995999999999999</v>
      </c>
      <c r="S480" s="4">
        <v>75.7</v>
      </c>
      <c r="T480" s="4">
        <v>3168.3413999999998</v>
      </c>
      <c r="W480" s="4">
        <v>0</v>
      </c>
      <c r="X480" s="4">
        <v>0</v>
      </c>
      <c r="Y480" s="4">
        <v>11.6</v>
      </c>
      <c r="Z480" s="4">
        <v>939</v>
      </c>
      <c r="AA480" s="4">
        <v>952</v>
      </c>
      <c r="AB480" s="4">
        <v>924</v>
      </c>
      <c r="AC480" s="4">
        <v>91</v>
      </c>
      <c r="AD480" s="4">
        <v>11.43</v>
      </c>
      <c r="AE480" s="4">
        <v>0.26</v>
      </c>
      <c r="AF480" s="4">
        <v>992</v>
      </c>
      <c r="AG480" s="4">
        <v>-10</v>
      </c>
      <c r="AH480" s="4">
        <v>8</v>
      </c>
      <c r="AI480" s="4">
        <v>24</v>
      </c>
      <c r="AJ480" s="4">
        <v>136</v>
      </c>
      <c r="AK480" s="4">
        <v>134.1</v>
      </c>
      <c r="AL480" s="4">
        <v>4.8</v>
      </c>
      <c r="AM480" s="4">
        <v>142</v>
      </c>
      <c r="AN480" s="4" t="s">
        <v>155</v>
      </c>
      <c r="AO480" s="4">
        <v>2</v>
      </c>
      <c r="AP480" s="5">
        <v>0.76223379629629628</v>
      </c>
      <c r="AQ480" s="4">
        <v>47.163195000000002</v>
      </c>
      <c r="AR480" s="4">
        <v>-88.491912999999997</v>
      </c>
      <c r="AS480" s="4">
        <v>318.2</v>
      </c>
      <c r="AT480" s="4">
        <v>34.4</v>
      </c>
      <c r="AU480" s="4">
        <v>12</v>
      </c>
      <c r="AV480" s="4">
        <v>10</v>
      </c>
      <c r="AW480" s="4" t="s">
        <v>434</v>
      </c>
      <c r="AX480" s="4">
        <v>1.2303999999999999</v>
      </c>
      <c r="AY480" s="4">
        <v>1</v>
      </c>
      <c r="AZ480" s="4">
        <v>2.3176000000000001</v>
      </c>
      <c r="BA480" s="4">
        <v>11.154</v>
      </c>
      <c r="BB480" s="4">
        <v>9.2799999999999994</v>
      </c>
      <c r="BC480" s="4">
        <v>0.83</v>
      </c>
      <c r="BD480" s="4">
        <v>22.068000000000001</v>
      </c>
      <c r="BE480" s="4">
        <v>1583.49</v>
      </c>
      <c r="BF480" s="4">
        <v>496.83100000000002</v>
      </c>
      <c r="BG480" s="4">
        <v>1.5209999999999999</v>
      </c>
      <c r="BH480" s="4">
        <v>0.22600000000000001</v>
      </c>
      <c r="BI480" s="4">
        <v>1.748</v>
      </c>
      <c r="BJ480" s="4">
        <v>1.171</v>
      </c>
      <c r="BK480" s="4">
        <v>0.17399999999999999</v>
      </c>
      <c r="BL480" s="4">
        <v>1.3460000000000001</v>
      </c>
      <c r="BM480" s="4">
        <v>22.3019</v>
      </c>
      <c r="BQ480" s="4">
        <v>0</v>
      </c>
      <c r="BR480" s="4">
        <v>0.68369899999999995</v>
      </c>
      <c r="BS480" s="4">
        <v>-5</v>
      </c>
      <c r="BT480" s="4">
        <v>8.9999999999999993E-3</v>
      </c>
      <c r="BU480" s="4">
        <v>16.707895000000001</v>
      </c>
      <c r="BV480" s="4">
        <v>0.18179999999999999</v>
      </c>
    </row>
    <row r="481" spans="1:74" x14ac:dyDescent="0.25">
      <c r="A481" s="2">
        <v>42804</v>
      </c>
      <c r="B481" s="3">
        <v>0.55394452546296302</v>
      </c>
      <c r="C481" s="4">
        <v>11.821</v>
      </c>
      <c r="D481" s="4">
        <v>4.6035000000000004</v>
      </c>
      <c r="E481" s="4">
        <v>46035</v>
      </c>
      <c r="F481" s="4">
        <v>104.4</v>
      </c>
      <c r="G481" s="4">
        <v>24.8</v>
      </c>
      <c r="H481" s="4">
        <v>2788.6</v>
      </c>
      <c r="J481" s="4">
        <v>0</v>
      </c>
      <c r="K481" s="4">
        <v>0.82679999999999998</v>
      </c>
      <c r="L481" s="4">
        <v>9.7742000000000004</v>
      </c>
      <c r="M481" s="4">
        <v>3.8062999999999998</v>
      </c>
      <c r="N481" s="4">
        <v>86.350700000000003</v>
      </c>
      <c r="O481" s="4">
        <v>20.535299999999999</v>
      </c>
      <c r="P481" s="4">
        <v>106.9</v>
      </c>
      <c r="Q481" s="4">
        <v>66.485600000000005</v>
      </c>
      <c r="R481" s="4">
        <v>15.811199999999999</v>
      </c>
      <c r="S481" s="4">
        <v>82.3</v>
      </c>
      <c r="T481" s="4">
        <v>2788.6237999999998</v>
      </c>
      <c r="W481" s="4">
        <v>0</v>
      </c>
      <c r="X481" s="4">
        <v>0</v>
      </c>
      <c r="Y481" s="4">
        <v>11.6</v>
      </c>
      <c r="Z481" s="4">
        <v>946</v>
      </c>
      <c r="AA481" s="4">
        <v>960</v>
      </c>
      <c r="AB481" s="4">
        <v>931</v>
      </c>
      <c r="AC481" s="4">
        <v>91</v>
      </c>
      <c r="AD481" s="4">
        <v>11.43</v>
      </c>
      <c r="AE481" s="4">
        <v>0.26</v>
      </c>
      <c r="AF481" s="4">
        <v>992</v>
      </c>
      <c r="AG481" s="4">
        <v>-10</v>
      </c>
      <c r="AH481" s="4">
        <v>8</v>
      </c>
      <c r="AI481" s="4">
        <v>24</v>
      </c>
      <c r="AJ481" s="4">
        <v>136</v>
      </c>
      <c r="AK481" s="4">
        <v>134</v>
      </c>
      <c r="AL481" s="4">
        <v>4.5999999999999996</v>
      </c>
      <c r="AM481" s="4">
        <v>142</v>
      </c>
      <c r="AN481" s="4" t="s">
        <v>155</v>
      </c>
      <c r="AO481" s="4">
        <v>2</v>
      </c>
      <c r="AP481" s="5">
        <v>0.76224537037037043</v>
      </c>
      <c r="AQ481" s="4">
        <v>47.163049999999998</v>
      </c>
      <c r="AR481" s="4">
        <v>-88.491950000000003</v>
      </c>
      <c r="AS481" s="4">
        <v>318.3</v>
      </c>
      <c r="AT481" s="4">
        <v>34.299999999999997</v>
      </c>
      <c r="AU481" s="4">
        <v>12</v>
      </c>
      <c r="AV481" s="4">
        <v>10</v>
      </c>
      <c r="AW481" s="4" t="s">
        <v>434</v>
      </c>
      <c r="AX481" s="4">
        <v>1.3304</v>
      </c>
      <c r="AY481" s="4">
        <v>1.0608</v>
      </c>
      <c r="AZ481" s="4">
        <v>1.9608000000000001</v>
      </c>
      <c r="BA481" s="4">
        <v>11.154</v>
      </c>
      <c r="BB481" s="4">
        <v>9.7200000000000006</v>
      </c>
      <c r="BC481" s="4">
        <v>0.87</v>
      </c>
      <c r="BD481" s="4">
        <v>20.943999999999999</v>
      </c>
      <c r="BE481" s="4">
        <v>1705.3389999999999</v>
      </c>
      <c r="BF481" s="4">
        <v>422.678</v>
      </c>
      <c r="BG481" s="4">
        <v>1.5780000000000001</v>
      </c>
      <c r="BH481" s="4">
        <v>0.375</v>
      </c>
      <c r="BI481" s="4">
        <v>1.9530000000000001</v>
      </c>
      <c r="BJ481" s="4">
        <v>1.2150000000000001</v>
      </c>
      <c r="BK481" s="4">
        <v>0.28899999999999998</v>
      </c>
      <c r="BL481" s="4">
        <v>1.504</v>
      </c>
      <c r="BM481" s="4">
        <v>20.174299999999999</v>
      </c>
      <c r="BQ481" s="4">
        <v>0</v>
      </c>
      <c r="BR481" s="4">
        <v>0.69733299999999998</v>
      </c>
      <c r="BS481" s="4">
        <v>-5</v>
      </c>
      <c r="BT481" s="4">
        <v>8.9999999999999993E-3</v>
      </c>
      <c r="BU481" s="4">
        <v>17.041074999999999</v>
      </c>
      <c r="BV481" s="4">
        <v>0.18179999999999999</v>
      </c>
    </row>
    <row r="482" spans="1:74" x14ac:dyDescent="0.25">
      <c r="A482" s="2">
        <v>42804</v>
      </c>
      <c r="B482" s="3">
        <v>0.55395609953703706</v>
      </c>
      <c r="C482" s="4">
        <v>11.96</v>
      </c>
      <c r="D482" s="4">
        <v>4.2611999999999997</v>
      </c>
      <c r="E482" s="4">
        <v>42612.044887999997</v>
      </c>
      <c r="F482" s="4">
        <v>135</v>
      </c>
      <c r="G482" s="4">
        <v>25.6</v>
      </c>
      <c r="H482" s="4">
        <v>2585.5</v>
      </c>
      <c r="J482" s="4">
        <v>0</v>
      </c>
      <c r="K482" s="4">
        <v>0.8296</v>
      </c>
      <c r="L482" s="4">
        <v>9.9215999999999998</v>
      </c>
      <c r="M482" s="4">
        <v>3.5350000000000001</v>
      </c>
      <c r="N482" s="4">
        <v>112.03530000000001</v>
      </c>
      <c r="O482" s="4">
        <v>21.2075</v>
      </c>
      <c r="P482" s="4">
        <v>133.19999999999999</v>
      </c>
      <c r="Q482" s="4">
        <v>86.261399999999995</v>
      </c>
      <c r="R482" s="4">
        <v>16.328700000000001</v>
      </c>
      <c r="S482" s="4">
        <v>102.6</v>
      </c>
      <c r="T482" s="4">
        <v>2585.5364</v>
      </c>
      <c r="W482" s="4">
        <v>0</v>
      </c>
      <c r="X482" s="4">
        <v>0</v>
      </c>
      <c r="Y482" s="4">
        <v>11.7</v>
      </c>
      <c r="Z482" s="4">
        <v>951</v>
      </c>
      <c r="AA482" s="4">
        <v>968</v>
      </c>
      <c r="AB482" s="4">
        <v>937</v>
      </c>
      <c r="AC482" s="4">
        <v>91</v>
      </c>
      <c r="AD482" s="4">
        <v>11.43</v>
      </c>
      <c r="AE482" s="4">
        <v>0.26</v>
      </c>
      <c r="AF482" s="4">
        <v>992</v>
      </c>
      <c r="AG482" s="4">
        <v>-10</v>
      </c>
      <c r="AH482" s="4">
        <v>8</v>
      </c>
      <c r="AI482" s="4">
        <v>24</v>
      </c>
      <c r="AJ482" s="4">
        <v>136.9</v>
      </c>
      <c r="AK482" s="4">
        <v>134.9</v>
      </c>
      <c r="AL482" s="4">
        <v>4.8</v>
      </c>
      <c r="AM482" s="4">
        <v>142</v>
      </c>
      <c r="AN482" s="4" t="s">
        <v>155</v>
      </c>
      <c r="AO482" s="4">
        <v>2</v>
      </c>
      <c r="AP482" s="5">
        <v>0.76225694444444436</v>
      </c>
      <c r="AQ482" s="4">
        <v>47.162894000000001</v>
      </c>
      <c r="AR482" s="4">
        <v>-88.491945000000001</v>
      </c>
      <c r="AS482" s="4">
        <v>318.3</v>
      </c>
      <c r="AT482" s="4">
        <v>35.299999999999997</v>
      </c>
      <c r="AU482" s="4">
        <v>12</v>
      </c>
      <c r="AV482" s="4">
        <v>10</v>
      </c>
      <c r="AW482" s="4" t="s">
        <v>434</v>
      </c>
      <c r="AX482" s="4">
        <v>1.4303999999999999</v>
      </c>
      <c r="AY482" s="4">
        <v>1.2607999999999999</v>
      </c>
      <c r="AZ482" s="4">
        <v>2.1303999999999998</v>
      </c>
      <c r="BA482" s="4">
        <v>11.154</v>
      </c>
      <c r="BB482" s="4">
        <v>9.89</v>
      </c>
      <c r="BC482" s="4">
        <v>0.89</v>
      </c>
      <c r="BD482" s="4">
        <v>20.542000000000002</v>
      </c>
      <c r="BE482" s="4">
        <v>1749.31</v>
      </c>
      <c r="BF482" s="4">
        <v>396.69600000000003</v>
      </c>
      <c r="BG482" s="4">
        <v>2.069</v>
      </c>
      <c r="BH482" s="4">
        <v>0.39200000000000002</v>
      </c>
      <c r="BI482" s="4">
        <v>2.46</v>
      </c>
      <c r="BJ482" s="4">
        <v>1.593</v>
      </c>
      <c r="BK482" s="4">
        <v>0.30099999999999999</v>
      </c>
      <c r="BL482" s="4">
        <v>1.8939999999999999</v>
      </c>
      <c r="BM482" s="4">
        <v>18.9023</v>
      </c>
      <c r="BQ482" s="4">
        <v>0</v>
      </c>
      <c r="BR482" s="4">
        <v>0.73579300000000003</v>
      </c>
      <c r="BS482" s="4">
        <v>-5</v>
      </c>
      <c r="BT482" s="4">
        <v>8.9999999999999993E-3</v>
      </c>
      <c r="BU482" s="4">
        <v>17.980941999999999</v>
      </c>
      <c r="BV482" s="4">
        <v>0.18179999999999999</v>
      </c>
    </row>
    <row r="483" spans="1:74" x14ac:dyDescent="0.25">
      <c r="A483" s="2">
        <v>42804</v>
      </c>
      <c r="B483" s="3">
        <v>0.5539676736111111</v>
      </c>
      <c r="C483" s="4">
        <v>11.944000000000001</v>
      </c>
      <c r="D483" s="4">
        <v>4.2760999999999996</v>
      </c>
      <c r="E483" s="4">
        <v>42761.499175999998</v>
      </c>
      <c r="F483" s="4">
        <v>208</v>
      </c>
      <c r="G483" s="4">
        <v>25.5</v>
      </c>
      <c r="H483" s="4">
        <v>2445.3000000000002</v>
      </c>
      <c r="J483" s="4">
        <v>0</v>
      </c>
      <c r="K483" s="4">
        <v>0.82969999999999999</v>
      </c>
      <c r="L483" s="4">
        <v>9.9095999999999993</v>
      </c>
      <c r="M483" s="4">
        <v>3.548</v>
      </c>
      <c r="N483" s="4">
        <v>172.55029999999999</v>
      </c>
      <c r="O483" s="4">
        <v>21.1874</v>
      </c>
      <c r="P483" s="4">
        <v>193.7</v>
      </c>
      <c r="Q483" s="4">
        <v>132.85489999999999</v>
      </c>
      <c r="R483" s="4">
        <v>16.313199999999998</v>
      </c>
      <c r="S483" s="4">
        <v>149.19999999999999</v>
      </c>
      <c r="T483" s="4">
        <v>2445.3182000000002</v>
      </c>
      <c r="W483" s="4">
        <v>0</v>
      </c>
      <c r="X483" s="4">
        <v>0</v>
      </c>
      <c r="Y483" s="4">
        <v>11.6</v>
      </c>
      <c r="Z483" s="4">
        <v>960</v>
      </c>
      <c r="AA483" s="4">
        <v>982</v>
      </c>
      <c r="AB483" s="4">
        <v>950</v>
      </c>
      <c r="AC483" s="4">
        <v>91</v>
      </c>
      <c r="AD483" s="4">
        <v>11.43</v>
      </c>
      <c r="AE483" s="4">
        <v>0.26</v>
      </c>
      <c r="AF483" s="4">
        <v>992</v>
      </c>
      <c r="AG483" s="4">
        <v>-10</v>
      </c>
      <c r="AH483" s="4">
        <v>8</v>
      </c>
      <c r="AI483" s="4">
        <v>24</v>
      </c>
      <c r="AJ483" s="4">
        <v>137</v>
      </c>
      <c r="AK483" s="4">
        <v>134.1</v>
      </c>
      <c r="AL483" s="4">
        <v>4.7</v>
      </c>
      <c r="AM483" s="4">
        <v>142</v>
      </c>
      <c r="AN483" s="4" t="s">
        <v>155</v>
      </c>
      <c r="AO483" s="4">
        <v>2</v>
      </c>
      <c r="AP483" s="5">
        <v>0.76226851851851851</v>
      </c>
      <c r="AQ483" s="4">
        <v>47.162734999999998</v>
      </c>
      <c r="AR483" s="4">
        <v>-88.491906999999998</v>
      </c>
      <c r="AS483" s="4">
        <v>318.3</v>
      </c>
      <c r="AT483" s="4">
        <v>36.5</v>
      </c>
      <c r="AU483" s="4">
        <v>12</v>
      </c>
      <c r="AV483" s="4">
        <v>10</v>
      </c>
      <c r="AW483" s="4" t="s">
        <v>434</v>
      </c>
      <c r="AX483" s="4">
        <v>1.4392</v>
      </c>
      <c r="AY483" s="4">
        <v>1.4303999999999999</v>
      </c>
      <c r="AZ483" s="4">
        <v>2.2303999999999999</v>
      </c>
      <c r="BA483" s="4">
        <v>11.154</v>
      </c>
      <c r="BB483" s="4">
        <v>9.89</v>
      </c>
      <c r="BC483" s="4">
        <v>0.89</v>
      </c>
      <c r="BD483" s="4">
        <v>20.524000000000001</v>
      </c>
      <c r="BE483" s="4">
        <v>1748.873</v>
      </c>
      <c r="BF483" s="4">
        <v>398.52600000000001</v>
      </c>
      <c r="BG483" s="4">
        <v>3.1890000000000001</v>
      </c>
      <c r="BH483" s="4">
        <v>0.39200000000000002</v>
      </c>
      <c r="BI483" s="4">
        <v>3.581</v>
      </c>
      <c r="BJ483" s="4">
        <v>2.4550000000000001</v>
      </c>
      <c r="BK483" s="4">
        <v>0.30099999999999999</v>
      </c>
      <c r="BL483" s="4">
        <v>2.7570000000000001</v>
      </c>
      <c r="BM483" s="4">
        <v>17.894300000000001</v>
      </c>
      <c r="BQ483" s="4">
        <v>0</v>
      </c>
      <c r="BR483" s="4">
        <v>0.74885699999999999</v>
      </c>
      <c r="BS483" s="4">
        <v>-5</v>
      </c>
      <c r="BT483" s="4">
        <v>9.8729999999999998E-3</v>
      </c>
      <c r="BU483" s="4">
        <v>18.300193</v>
      </c>
      <c r="BV483" s="4">
        <v>0.199435</v>
      </c>
    </row>
    <row r="484" spans="1:74" x14ac:dyDescent="0.25">
      <c r="A484" s="2">
        <v>42804</v>
      </c>
      <c r="B484" s="3">
        <v>0.55397924768518514</v>
      </c>
      <c r="C484" s="4">
        <v>11.981</v>
      </c>
      <c r="D484" s="4">
        <v>4.1601999999999997</v>
      </c>
      <c r="E484" s="4">
        <v>41601.768540999998</v>
      </c>
      <c r="F484" s="4">
        <v>272.39999999999998</v>
      </c>
      <c r="G484" s="4">
        <v>25.7</v>
      </c>
      <c r="H484" s="4">
        <v>2379.1999999999998</v>
      </c>
      <c r="J484" s="4">
        <v>0</v>
      </c>
      <c r="K484" s="4">
        <v>0.8306</v>
      </c>
      <c r="L484" s="4">
        <v>9.9513999999999996</v>
      </c>
      <c r="M484" s="4">
        <v>3.4554999999999998</v>
      </c>
      <c r="N484" s="4">
        <v>226.22450000000001</v>
      </c>
      <c r="O484" s="4">
        <v>21.317399999999999</v>
      </c>
      <c r="P484" s="4">
        <v>247.5</v>
      </c>
      <c r="Q484" s="4">
        <v>174.18119999999999</v>
      </c>
      <c r="R484" s="4">
        <v>16.4133</v>
      </c>
      <c r="S484" s="4">
        <v>190.6</v>
      </c>
      <c r="T484" s="4">
        <v>2379.2103999999999</v>
      </c>
      <c r="W484" s="4">
        <v>0</v>
      </c>
      <c r="X484" s="4">
        <v>0</v>
      </c>
      <c r="Y484" s="4">
        <v>11.6</v>
      </c>
      <c r="Z484" s="4">
        <v>964</v>
      </c>
      <c r="AA484" s="4">
        <v>987</v>
      </c>
      <c r="AB484" s="4">
        <v>954</v>
      </c>
      <c r="AC484" s="4">
        <v>91</v>
      </c>
      <c r="AD484" s="4">
        <v>11.43</v>
      </c>
      <c r="AE484" s="4">
        <v>0.26</v>
      </c>
      <c r="AF484" s="4">
        <v>992</v>
      </c>
      <c r="AG484" s="4">
        <v>-10</v>
      </c>
      <c r="AH484" s="4">
        <v>8</v>
      </c>
      <c r="AI484" s="4">
        <v>24</v>
      </c>
      <c r="AJ484" s="4">
        <v>137</v>
      </c>
      <c r="AK484" s="4">
        <v>135.69999999999999</v>
      </c>
      <c r="AL484" s="4">
        <v>4.4000000000000004</v>
      </c>
      <c r="AM484" s="4">
        <v>142</v>
      </c>
      <c r="AN484" s="4" t="s">
        <v>155</v>
      </c>
      <c r="AO484" s="4">
        <v>2</v>
      </c>
      <c r="AP484" s="5">
        <v>0.76228009259259266</v>
      </c>
      <c r="AQ484" s="4">
        <v>47.162574999999997</v>
      </c>
      <c r="AR484" s="4">
        <v>-88.491849999999999</v>
      </c>
      <c r="AS484" s="4">
        <v>318.10000000000002</v>
      </c>
      <c r="AT484" s="4">
        <v>37.9</v>
      </c>
      <c r="AU484" s="4">
        <v>12</v>
      </c>
      <c r="AV484" s="4">
        <v>10</v>
      </c>
      <c r="AW484" s="4" t="s">
        <v>434</v>
      </c>
      <c r="AX484" s="4">
        <v>1.3608</v>
      </c>
      <c r="AY484" s="4">
        <v>1.3480000000000001</v>
      </c>
      <c r="AZ484" s="4">
        <v>2.2999999999999998</v>
      </c>
      <c r="BA484" s="4">
        <v>11.154</v>
      </c>
      <c r="BB484" s="4">
        <v>9.9600000000000009</v>
      </c>
      <c r="BC484" s="4">
        <v>0.89</v>
      </c>
      <c r="BD484" s="4">
        <v>20.390999999999998</v>
      </c>
      <c r="BE484" s="4">
        <v>1763.6389999999999</v>
      </c>
      <c r="BF484" s="4">
        <v>389.779</v>
      </c>
      <c r="BG484" s="4">
        <v>4.1989999999999998</v>
      </c>
      <c r="BH484" s="4">
        <v>0.39600000000000002</v>
      </c>
      <c r="BI484" s="4">
        <v>4.5940000000000003</v>
      </c>
      <c r="BJ484" s="4">
        <v>3.2330000000000001</v>
      </c>
      <c r="BK484" s="4">
        <v>0.30499999999999999</v>
      </c>
      <c r="BL484" s="4">
        <v>3.5369999999999999</v>
      </c>
      <c r="BM484" s="4">
        <v>17.483699999999999</v>
      </c>
      <c r="BQ484" s="4">
        <v>0</v>
      </c>
      <c r="BR484" s="4">
        <v>0.78666599999999998</v>
      </c>
      <c r="BS484" s="4">
        <v>-5</v>
      </c>
      <c r="BT484" s="4">
        <v>9.1269999999999997E-3</v>
      </c>
      <c r="BU484" s="4">
        <v>19.224150000000002</v>
      </c>
      <c r="BV484" s="4">
        <v>0.184365</v>
      </c>
    </row>
    <row r="485" spans="1:74" x14ac:dyDescent="0.25">
      <c r="A485" s="2">
        <v>42804</v>
      </c>
      <c r="B485" s="3">
        <v>0.55399082175925929</v>
      </c>
      <c r="C485" s="4">
        <v>11.984999999999999</v>
      </c>
      <c r="D485" s="4">
        <v>4.1853999999999996</v>
      </c>
      <c r="E485" s="4">
        <v>41854.417278000001</v>
      </c>
      <c r="F485" s="4">
        <v>363</v>
      </c>
      <c r="G485" s="4">
        <v>24.8</v>
      </c>
      <c r="H485" s="4">
        <v>2310.9</v>
      </c>
      <c r="J485" s="4">
        <v>0</v>
      </c>
      <c r="K485" s="4">
        <v>0.83050000000000002</v>
      </c>
      <c r="L485" s="4">
        <v>9.9532000000000007</v>
      </c>
      <c r="M485" s="4">
        <v>3.4759000000000002</v>
      </c>
      <c r="N485" s="4">
        <v>301.50439999999998</v>
      </c>
      <c r="O485" s="4">
        <v>20.581199999999999</v>
      </c>
      <c r="P485" s="4">
        <v>322.10000000000002</v>
      </c>
      <c r="Q485" s="4">
        <v>232.1429</v>
      </c>
      <c r="R485" s="4">
        <v>15.846500000000001</v>
      </c>
      <c r="S485" s="4">
        <v>248</v>
      </c>
      <c r="T485" s="4">
        <v>2310.8712999999998</v>
      </c>
      <c r="W485" s="4">
        <v>0</v>
      </c>
      <c r="X485" s="4">
        <v>0</v>
      </c>
      <c r="Y485" s="4">
        <v>11.6</v>
      </c>
      <c r="Z485" s="4">
        <v>965</v>
      </c>
      <c r="AA485" s="4">
        <v>988</v>
      </c>
      <c r="AB485" s="4">
        <v>957</v>
      </c>
      <c r="AC485" s="4">
        <v>91</v>
      </c>
      <c r="AD485" s="4">
        <v>11.43</v>
      </c>
      <c r="AE485" s="4">
        <v>0.26</v>
      </c>
      <c r="AF485" s="4">
        <v>992</v>
      </c>
      <c r="AG485" s="4">
        <v>-10</v>
      </c>
      <c r="AH485" s="4">
        <v>8</v>
      </c>
      <c r="AI485" s="4">
        <v>24</v>
      </c>
      <c r="AJ485" s="4">
        <v>137</v>
      </c>
      <c r="AK485" s="4">
        <v>135.1</v>
      </c>
      <c r="AL485" s="4">
        <v>4.7</v>
      </c>
      <c r="AM485" s="4">
        <v>142</v>
      </c>
      <c r="AN485" s="4" t="s">
        <v>155</v>
      </c>
      <c r="AO485" s="4">
        <v>2</v>
      </c>
      <c r="AP485" s="5">
        <v>0.7622916666666667</v>
      </c>
      <c r="AQ485" s="4">
        <v>47.162412000000003</v>
      </c>
      <c r="AR485" s="4">
        <v>-88.491781000000003</v>
      </c>
      <c r="AS485" s="4">
        <v>318</v>
      </c>
      <c r="AT485" s="4">
        <v>39.9</v>
      </c>
      <c r="AU485" s="4">
        <v>12</v>
      </c>
      <c r="AV485" s="4">
        <v>10</v>
      </c>
      <c r="AW485" s="4" t="s">
        <v>434</v>
      </c>
      <c r="AX485" s="4">
        <v>1.4088000000000001</v>
      </c>
      <c r="AY485" s="4">
        <v>1.0304</v>
      </c>
      <c r="AZ485" s="4">
        <v>2.2696000000000001</v>
      </c>
      <c r="BA485" s="4">
        <v>11.154</v>
      </c>
      <c r="BB485" s="4">
        <v>9.94</v>
      </c>
      <c r="BC485" s="4">
        <v>0.89</v>
      </c>
      <c r="BD485" s="4">
        <v>20.411999999999999</v>
      </c>
      <c r="BE485" s="4">
        <v>1761.9680000000001</v>
      </c>
      <c r="BF485" s="4">
        <v>391.637</v>
      </c>
      <c r="BG485" s="4">
        <v>5.5890000000000004</v>
      </c>
      <c r="BH485" s="4">
        <v>0.38200000000000001</v>
      </c>
      <c r="BI485" s="4">
        <v>5.9710000000000001</v>
      </c>
      <c r="BJ485" s="4">
        <v>4.3040000000000003</v>
      </c>
      <c r="BK485" s="4">
        <v>0.29399999999999998</v>
      </c>
      <c r="BL485" s="4">
        <v>4.5970000000000004</v>
      </c>
      <c r="BM485" s="4">
        <v>16.962399999999999</v>
      </c>
      <c r="BQ485" s="4">
        <v>0</v>
      </c>
      <c r="BR485" s="4">
        <v>0.80509500000000001</v>
      </c>
      <c r="BS485" s="4">
        <v>-5</v>
      </c>
      <c r="BT485" s="4">
        <v>8.9999999999999993E-3</v>
      </c>
      <c r="BU485" s="4">
        <v>19.674509</v>
      </c>
      <c r="BV485" s="4">
        <v>0.18179999999999999</v>
      </c>
    </row>
    <row r="486" spans="1:74" x14ac:dyDescent="0.25">
      <c r="A486" s="2">
        <v>42804</v>
      </c>
      <c r="B486" s="3">
        <v>0.55400239583333333</v>
      </c>
      <c r="C486" s="4">
        <v>11.821</v>
      </c>
      <c r="D486" s="4">
        <v>4.3465999999999996</v>
      </c>
      <c r="E486" s="4">
        <v>43465.975923999998</v>
      </c>
      <c r="F486" s="4">
        <v>430.5</v>
      </c>
      <c r="G486" s="4">
        <v>23.3</v>
      </c>
      <c r="H486" s="4">
        <v>2365.5</v>
      </c>
      <c r="J486" s="4">
        <v>0</v>
      </c>
      <c r="K486" s="4">
        <v>0.83009999999999995</v>
      </c>
      <c r="L486" s="4">
        <v>9.8134999999999994</v>
      </c>
      <c r="M486" s="4">
        <v>3.6082999999999998</v>
      </c>
      <c r="N486" s="4">
        <v>357.35160000000002</v>
      </c>
      <c r="O486" s="4">
        <v>19.312899999999999</v>
      </c>
      <c r="P486" s="4">
        <v>376.7</v>
      </c>
      <c r="Q486" s="4">
        <v>275.14229999999998</v>
      </c>
      <c r="R486" s="4">
        <v>14.87</v>
      </c>
      <c r="S486" s="4">
        <v>290</v>
      </c>
      <c r="T486" s="4">
        <v>2365.4665</v>
      </c>
      <c r="W486" s="4">
        <v>0</v>
      </c>
      <c r="X486" s="4">
        <v>0</v>
      </c>
      <c r="Y486" s="4">
        <v>11.6</v>
      </c>
      <c r="Z486" s="4">
        <v>970</v>
      </c>
      <c r="AA486" s="4">
        <v>992</v>
      </c>
      <c r="AB486" s="4">
        <v>960</v>
      </c>
      <c r="AC486" s="4">
        <v>91</v>
      </c>
      <c r="AD486" s="4">
        <v>11.43</v>
      </c>
      <c r="AE486" s="4">
        <v>0.26</v>
      </c>
      <c r="AF486" s="4">
        <v>992</v>
      </c>
      <c r="AG486" s="4">
        <v>-10</v>
      </c>
      <c r="AH486" s="4">
        <v>8</v>
      </c>
      <c r="AI486" s="4">
        <v>24</v>
      </c>
      <c r="AJ486" s="4">
        <v>137</v>
      </c>
      <c r="AK486" s="4">
        <v>134.1</v>
      </c>
      <c r="AL486" s="4">
        <v>4.8</v>
      </c>
      <c r="AM486" s="4">
        <v>142</v>
      </c>
      <c r="AN486" s="4" t="s">
        <v>155</v>
      </c>
      <c r="AO486" s="4">
        <v>2</v>
      </c>
      <c r="AP486" s="5">
        <v>0.76230324074074074</v>
      </c>
      <c r="AQ486" s="4">
        <v>47.162244999999999</v>
      </c>
      <c r="AR486" s="4">
        <v>-88.491709999999998</v>
      </c>
      <c r="AS486" s="4">
        <v>317.8</v>
      </c>
      <c r="AT486" s="4">
        <v>41.9</v>
      </c>
      <c r="AU486" s="4">
        <v>12</v>
      </c>
      <c r="AV486" s="4">
        <v>10</v>
      </c>
      <c r="AW486" s="4" t="s">
        <v>434</v>
      </c>
      <c r="AX486" s="4">
        <v>1.2303999999999999</v>
      </c>
      <c r="AY486" s="4">
        <v>1.1912</v>
      </c>
      <c r="AZ486" s="4">
        <v>2.2911999999999999</v>
      </c>
      <c r="BA486" s="4">
        <v>11.154</v>
      </c>
      <c r="BB486" s="4">
        <v>9.92</v>
      </c>
      <c r="BC486" s="4">
        <v>0.89</v>
      </c>
      <c r="BD486" s="4">
        <v>20.460999999999999</v>
      </c>
      <c r="BE486" s="4">
        <v>1737.471</v>
      </c>
      <c r="BF486" s="4">
        <v>406.60700000000003</v>
      </c>
      <c r="BG486" s="4">
        <v>6.6260000000000003</v>
      </c>
      <c r="BH486" s="4">
        <v>0.35799999999999998</v>
      </c>
      <c r="BI486" s="4">
        <v>6.984</v>
      </c>
      <c r="BJ486" s="4">
        <v>5.101</v>
      </c>
      <c r="BK486" s="4">
        <v>0.27600000000000002</v>
      </c>
      <c r="BL486" s="4">
        <v>5.3769999999999998</v>
      </c>
      <c r="BM486" s="4">
        <v>17.365600000000001</v>
      </c>
      <c r="BQ486" s="4">
        <v>0</v>
      </c>
      <c r="BR486" s="4">
        <v>0.83057099999999995</v>
      </c>
      <c r="BS486" s="4">
        <v>-5</v>
      </c>
      <c r="BT486" s="4">
        <v>8.9999999999999993E-3</v>
      </c>
      <c r="BU486" s="4">
        <v>20.297079</v>
      </c>
      <c r="BV486" s="4">
        <v>0.18179999999999999</v>
      </c>
    </row>
    <row r="487" spans="1:74" x14ac:dyDescent="0.25">
      <c r="A487" s="2">
        <v>42804</v>
      </c>
      <c r="B487" s="3">
        <v>0.55401396990740748</v>
      </c>
      <c r="C487" s="4">
        <v>11.609</v>
      </c>
      <c r="D487" s="4">
        <v>4.6273</v>
      </c>
      <c r="E487" s="4">
        <v>46273.344129999998</v>
      </c>
      <c r="F487" s="4">
        <v>457.5</v>
      </c>
      <c r="G487" s="4">
        <v>21.9</v>
      </c>
      <c r="H487" s="4">
        <v>2594.8000000000002</v>
      </c>
      <c r="J487" s="4">
        <v>0</v>
      </c>
      <c r="K487" s="4">
        <v>0.82869999999999999</v>
      </c>
      <c r="L487" s="4">
        <v>9.6203000000000003</v>
      </c>
      <c r="M487" s="4">
        <v>3.8348</v>
      </c>
      <c r="N487" s="4">
        <v>379.17489999999998</v>
      </c>
      <c r="O487" s="4">
        <v>18.149799999999999</v>
      </c>
      <c r="P487" s="4">
        <v>397.3</v>
      </c>
      <c r="Q487" s="4">
        <v>291.9452</v>
      </c>
      <c r="R487" s="4">
        <v>13.974399999999999</v>
      </c>
      <c r="S487" s="4">
        <v>305.89999999999998</v>
      </c>
      <c r="T487" s="4">
        <v>2594.8213999999998</v>
      </c>
      <c r="W487" s="4">
        <v>0</v>
      </c>
      <c r="X487" s="4">
        <v>0</v>
      </c>
      <c r="Y487" s="4">
        <v>11.7</v>
      </c>
      <c r="Z487" s="4">
        <v>964</v>
      </c>
      <c r="AA487" s="4">
        <v>983</v>
      </c>
      <c r="AB487" s="4">
        <v>951</v>
      </c>
      <c r="AC487" s="4">
        <v>91</v>
      </c>
      <c r="AD487" s="4">
        <v>11.43</v>
      </c>
      <c r="AE487" s="4">
        <v>0.26</v>
      </c>
      <c r="AF487" s="4">
        <v>992</v>
      </c>
      <c r="AG487" s="4">
        <v>-10</v>
      </c>
      <c r="AH487" s="4">
        <v>8</v>
      </c>
      <c r="AI487" s="4">
        <v>24</v>
      </c>
      <c r="AJ487" s="4">
        <v>137</v>
      </c>
      <c r="AK487" s="4">
        <v>134.9</v>
      </c>
      <c r="AL487" s="4">
        <v>4.8</v>
      </c>
      <c r="AM487" s="4">
        <v>142</v>
      </c>
      <c r="AN487" s="4" t="s">
        <v>155</v>
      </c>
      <c r="AO487" s="4">
        <v>2</v>
      </c>
      <c r="AP487" s="5">
        <v>0.76231481481481478</v>
      </c>
      <c r="AQ487" s="4">
        <v>47.16207</v>
      </c>
      <c r="AR487" s="4">
        <v>-88.491623000000004</v>
      </c>
      <c r="AS487" s="4">
        <v>317.3</v>
      </c>
      <c r="AT487" s="4">
        <v>43.3</v>
      </c>
      <c r="AU487" s="4">
        <v>12</v>
      </c>
      <c r="AV487" s="4">
        <v>10</v>
      </c>
      <c r="AW487" s="4" t="s">
        <v>434</v>
      </c>
      <c r="AX487" s="4">
        <v>1.3304</v>
      </c>
      <c r="AY487" s="4">
        <v>1.4303999999999999</v>
      </c>
      <c r="AZ487" s="4">
        <v>2.5304000000000002</v>
      </c>
      <c r="BA487" s="4">
        <v>11.154</v>
      </c>
      <c r="BB487" s="4">
        <v>9.83</v>
      </c>
      <c r="BC487" s="4">
        <v>0.88</v>
      </c>
      <c r="BD487" s="4">
        <v>20.667999999999999</v>
      </c>
      <c r="BE487" s="4">
        <v>1696.2639999999999</v>
      </c>
      <c r="BF487" s="4">
        <v>430.346</v>
      </c>
      <c r="BG487" s="4">
        <v>7.0010000000000003</v>
      </c>
      <c r="BH487" s="4">
        <v>0.33500000000000002</v>
      </c>
      <c r="BI487" s="4">
        <v>7.3360000000000003</v>
      </c>
      <c r="BJ487" s="4">
        <v>5.391</v>
      </c>
      <c r="BK487" s="4">
        <v>0.25800000000000001</v>
      </c>
      <c r="BL487" s="4">
        <v>5.649</v>
      </c>
      <c r="BM487" s="4">
        <v>18.9709</v>
      </c>
      <c r="BQ487" s="4">
        <v>0</v>
      </c>
      <c r="BR487" s="4">
        <v>0.74058900000000005</v>
      </c>
      <c r="BS487" s="4">
        <v>-5</v>
      </c>
      <c r="BT487" s="4">
        <v>9.8729999999999998E-3</v>
      </c>
      <c r="BU487" s="4">
        <v>18.098144000000001</v>
      </c>
      <c r="BV487" s="4">
        <v>0.199435</v>
      </c>
    </row>
    <row r="488" spans="1:74" x14ac:dyDescent="0.25">
      <c r="A488" s="2">
        <v>42804</v>
      </c>
      <c r="B488" s="3">
        <v>0.55402554398148152</v>
      </c>
      <c r="C488" s="4">
        <v>12.021000000000001</v>
      </c>
      <c r="D488" s="4">
        <v>4.2842000000000002</v>
      </c>
      <c r="E488" s="4">
        <v>42841.705426</v>
      </c>
      <c r="F488" s="4">
        <v>510.2</v>
      </c>
      <c r="G488" s="4">
        <v>18.2</v>
      </c>
      <c r="H488" s="4">
        <v>3864.3</v>
      </c>
      <c r="J488" s="4">
        <v>0</v>
      </c>
      <c r="K488" s="4">
        <v>0.82750000000000001</v>
      </c>
      <c r="L488" s="4">
        <v>9.9469999999999992</v>
      </c>
      <c r="M488" s="4">
        <v>3.5451000000000001</v>
      </c>
      <c r="N488" s="4">
        <v>422.20359999999999</v>
      </c>
      <c r="O488" s="4">
        <v>15.0526</v>
      </c>
      <c r="P488" s="4">
        <v>437.3</v>
      </c>
      <c r="Q488" s="4">
        <v>325.07499999999999</v>
      </c>
      <c r="R488" s="4">
        <v>11.5898</v>
      </c>
      <c r="S488" s="4">
        <v>336.7</v>
      </c>
      <c r="T488" s="4">
        <v>3864.2703999999999</v>
      </c>
      <c r="W488" s="4">
        <v>0</v>
      </c>
      <c r="X488" s="4">
        <v>0</v>
      </c>
      <c r="Y488" s="4">
        <v>11.6</v>
      </c>
      <c r="Z488" s="4">
        <v>913</v>
      </c>
      <c r="AA488" s="4">
        <v>927</v>
      </c>
      <c r="AB488" s="4">
        <v>898</v>
      </c>
      <c r="AC488" s="4">
        <v>91</v>
      </c>
      <c r="AD488" s="4">
        <v>11.43</v>
      </c>
      <c r="AE488" s="4">
        <v>0.26</v>
      </c>
      <c r="AF488" s="4">
        <v>992</v>
      </c>
      <c r="AG488" s="4">
        <v>-10</v>
      </c>
      <c r="AH488" s="4">
        <v>8</v>
      </c>
      <c r="AI488" s="4">
        <v>24</v>
      </c>
      <c r="AJ488" s="4">
        <v>136.1</v>
      </c>
      <c r="AK488" s="4">
        <v>134.1</v>
      </c>
      <c r="AL488" s="4">
        <v>5.0999999999999996</v>
      </c>
      <c r="AM488" s="4">
        <v>142</v>
      </c>
      <c r="AN488" s="4" t="s">
        <v>155</v>
      </c>
      <c r="AO488" s="4">
        <v>2</v>
      </c>
      <c r="AP488" s="5">
        <v>0.76232638888888893</v>
      </c>
      <c r="AQ488" s="4">
        <v>47.161892000000002</v>
      </c>
      <c r="AR488" s="4">
        <v>-88.491539000000003</v>
      </c>
      <c r="AS488" s="4">
        <v>316.89999999999998</v>
      </c>
      <c r="AT488" s="4">
        <v>44.6</v>
      </c>
      <c r="AU488" s="4">
        <v>12</v>
      </c>
      <c r="AV488" s="4">
        <v>10</v>
      </c>
      <c r="AW488" s="4" t="s">
        <v>434</v>
      </c>
      <c r="AX488" s="4">
        <v>1.4</v>
      </c>
      <c r="AY488" s="4">
        <v>1.5608</v>
      </c>
      <c r="AZ488" s="4">
        <v>2.6303999999999998</v>
      </c>
      <c r="BA488" s="4">
        <v>11.154</v>
      </c>
      <c r="BB488" s="4">
        <v>9.75</v>
      </c>
      <c r="BC488" s="4">
        <v>0.87</v>
      </c>
      <c r="BD488" s="4">
        <v>20.849</v>
      </c>
      <c r="BE488" s="4">
        <v>1733.0930000000001</v>
      </c>
      <c r="BF488" s="4">
        <v>393.12799999999999</v>
      </c>
      <c r="BG488" s="4">
        <v>7.7039999999999997</v>
      </c>
      <c r="BH488" s="4">
        <v>0.27500000000000002</v>
      </c>
      <c r="BI488" s="4">
        <v>7.9779999999999998</v>
      </c>
      <c r="BJ488" s="4">
        <v>5.931</v>
      </c>
      <c r="BK488" s="4">
        <v>0.21099999999999999</v>
      </c>
      <c r="BL488" s="4">
        <v>6.1429999999999998</v>
      </c>
      <c r="BM488" s="4">
        <v>27.9175</v>
      </c>
      <c r="BQ488" s="4">
        <v>0</v>
      </c>
      <c r="BR488" s="4">
        <v>0.472084</v>
      </c>
      <c r="BS488" s="4">
        <v>-5</v>
      </c>
      <c r="BT488" s="4">
        <v>9.1269999999999997E-3</v>
      </c>
      <c r="BU488" s="4">
        <v>11.536553</v>
      </c>
      <c r="BV488" s="4">
        <v>0.184365</v>
      </c>
    </row>
    <row r="489" spans="1:74" x14ac:dyDescent="0.25">
      <c r="A489" s="2">
        <v>42804</v>
      </c>
      <c r="B489" s="3">
        <v>0.55403711805555556</v>
      </c>
      <c r="C489" s="4">
        <v>12.851000000000001</v>
      </c>
      <c r="D489" s="4">
        <v>2.9729999999999999</v>
      </c>
      <c r="E489" s="4">
        <v>29730.234506000001</v>
      </c>
      <c r="F489" s="4">
        <v>527.79999999999995</v>
      </c>
      <c r="G489" s="4">
        <v>15.8</v>
      </c>
      <c r="H489" s="4">
        <v>4221.5</v>
      </c>
      <c r="J489" s="4">
        <v>0</v>
      </c>
      <c r="K489" s="4">
        <v>0.83379999999999999</v>
      </c>
      <c r="L489" s="4">
        <v>10.7159</v>
      </c>
      <c r="M489" s="4">
        <v>2.4790000000000001</v>
      </c>
      <c r="N489" s="4">
        <v>440.10500000000002</v>
      </c>
      <c r="O489" s="4">
        <v>13.1746</v>
      </c>
      <c r="P489" s="4">
        <v>453.3</v>
      </c>
      <c r="Q489" s="4">
        <v>338.85820000000001</v>
      </c>
      <c r="R489" s="4">
        <v>10.143800000000001</v>
      </c>
      <c r="S489" s="4">
        <v>349</v>
      </c>
      <c r="T489" s="4">
        <v>4221.4996000000001</v>
      </c>
      <c r="W489" s="4">
        <v>0</v>
      </c>
      <c r="X489" s="4">
        <v>0</v>
      </c>
      <c r="Y489" s="4">
        <v>11.6</v>
      </c>
      <c r="Z489" s="4">
        <v>889</v>
      </c>
      <c r="AA489" s="4">
        <v>898</v>
      </c>
      <c r="AB489" s="4">
        <v>874</v>
      </c>
      <c r="AC489" s="4">
        <v>91</v>
      </c>
      <c r="AD489" s="4">
        <v>11.43</v>
      </c>
      <c r="AE489" s="4">
        <v>0.26</v>
      </c>
      <c r="AF489" s="4">
        <v>992</v>
      </c>
      <c r="AG489" s="4">
        <v>-10</v>
      </c>
      <c r="AH489" s="4">
        <v>8</v>
      </c>
      <c r="AI489" s="4">
        <v>24</v>
      </c>
      <c r="AJ489" s="4">
        <v>136</v>
      </c>
      <c r="AK489" s="4">
        <v>132.30000000000001</v>
      </c>
      <c r="AL489" s="4">
        <v>5.3</v>
      </c>
      <c r="AM489" s="4">
        <v>142</v>
      </c>
      <c r="AN489" s="4" t="s">
        <v>155</v>
      </c>
      <c r="AO489" s="4">
        <v>2</v>
      </c>
      <c r="AP489" s="5">
        <v>0.76233796296296286</v>
      </c>
      <c r="AQ489" s="4">
        <v>47.161718</v>
      </c>
      <c r="AR489" s="4">
        <v>-88.491442000000006</v>
      </c>
      <c r="AS489" s="4">
        <v>316.60000000000002</v>
      </c>
      <c r="AT489" s="4">
        <v>45.2</v>
      </c>
      <c r="AU489" s="4">
        <v>12</v>
      </c>
      <c r="AV489" s="4">
        <v>10</v>
      </c>
      <c r="AW489" s="4" t="s">
        <v>434</v>
      </c>
      <c r="AX489" s="4">
        <v>1.4303999999999999</v>
      </c>
      <c r="AY489" s="4">
        <v>1.7303999999999999</v>
      </c>
      <c r="AZ489" s="4">
        <v>2.7303999999999999</v>
      </c>
      <c r="BA489" s="4">
        <v>11.154</v>
      </c>
      <c r="BB489" s="4">
        <v>10.15</v>
      </c>
      <c r="BC489" s="4">
        <v>0.91</v>
      </c>
      <c r="BD489" s="4">
        <v>19.928000000000001</v>
      </c>
      <c r="BE489" s="4">
        <v>1903.0440000000001</v>
      </c>
      <c r="BF489" s="4">
        <v>280.20400000000001</v>
      </c>
      <c r="BG489" s="4">
        <v>8.1850000000000005</v>
      </c>
      <c r="BH489" s="4">
        <v>0.245</v>
      </c>
      <c r="BI489" s="4">
        <v>8.43</v>
      </c>
      <c r="BJ489" s="4">
        <v>6.3019999999999996</v>
      </c>
      <c r="BK489" s="4">
        <v>0.189</v>
      </c>
      <c r="BL489" s="4">
        <v>6.4909999999999997</v>
      </c>
      <c r="BM489" s="4">
        <v>31.085899999999999</v>
      </c>
      <c r="BQ489" s="4">
        <v>0</v>
      </c>
      <c r="BR489" s="4">
        <v>0.35730299999999998</v>
      </c>
      <c r="BS489" s="4">
        <v>-5</v>
      </c>
      <c r="BT489" s="4">
        <v>8.1270000000000005E-3</v>
      </c>
      <c r="BU489" s="4">
        <v>8.7315919999999991</v>
      </c>
      <c r="BV489" s="4">
        <v>0.16416500000000001</v>
      </c>
    </row>
    <row r="490" spans="1:74" x14ac:dyDescent="0.25">
      <c r="A490" s="2">
        <v>42804</v>
      </c>
      <c r="B490" s="3">
        <v>0.55404869212962959</v>
      </c>
      <c r="C490" s="4">
        <v>13.347</v>
      </c>
      <c r="D490" s="4">
        <v>2.1101000000000001</v>
      </c>
      <c r="E490" s="4">
        <v>21100.503195000001</v>
      </c>
      <c r="F490" s="4">
        <v>523.20000000000005</v>
      </c>
      <c r="G490" s="4">
        <v>15.8</v>
      </c>
      <c r="H490" s="4">
        <v>3421.8</v>
      </c>
      <c r="J490" s="4">
        <v>0</v>
      </c>
      <c r="K490" s="4">
        <v>0.83940000000000003</v>
      </c>
      <c r="L490" s="4">
        <v>11.2029</v>
      </c>
      <c r="M490" s="4">
        <v>1.7710999999999999</v>
      </c>
      <c r="N490" s="4">
        <v>439.1567</v>
      </c>
      <c r="O490" s="4">
        <v>13.292400000000001</v>
      </c>
      <c r="P490" s="4">
        <v>452.4</v>
      </c>
      <c r="Q490" s="4">
        <v>338.12810000000002</v>
      </c>
      <c r="R490" s="4">
        <v>10.234500000000001</v>
      </c>
      <c r="S490" s="4">
        <v>348.4</v>
      </c>
      <c r="T490" s="4">
        <v>3421.8465999999999</v>
      </c>
      <c r="W490" s="4">
        <v>0</v>
      </c>
      <c r="X490" s="4">
        <v>0</v>
      </c>
      <c r="Y490" s="4">
        <v>11.6</v>
      </c>
      <c r="Z490" s="4">
        <v>879</v>
      </c>
      <c r="AA490" s="4">
        <v>886</v>
      </c>
      <c r="AB490" s="4">
        <v>864</v>
      </c>
      <c r="AC490" s="4">
        <v>91</v>
      </c>
      <c r="AD490" s="4">
        <v>11.43</v>
      </c>
      <c r="AE490" s="4">
        <v>0.26</v>
      </c>
      <c r="AF490" s="4">
        <v>992</v>
      </c>
      <c r="AG490" s="4">
        <v>-10</v>
      </c>
      <c r="AH490" s="4">
        <v>8</v>
      </c>
      <c r="AI490" s="4">
        <v>24</v>
      </c>
      <c r="AJ490" s="4">
        <v>136</v>
      </c>
      <c r="AK490" s="4">
        <v>132</v>
      </c>
      <c r="AL490" s="4">
        <v>5.0999999999999996</v>
      </c>
      <c r="AM490" s="4">
        <v>142</v>
      </c>
      <c r="AN490" s="4" t="s">
        <v>155</v>
      </c>
      <c r="AO490" s="4">
        <v>2</v>
      </c>
      <c r="AP490" s="5">
        <v>0.76234953703703701</v>
      </c>
      <c r="AQ490" s="4">
        <v>47.161557999999999</v>
      </c>
      <c r="AR490" s="4">
        <v>-88.491324000000006</v>
      </c>
      <c r="AS490" s="4">
        <v>316.60000000000002</v>
      </c>
      <c r="AT490" s="4">
        <v>43.7</v>
      </c>
      <c r="AU490" s="4">
        <v>12</v>
      </c>
      <c r="AV490" s="4">
        <v>9</v>
      </c>
      <c r="AW490" s="4" t="s">
        <v>435</v>
      </c>
      <c r="AX490" s="4">
        <v>1.348152</v>
      </c>
      <c r="AY490" s="4">
        <v>1.8</v>
      </c>
      <c r="AZ490" s="4">
        <v>2.5874130000000002</v>
      </c>
      <c r="BA490" s="4">
        <v>11.154</v>
      </c>
      <c r="BB490" s="4">
        <v>10.52</v>
      </c>
      <c r="BC490" s="4">
        <v>0.94</v>
      </c>
      <c r="BD490" s="4">
        <v>19.135000000000002</v>
      </c>
      <c r="BE490" s="4">
        <v>2034.6320000000001</v>
      </c>
      <c r="BF490" s="4">
        <v>204.73099999999999</v>
      </c>
      <c r="BG490" s="4">
        <v>8.3520000000000003</v>
      </c>
      <c r="BH490" s="4">
        <v>0.253</v>
      </c>
      <c r="BI490" s="4">
        <v>8.6050000000000004</v>
      </c>
      <c r="BJ490" s="4">
        <v>6.431</v>
      </c>
      <c r="BK490" s="4">
        <v>0.19500000000000001</v>
      </c>
      <c r="BL490" s="4">
        <v>6.6260000000000003</v>
      </c>
      <c r="BM490" s="4">
        <v>25.768699999999999</v>
      </c>
      <c r="BQ490" s="4">
        <v>0</v>
      </c>
      <c r="BR490" s="4">
        <v>0.28750900000000001</v>
      </c>
      <c r="BS490" s="4">
        <v>-5</v>
      </c>
      <c r="BT490" s="4">
        <v>8.8730000000000007E-3</v>
      </c>
      <c r="BU490" s="4">
        <v>7.0260020000000001</v>
      </c>
      <c r="BV490" s="4">
        <v>0.17923500000000001</v>
      </c>
    </row>
    <row r="491" spans="1:74" x14ac:dyDescent="0.25">
      <c r="A491" s="2">
        <v>42804</v>
      </c>
      <c r="B491" s="3">
        <v>0.55406026620370363</v>
      </c>
      <c r="C491" s="4">
        <v>13.51</v>
      </c>
      <c r="D491" s="4">
        <v>1.7786</v>
      </c>
      <c r="E491" s="4">
        <v>17785.806709</v>
      </c>
      <c r="F491" s="4">
        <v>514.5</v>
      </c>
      <c r="G491" s="4">
        <v>16</v>
      </c>
      <c r="H491" s="4">
        <v>2927.6</v>
      </c>
      <c r="J491" s="4">
        <v>0</v>
      </c>
      <c r="K491" s="4">
        <v>0.84179999999999999</v>
      </c>
      <c r="L491" s="4">
        <v>11.3734</v>
      </c>
      <c r="M491" s="4">
        <v>1.4973000000000001</v>
      </c>
      <c r="N491" s="4">
        <v>433.16019999999997</v>
      </c>
      <c r="O491" s="4">
        <v>13.4391</v>
      </c>
      <c r="P491" s="4">
        <v>446.6</v>
      </c>
      <c r="Q491" s="4">
        <v>333.5111</v>
      </c>
      <c r="R491" s="4">
        <v>10.3474</v>
      </c>
      <c r="S491" s="4">
        <v>343.9</v>
      </c>
      <c r="T491" s="4">
        <v>2927.587</v>
      </c>
      <c r="W491" s="4">
        <v>0</v>
      </c>
      <c r="X491" s="4">
        <v>0</v>
      </c>
      <c r="Y491" s="4">
        <v>11.6</v>
      </c>
      <c r="Z491" s="4">
        <v>874</v>
      </c>
      <c r="AA491" s="4">
        <v>883</v>
      </c>
      <c r="AB491" s="4">
        <v>859</v>
      </c>
      <c r="AC491" s="4">
        <v>91</v>
      </c>
      <c r="AD491" s="4">
        <v>11.43</v>
      </c>
      <c r="AE491" s="4">
        <v>0.26</v>
      </c>
      <c r="AF491" s="4">
        <v>992</v>
      </c>
      <c r="AG491" s="4">
        <v>-10</v>
      </c>
      <c r="AH491" s="4">
        <v>8</v>
      </c>
      <c r="AI491" s="4">
        <v>24</v>
      </c>
      <c r="AJ491" s="4">
        <v>136.9</v>
      </c>
      <c r="AK491" s="4">
        <v>132.9</v>
      </c>
      <c r="AL491" s="4">
        <v>4.8</v>
      </c>
      <c r="AM491" s="4">
        <v>142</v>
      </c>
      <c r="AN491" s="4" t="s">
        <v>155</v>
      </c>
      <c r="AO491" s="4">
        <v>2</v>
      </c>
      <c r="AP491" s="5">
        <v>0.76236111111111116</v>
      </c>
      <c r="AQ491" s="4">
        <v>47.161427000000003</v>
      </c>
      <c r="AR491" s="4">
        <v>-88.491180999999997</v>
      </c>
      <c r="AS491" s="4">
        <v>316.3</v>
      </c>
      <c r="AT491" s="4">
        <v>40.200000000000003</v>
      </c>
      <c r="AU491" s="4">
        <v>12</v>
      </c>
      <c r="AV491" s="4">
        <v>10</v>
      </c>
      <c r="AW491" s="4" t="s">
        <v>434</v>
      </c>
      <c r="AX491" s="4">
        <v>1</v>
      </c>
      <c r="AY491" s="4">
        <v>1.8</v>
      </c>
      <c r="AZ491" s="4">
        <v>2.1</v>
      </c>
      <c r="BA491" s="4">
        <v>11.154</v>
      </c>
      <c r="BB491" s="4">
        <v>10.71</v>
      </c>
      <c r="BC491" s="4">
        <v>0.96</v>
      </c>
      <c r="BD491" s="4">
        <v>18.789000000000001</v>
      </c>
      <c r="BE491" s="4">
        <v>2089.6559999999999</v>
      </c>
      <c r="BF491" s="4">
        <v>175.089</v>
      </c>
      <c r="BG491" s="4">
        <v>8.3339999999999996</v>
      </c>
      <c r="BH491" s="4">
        <v>0.25900000000000001</v>
      </c>
      <c r="BI491" s="4">
        <v>8.593</v>
      </c>
      <c r="BJ491" s="4">
        <v>6.4169999999999998</v>
      </c>
      <c r="BK491" s="4">
        <v>0.19900000000000001</v>
      </c>
      <c r="BL491" s="4">
        <v>6.6159999999999997</v>
      </c>
      <c r="BM491" s="4">
        <v>22.3035</v>
      </c>
      <c r="BQ491" s="4">
        <v>0</v>
      </c>
      <c r="BR491" s="4">
        <v>0.237096</v>
      </c>
      <c r="BS491" s="4">
        <v>-5</v>
      </c>
      <c r="BT491" s="4">
        <v>8.9999999999999993E-3</v>
      </c>
      <c r="BU491" s="4">
        <v>5.7940329999999998</v>
      </c>
      <c r="BV491" s="4">
        <v>0.18179999999999999</v>
      </c>
    </row>
    <row r="492" spans="1:74" x14ac:dyDescent="0.25">
      <c r="A492" s="2">
        <v>42804</v>
      </c>
      <c r="B492" s="3">
        <v>0.55407184027777778</v>
      </c>
      <c r="C492" s="4">
        <v>13.503</v>
      </c>
      <c r="D492" s="4">
        <v>1.7033</v>
      </c>
      <c r="E492" s="4">
        <v>17033.237346999998</v>
      </c>
      <c r="F492" s="4">
        <v>505.9</v>
      </c>
      <c r="G492" s="4">
        <v>16</v>
      </c>
      <c r="H492" s="4">
        <v>2648.5</v>
      </c>
      <c r="J492" s="4">
        <v>0</v>
      </c>
      <c r="K492" s="4">
        <v>0.84299999999999997</v>
      </c>
      <c r="L492" s="4">
        <v>11.383100000000001</v>
      </c>
      <c r="M492" s="4">
        <v>1.4359</v>
      </c>
      <c r="N492" s="4">
        <v>426.47669999999999</v>
      </c>
      <c r="O492" s="4">
        <v>13.4879</v>
      </c>
      <c r="P492" s="4">
        <v>440</v>
      </c>
      <c r="Q492" s="4">
        <v>328.36509999999998</v>
      </c>
      <c r="R492" s="4">
        <v>10.385</v>
      </c>
      <c r="S492" s="4">
        <v>338.8</v>
      </c>
      <c r="T492" s="4">
        <v>2648.4908999999998</v>
      </c>
      <c r="W492" s="4">
        <v>0</v>
      </c>
      <c r="X492" s="4">
        <v>0</v>
      </c>
      <c r="Y492" s="4">
        <v>11.7</v>
      </c>
      <c r="Z492" s="4">
        <v>872</v>
      </c>
      <c r="AA492" s="4">
        <v>886</v>
      </c>
      <c r="AB492" s="4">
        <v>858</v>
      </c>
      <c r="AC492" s="4">
        <v>91</v>
      </c>
      <c r="AD492" s="4">
        <v>11.43</v>
      </c>
      <c r="AE492" s="4">
        <v>0.26</v>
      </c>
      <c r="AF492" s="4">
        <v>992</v>
      </c>
      <c r="AG492" s="4">
        <v>-10</v>
      </c>
      <c r="AH492" s="4">
        <v>8</v>
      </c>
      <c r="AI492" s="4">
        <v>24</v>
      </c>
      <c r="AJ492" s="4">
        <v>136.1</v>
      </c>
      <c r="AK492" s="4">
        <v>134.69999999999999</v>
      </c>
      <c r="AL492" s="4">
        <v>4.8</v>
      </c>
      <c r="AM492" s="4">
        <v>142</v>
      </c>
      <c r="AN492" s="4" t="s">
        <v>155</v>
      </c>
      <c r="AO492" s="4">
        <v>2</v>
      </c>
      <c r="AP492" s="5">
        <v>0.76237268518518519</v>
      </c>
      <c r="AQ492" s="4">
        <v>47.161313</v>
      </c>
      <c r="AR492" s="4">
        <v>-88.491037000000006</v>
      </c>
      <c r="AS492" s="4">
        <v>316</v>
      </c>
      <c r="AT492" s="4">
        <v>37.5</v>
      </c>
      <c r="AU492" s="4">
        <v>12</v>
      </c>
      <c r="AV492" s="4">
        <v>10</v>
      </c>
      <c r="AW492" s="4" t="s">
        <v>434</v>
      </c>
      <c r="AX492" s="4">
        <v>1.0304</v>
      </c>
      <c r="AY492" s="4">
        <v>1.5568</v>
      </c>
      <c r="AZ492" s="4">
        <v>2.1303999999999998</v>
      </c>
      <c r="BA492" s="4">
        <v>11.154</v>
      </c>
      <c r="BB492" s="4">
        <v>10.79</v>
      </c>
      <c r="BC492" s="4">
        <v>0.97</v>
      </c>
      <c r="BD492" s="4">
        <v>18.625</v>
      </c>
      <c r="BE492" s="4">
        <v>2104.1999999999998</v>
      </c>
      <c r="BF492" s="4">
        <v>168.93600000000001</v>
      </c>
      <c r="BG492" s="4">
        <v>8.2560000000000002</v>
      </c>
      <c r="BH492" s="4">
        <v>0.26100000000000001</v>
      </c>
      <c r="BI492" s="4">
        <v>8.5169999999999995</v>
      </c>
      <c r="BJ492" s="4">
        <v>6.3570000000000002</v>
      </c>
      <c r="BK492" s="4">
        <v>0.20100000000000001</v>
      </c>
      <c r="BL492" s="4">
        <v>6.5579999999999998</v>
      </c>
      <c r="BM492" s="4">
        <v>20.3003</v>
      </c>
      <c r="BQ492" s="4">
        <v>0</v>
      </c>
      <c r="BR492" s="4">
        <v>0.237984</v>
      </c>
      <c r="BS492" s="4">
        <v>-5</v>
      </c>
      <c r="BT492" s="4">
        <v>8.9999999999999993E-3</v>
      </c>
      <c r="BU492" s="4">
        <v>5.815734</v>
      </c>
      <c r="BV492" s="4">
        <v>0.18179999999999999</v>
      </c>
    </row>
    <row r="493" spans="1:74" x14ac:dyDescent="0.25">
      <c r="A493" s="2">
        <v>42804</v>
      </c>
      <c r="B493" s="3">
        <v>0.55408341435185182</v>
      </c>
      <c r="C493" s="4">
        <v>13.547000000000001</v>
      </c>
      <c r="D493" s="4">
        <v>1.6141000000000001</v>
      </c>
      <c r="E493" s="4">
        <v>16141.468476</v>
      </c>
      <c r="F493" s="4">
        <v>501</v>
      </c>
      <c r="G493" s="4">
        <v>15.9</v>
      </c>
      <c r="H493" s="4">
        <v>2474.6</v>
      </c>
      <c r="J493" s="4">
        <v>0</v>
      </c>
      <c r="K493" s="4">
        <v>0.84360000000000002</v>
      </c>
      <c r="L493" s="4">
        <v>11.428800000000001</v>
      </c>
      <c r="M493" s="4">
        <v>1.3617999999999999</v>
      </c>
      <c r="N493" s="4">
        <v>422.70510000000002</v>
      </c>
      <c r="O493" s="4">
        <v>13.4373</v>
      </c>
      <c r="P493" s="4">
        <v>436.1</v>
      </c>
      <c r="Q493" s="4">
        <v>325.46120000000002</v>
      </c>
      <c r="R493" s="4">
        <v>10.3461</v>
      </c>
      <c r="S493" s="4">
        <v>335.8</v>
      </c>
      <c r="T493" s="4">
        <v>2474.6298000000002</v>
      </c>
      <c r="W493" s="4">
        <v>0</v>
      </c>
      <c r="X493" s="4">
        <v>0</v>
      </c>
      <c r="Y493" s="4">
        <v>11.6</v>
      </c>
      <c r="Z493" s="4">
        <v>875</v>
      </c>
      <c r="AA493" s="4">
        <v>888</v>
      </c>
      <c r="AB493" s="4">
        <v>863</v>
      </c>
      <c r="AC493" s="4">
        <v>91</v>
      </c>
      <c r="AD493" s="4">
        <v>11.43</v>
      </c>
      <c r="AE493" s="4">
        <v>0.26</v>
      </c>
      <c r="AF493" s="4">
        <v>992</v>
      </c>
      <c r="AG493" s="4">
        <v>-10</v>
      </c>
      <c r="AH493" s="4">
        <v>8</v>
      </c>
      <c r="AI493" s="4">
        <v>24</v>
      </c>
      <c r="AJ493" s="4">
        <v>136.9</v>
      </c>
      <c r="AK493" s="4">
        <v>137.6</v>
      </c>
      <c r="AL493" s="4">
        <v>4.5</v>
      </c>
      <c r="AM493" s="4">
        <v>142</v>
      </c>
      <c r="AN493" s="4" t="s">
        <v>155</v>
      </c>
      <c r="AO493" s="4">
        <v>2</v>
      </c>
      <c r="AP493" s="5">
        <v>0.76238425925925923</v>
      </c>
      <c r="AQ493" s="4">
        <v>47.161211000000002</v>
      </c>
      <c r="AR493" s="4">
        <v>-88.490908000000005</v>
      </c>
      <c r="AS493" s="4">
        <v>315.8</v>
      </c>
      <c r="AT493" s="4">
        <v>35.200000000000003</v>
      </c>
      <c r="AU493" s="4">
        <v>12</v>
      </c>
      <c r="AV493" s="4">
        <v>10</v>
      </c>
      <c r="AW493" s="4" t="s">
        <v>434</v>
      </c>
      <c r="AX493" s="4">
        <v>1.1912</v>
      </c>
      <c r="AY493" s="4">
        <v>1</v>
      </c>
      <c r="AZ493" s="4">
        <v>2.2303999999999999</v>
      </c>
      <c r="BA493" s="4">
        <v>11.154</v>
      </c>
      <c r="BB493" s="4">
        <v>10.84</v>
      </c>
      <c r="BC493" s="4">
        <v>0.97</v>
      </c>
      <c r="BD493" s="4">
        <v>18.533000000000001</v>
      </c>
      <c r="BE493" s="4">
        <v>2120.0949999999998</v>
      </c>
      <c r="BF493" s="4">
        <v>160.78100000000001</v>
      </c>
      <c r="BG493" s="4">
        <v>8.2119999999999997</v>
      </c>
      <c r="BH493" s="4">
        <v>0.26100000000000001</v>
      </c>
      <c r="BI493" s="4">
        <v>8.4730000000000008</v>
      </c>
      <c r="BJ493" s="4">
        <v>6.3230000000000004</v>
      </c>
      <c r="BK493" s="4">
        <v>0.20100000000000001</v>
      </c>
      <c r="BL493" s="4">
        <v>6.5229999999999997</v>
      </c>
      <c r="BM493" s="4">
        <v>19.034500000000001</v>
      </c>
      <c r="BQ493" s="4">
        <v>0</v>
      </c>
      <c r="BR493" s="4">
        <v>0.34114100000000003</v>
      </c>
      <c r="BS493" s="4">
        <v>-5</v>
      </c>
      <c r="BT493" s="4">
        <v>8.9999999999999993E-3</v>
      </c>
      <c r="BU493" s="4">
        <v>8.3366330000000008</v>
      </c>
      <c r="BV493" s="4">
        <v>0.18179999999999999</v>
      </c>
    </row>
    <row r="494" spans="1:74" x14ac:dyDescent="0.25">
      <c r="A494" s="2">
        <v>42804</v>
      </c>
      <c r="B494" s="3">
        <v>0.55409498842592597</v>
      </c>
      <c r="C494" s="4">
        <v>13.72</v>
      </c>
      <c r="D494" s="4">
        <v>1.4488000000000001</v>
      </c>
      <c r="E494" s="4">
        <v>14488.467532000001</v>
      </c>
      <c r="F494" s="4">
        <v>501</v>
      </c>
      <c r="G494" s="4">
        <v>8.5</v>
      </c>
      <c r="H494" s="4">
        <v>2446.6</v>
      </c>
      <c r="J494" s="4">
        <v>0</v>
      </c>
      <c r="K494" s="4">
        <v>0.84399999999999997</v>
      </c>
      <c r="L494" s="4">
        <v>11.579499999999999</v>
      </c>
      <c r="M494" s="4">
        <v>1.2228000000000001</v>
      </c>
      <c r="N494" s="4">
        <v>422.86950000000002</v>
      </c>
      <c r="O494" s="4">
        <v>7.1435000000000004</v>
      </c>
      <c r="P494" s="4">
        <v>430</v>
      </c>
      <c r="Q494" s="4">
        <v>325.58769999999998</v>
      </c>
      <c r="R494" s="4">
        <v>5.5000999999999998</v>
      </c>
      <c r="S494" s="4">
        <v>331.1</v>
      </c>
      <c r="T494" s="4">
        <v>2446.5947000000001</v>
      </c>
      <c r="W494" s="4">
        <v>0</v>
      </c>
      <c r="X494" s="4">
        <v>0</v>
      </c>
      <c r="Y494" s="4">
        <v>11.9</v>
      </c>
      <c r="Z494" s="4">
        <v>879</v>
      </c>
      <c r="AA494" s="4">
        <v>891</v>
      </c>
      <c r="AB494" s="4">
        <v>864</v>
      </c>
      <c r="AC494" s="4">
        <v>91</v>
      </c>
      <c r="AD494" s="4">
        <v>11.43</v>
      </c>
      <c r="AE494" s="4">
        <v>0.26</v>
      </c>
      <c r="AF494" s="4">
        <v>992</v>
      </c>
      <c r="AG494" s="4">
        <v>-10</v>
      </c>
      <c r="AH494" s="4">
        <v>8</v>
      </c>
      <c r="AI494" s="4">
        <v>24</v>
      </c>
      <c r="AJ494" s="4">
        <v>137</v>
      </c>
      <c r="AK494" s="4">
        <v>137.1</v>
      </c>
      <c r="AL494" s="4">
        <v>4.9000000000000004</v>
      </c>
      <c r="AM494" s="4">
        <v>142</v>
      </c>
      <c r="AN494" s="4" t="s">
        <v>155</v>
      </c>
      <c r="AO494" s="4">
        <v>2</v>
      </c>
      <c r="AP494" s="5">
        <v>0.76239583333333327</v>
      </c>
      <c r="AQ494" s="4">
        <v>47.161104000000002</v>
      </c>
      <c r="AR494" s="4">
        <v>-88.490813000000003</v>
      </c>
      <c r="AS494" s="4">
        <v>315.5</v>
      </c>
      <c r="AT494" s="4">
        <v>32.4</v>
      </c>
      <c r="AU494" s="4">
        <v>12</v>
      </c>
      <c r="AV494" s="4">
        <v>10</v>
      </c>
      <c r="AW494" s="4" t="s">
        <v>434</v>
      </c>
      <c r="AX494" s="4">
        <v>1.3088</v>
      </c>
      <c r="AY494" s="4">
        <v>1.0304</v>
      </c>
      <c r="AZ494" s="4">
        <v>2.2999999999999998</v>
      </c>
      <c r="BA494" s="4">
        <v>11.154</v>
      </c>
      <c r="BB494" s="4">
        <v>10.86</v>
      </c>
      <c r="BC494" s="4">
        <v>0.97</v>
      </c>
      <c r="BD494" s="4">
        <v>18.486000000000001</v>
      </c>
      <c r="BE494" s="4">
        <v>2146.58</v>
      </c>
      <c r="BF494" s="4">
        <v>144.27500000000001</v>
      </c>
      <c r="BG494" s="4">
        <v>8.2089999999999996</v>
      </c>
      <c r="BH494" s="4">
        <v>0.13900000000000001</v>
      </c>
      <c r="BI494" s="4">
        <v>8.3480000000000008</v>
      </c>
      <c r="BJ494" s="4">
        <v>6.3209999999999997</v>
      </c>
      <c r="BK494" s="4">
        <v>0.107</v>
      </c>
      <c r="BL494" s="4">
        <v>6.4269999999999996</v>
      </c>
      <c r="BM494" s="4">
        <v>18.806000000000001</v>
      </c>
      <c r="BQ494" s="4">
        <v>0</v>
      </c>
      <c r="BR494" s="4">
        <v>0.36473</v>
      </c>
      <c r="BS494" s="4">
        <v>-5</v>
      </c>
      <c r="BT494" s="4">
        <v>8.1270000000000005E-3</v>
      </c>
      <c r="BU494" s="4">
        <v>8.9130889999999994</v>
      </c>
      <c r="BV494" s="4">
        <v>0.16416500000000001</v>
      </c>
    </row>
    <row r="495" spans="1:74" x14ac:dyDescent="0.25">
      <c r="A495" s="2">
        <v>42804</v>
      </c>
      <c r="B495" s="3">
        <v>0.55410656250000001</v>
      </c>
      <c r="C495" s="4">
        <v>13.744999999999999</v>
      </c>
      <c r="D495" s="4">
        <v>1.3258000000000001</v>
      </c>
      <c r="E495" s="4">
        <v>13257.741158000001</v>
      </c>
      <c r="F495" s="4">
        <v>535.5</v>
      </c>
      <c r="G495" s="4">
        <v>8.3000000000000007</v>
      </c>
      <c r="H495" s="4">
        <v>2292.8000000000002</v>
      </c>
      <c r="J495" s="4">
        <v>0</v>
      </c>
      <c r="K495" s="4">
        <v>0.84530000000000005</v>
      </c>
      <c r="L495" s="4">
        <v>11.6188</v>
      </c>
      <c r="M495" s="4">
        <v>1.1207</v>
      </c>
      <c r="N495" s="4">
        <v>452.69450000000001</v>
      </c>
      <c r="O495" s="4">
        <v>7.0163000000000002</v>
      </c>
      <c r="P495" s="4">
        <v>459.7</v>
      </c>
      <c r="Q495" s="4">
        <v>348.53870000000001</v>
      </c>
      <c r="R495" s="4">
        <v>5.4020000000000001</v>
      </c>
      <c r="S495" s="4">
        <v>353.9</v>
      </c>
      <c r="T495" s="4">
        <v>2292.7961</v>
      </c>
      <c r="W495" s="4">
        <v>0</v>
      </c>
      <c r="X495" s="4">
        <v>0</v>
      </c>
      <c r="Y495" s="4">
        <v>12</v>
      </c>
      <c r="Z495" s="4">
        <v>879</v>
      </c>
      <c r="AA495" s="4">
        <v>892</v>
      </c>
      <c r="AB495" s="4">
        <v>865</v>
      </c>
      <c r="AC495" s="4">
        <v>91</v>
      </c>
      <c r="AD495" s="4">
        <v>11.42</v>
      </c>
      <c r="AE495" s="4">
        <v>0.26</v>
      </c>
      <c r="AF495" s="4">
        <v>993</v>
      </c>
      <c r="AG495" s="4">
        <v>-10</v>
      </c>
      <c r="AH495" s="4">
        <v>8</v>
      </c>
      <c r="AI495" s="4">
        <v>24</v>
      </c>
      <c r="AJ495" s="4">
        <v>137</v>
      </c>
      <c r="AK495" s="4">
        <v>135.30000000000001</v>
      </c>
      <c r="AL495" s="4">
        <v>5.3</v>
      </c>
      <c r="AM495" s="4">
        <v>142</v>
      </c>
      <c r="AN495" s="4" t="s">
        <v>155</v>
      </c>
      <c r="AO495" s="4">
        <v>2</v>
      </c>
      <c r="AP495" s="5">
        <v>0.76240740740740742</v>
      </c>
      <c r="AQ495" s="4">
        <v>47.160995999999997</v>
      </c>
      <c r="AR495" s="4">
        <v>-88.490729000000002</v>
      </c>
      <c r="AS495" s="4">
        <v>315.39999999999998</v>
      </c>
      <c r="AT495" s="4">
        <v>30.1</v>
      </c>
      <c r="AU495" s="4">
        <v>12</v>
      </c>
      <c r="AV495" s="4">
        <v>10</v>
      </c>
      <c r="AW495" s="4" t="s">
        <v>434</v>
      </c>
      <c r="AX495" s="4">
        <v>1.1000000000000001</v>
      </c>
      <c r="AY495" s="4">
        <v>1.252</v>
      </c>
      <c r="AZ495" s="4">
        <v>2.4216000000000002</v>
      </c>
      <c r="BA495" s="4">
        <v>11.154</v>
      </c>
      <c r="BB495" s="4">
        <v>10.95</v>
      </c>
      <c r="BC495" s="4">
        <v>0.98</v>
      </c>
      <c r="BD495" s="4">
        <v>18.295999999999999</v>
      </c>
      <c r="BE495" s="4">
        <v>2166.8890000000001</v>
      </c>
      <c r="BF495" s="4">
        <v>133.03</v>
      </c>
      <c r="BG495" s="4">
        <v>8.8409999999999993</v>
      </c>
      <c r="BH495" s="4">
        <v>0.13700000000000001</v>
      </c>
      <c r="BI495" s="4">
        <v>8.9779999999999998</v>
      </c>
      <c r="BJ495" s="4">
        <v>6.8070000000000004</v>
      </c>
      <c r="BK495" s="4">
        <v>0.106</v>
      </c>
      <c r="BL495" s="4">
        <v>6.9130000000000003</v>
      </c>
      <c r="BM495" s="4">
        <v>17.730399999999999</v>
      </c>
      <c r="BQ495" s="4">
        <v>0</v>
      </c>
      <c r="BR495" s="4">
        <v>0.37559300000000001</v>
      </c>
      <c r="BS495" s="4">
        <v>-5</v>
      </c>
      <c r="BT495" s="4">
        <v>8.0000000000000002E-3</v>
      </c>
      <c r="BU495" s="4">
        <v>9.1785639999999997</v>
      </c>
      <c r="BV495" s="4">
        <v>0.16159999999999999</v>
      </c>
    </row>
    <row r="496" spans="1:74" x14ac:dyDescent="0.25">
      <c r="A496" s="2">
        <v>42804</v>
      </c>
      <c r="B496" s="3">
        <v>0.55411813657407405</v>
      </c>
      <c r="C496" s="4">
        <v>13.608000000000001</v>
      </c>
      <c r="D496" s="4">
        <v>1.4922</v>
      </c>
      <c r="E496" s="4">
        <v>14921.728295999999</v>
      </c>
      <c r="F496" s="4">
        <v>579.4</v>
      </c>
      <c r="G496" s="4">
        <v>8.3000000000000007</v>
      </c>
      <c r="H496" s="4">
        <v>2170</v>
      </c>
      <c r="J496" s="4">
        <v>0</v>
      </c>
      <c r="K496" s="4">
        <v>0.84489999999999998</v>
      </c>
      <c r="L496" s="4">
        <v>11.497400000000001</v>
      </c>
      <c r="M496" s="4">
        <v>1.2607999999999999</v>
      </c>
      <c r="N496" s="4">
        <v>489.51870000000002</v>
      </c>
      <c r="O496" s="4">
        <v>6.9829999999999997</v>
      </c>
      <c r="P496" s="4">
        <v>496.5</v>
      </c>
      <c r="Q496" s="4">
        <v>376.90219999999999</v>
      </c>
      <c r="R496" s="4">
        <v>5.3765000000000001</v>
      </c>
      <c r="S496" s="4">
        <v>382.3</v>
      </c>
      <c r="T496" s="4">
        <v>2170.0191</v>
      </c>
      <c r="W496" s="4">
        <v>0</v>
      </c>
      <c r="X496" s="4">
        <v>0</v>
      </c>
      <c r="Y496" s="4">
        <v>11.8</v>
      </c>
      <c r="Z496" s="4">
        <v>880</v>
      </c>
      <c r="AA496" s="4">
        <v>894</v>
      </c>
      <c r="AB496" s="4">
        <v>866</v>
      </c>
      <c r="AC496" s="4">
        <v>91</v>
      </c>
      <c r="AD496" s="4">
        <v>11.43</v>
      </c>
      <c r="AE496" s="4">
        <v>0.26</v>
      </c>
      <c r="AF496" s="4">
        <v>992</v>
      </c>
      <c r="AG496" s="4">
        <v>-10</v>
      </c>
      <c r="AH496" s="4">
        <v>8</v>
      </c>
      <c r="AI496" s="4">
        <v>24</v>
      </c>
      <c r="AJ496" s="4">
        <v>137</v>
      </c>
      <c r="AK496" s="4">
        <v>135.9</v>
      </c>
      <c r="AL496" s="4">
        <v>5.2</v>
      </c>
      <c r="AM496" s="4">
        <v>142</v>
      </c>
      <c r="AN496" s="4" t="s">
        <v>155</v>
      </c>
      <c r="AO496" s="4">
        <v>2</v>
      </c>
      <c r="AP496" s="5">
        <v>0.76241898148148157</v>
      </c>
      <c r="AQ496" s="4">
        <v>47.160884000000003</v>
      </c>
      <c r="AR496" s="4">
        <v>-88.490671000000006</v>
      </c>
      <c r="AS496" s="4">
        <v>315.39999999999998</v>
      </c>
      <c r="AT496" s="4">
        <v>29.2</v>
      </c>
      <c r="AU496" s="4">
        <v>12</v>
      </c>
      <c r="AV496" s="4">
        <v>10</v>
      </c>
      <c r="AW496" s="4" t="s">
        <v>434</v>
      </c>
      <c r="AX496" s="4">
        <v>1.1304000000000001</v>
      </c>
      <c r="AY496" s="4">
        <v>1.6304000000000001</v>
      </c>
      <c r="AZ496" s="4">
        <v>2.7303999999999999</v>
      </c>
      <c r="BA496" s="4">
        <v>11.154</v>
      </c>
      <c r="BB496" s="4">
        <v>10.92</v>
      </c>
      <c r="BC496" s="4">
        <v>0.98</v>
      </c>
      <c r="BD496" s="4">
        <v>18.353999999999999</v>
      </c>
      <c r="BE496" s="4">
        <v>2143.1880000000001</v>
      </c>
      <c r="BF496" s="4">
        <v>149.58000000000001</v>
      </c>
      <c r="BG496" s="4">
        <v>9.5559999999999992</v>
      </c>
      <c r="BH496" s="4">
        <v>0.13600000000000001</v>
      </c>
      <c r="BI496" s="4">
        <v>9.6920000000000002</v>
      </c>
      <c r="BJ496" s="4">
        <v>7.3570000000000002</v>
      </c>
      <c r="BK496" s="4">
        <v>0.105</v>
      </c>
      <c r="BL496" s="4">
        <v>7.4619999999999997</v>
      </c>
      <c r="BM496" s="4">
        <v>16.7727</v>
      </c>
      <c r="BQ496" s="4">
        <v>0</v>
      </c>
      <c r="BR496" s="4">
        <v>0.34819499999999998</v>
      </c>
      <c r="BS496" s="4">
        <v>-5</v>
      </c>
      <c r="BT496" s="4">
        <v>8.8730000000000007E-3</v>
      </c>
      <c r="BU496" s="4">
        <v>8.5090199999999996</v>
      </c>
      <c r="BV496" s="4">
        <v>0.179232</v>
      </c>
    </row>
    <row r="497" spans="1:74" x14ac:dyDescent="0.25">
      <c r="A497" s="2">
        <v>42804</v>
      </c>
      <c r="B497" s="3">
        <v>0.55412971064814809</v>
      </c>
      <c r="C497" s="4">
        <v>13.515000000000001</v>
      </c>
      <c r="D497" s="4">
        <v>1.8552999999999999</v>
      </c>
      <c r="E497" s="4">
        <v>18553.469558000001</v>
      </c>
      <c r="F497" s="4">
        <v>628.79999999999995</v>
      </c>
      <c r="G497" s="4">
        <v>8.1999999999999993</v>
      </c>
      <c r="H497" s="4">
        <v>2135.5</v>
      </c>
      <c r="J497" s="4">
        <v>0</v>
      </c>
      <c r="K497" s="4">
        <v>0.84199999999999997</v>
      </c>
      <c r="L497" s="4">
        <v>11.3797</v>
      </c>
      <c r="M497" s="4">
        <v>1.5622</v>
      </c>
      <c r="N497" s="4">
        <v>529.43939999999998</v>
      </c>
      <c r="O497" s="4">
        <v>6.9046000000000003</v>
      </c>
      <c r="P497" s="4">
        <v>536.29999999999995</v>
      </c>
      <c r="Q497" s="4">
        <v>407.64109999999999</v>
      </c>
      <c r="R497" s="4">
        <v>5.3162000000000003</v>
      </c>
      <c r="S497" s="4">
        <v>413</v>
      </c>
      <c r="T497" s="4">
        <v>2135.5342000000001</v>
      </c>
      <c r="W497" s="4">
        <v>0</v>
      </c>
      <c r="X497" s="4">
        <v>0</v>
      </c>
      <c r="Y497" s="4">
        <v>12.1</v>
      </c>
      <c r="Z497" s="4">
        <v>876</v>
      </c>
      <c r="AA497" s="4">
        <v>890</v>
      </c>
      <c r="AB497" s="4">
        <v>860</v>
      </c>
      <c r="AC497" s="4">
        <v>91</v>
      </c>
      <c r="AD497" s="4">
        <v>11.43</v>
      </c>
      <c r="AE497" s="4">
        <v>0.26</v>
      </c>
      <c r="AF497" s="4">
        <v>992</v>
      </c>
      <c r="AG497" s="4">
        <v>-10</v>
      </c>
      <c r="AH497" s="4">
        <v>8</v>
      </c>
      <c r="AI497" s="4">
        <v>24</v>
      </c>
      <c r="AJ497" s="4">
        <v>136.1</v>
      </c>
      <c r="AK497" s="4">
        <v>136</v>
      </c>
      <c r="AL497" s="4">
        <v>5.3</v>
      </c>
      <c r="AM497" s="4">
        <v>142</v>
      </c>
      <c r="AN497" s="4" t="s">
        <v>155</v>
      </c>
      <c r="AO497" s="4">
        <v>2</v>
      </c>
      <c r="AP497" s="5">
        <v>0.7624305555555555</v>
      </c>
      <c r="AQ497" s="4">
        <v>47.160767999999997</v>
      </c>
      <c r="AR497" s="4">
        <v>-88.490646999999996</v>
      </c>
      <c r="AS497" s="4">
        <v>315</v>
      </c>
      <c r="AT497" s="4">
        <v>28.6</v>
      </c>
      <c r="AU497" s="4">
        <v>12</v>
      </c>
      <c r="AV497" s="4">
        <v>9</v>
      </c>
      <c r="AW497" s="4" t="s">
        <v>436</v>
      </c>
      <c r="AX497" s="4">
        <v>1.2911999999999999</v>
      </c>
      <c r="AY497" s="4">
        <v>1.7607999999999999</v>
      </c>
      <c r="AZ497" s="4">
        <v>2.8912</v>
      </c>
      <c r="BA497" s="4">
        <v>11.154</v>
      </c>
      <c r="BB497" s="4">
        <v>10.71</v>
      </c>
      <c r="BC497" s="4">
        <v>0.96</v>
      </c>
      <c r="BD497" s="4">
        <v>18.762</v>
      </c>
      <c r="BE497" s="4">
        <v>2092.0749999999998</v>
      </c>
      <c r="BF497" s="4">
        <v>182.798</v>
      </c>
      <c r="BG497" s="4">
        <v>10.193</v>
      </c>
      <c r="BH497" s="4">
        <v>0.13300000000000001</v>
      </c>
      <c r="BI497" s="4">
        <v>10.326000000000001</v>
      </c>
      <c r="BJ497" s="4">
        <v>7.8479999999999999</v>
      </c>
      <c r="BK497" s="4">
        <v>0.10199999999999999</v>
      </c>
      <c r="BL497" s="4">
        <v>7.95</v>
      </c>
      <c r="BM497" s="4">
        <v>16.2791</v>
      </c>
      <c r="BQ497" s="4">
        <v>0</v>
      </c>
      <c r="BR497" s="4">
        <v>0.30908000000000002</v>
      </c>
      <c r="BS497" s="4">
        <v>-5</v>
      </c>
      <c r="BT497" s="4">
        <v>8.1270000000000005E-3</v>
      </c>
      <c r="BU497" s="4">
        <v>7.5531420000000002</v>
      </c>
      <c r="BV497" s="4">
        <v>0.16416500000000001</v>
      </c>
    </row>
    <row r="498" spans="1:74" x14ac:dyDescent="0.25">
      <c r="A498" s="2">
        <v>42804</v>
      </c>
      <c r="B498" s="3">
        <v>0.55414128472222224</v>
      </c>
      <c r="C498" s="4">
        <v>13.454000000000001</v>
      </c>
      <c r="D498" s="4">
        <v>1.8995</v>
      </c>
      <c r="E498" s="4">
        <v>18994.737294999999</v>
      </c>
      <c r="F498" s="4">
        <v>669</v>
      </c>
      <c r="G498" s="4">
        <v>8.1999999999999993</v>
      </c>
      <c r="H498" s="4">
        <v>2122.1</v>
      </c>
      <c r="J498" s="4">
        <v>0</v>
      </c>
      <c r="K498" s="4">
        <v>0.84209999999999996</v>
      </c>
      <c r="L498" s="4">
        <v>11.329000000000001</v>
      </c>
      <c r="M498" s="4">
        <v>1.5994999999999999</v>
      </c>
      <c r="N498" s="4">
        <v>563.3098</v>
      </c>
      <c r="O498" s="4">
        <v>6.9048999999999996</v>
      </c>
      <c r="P498" s="4">
        <v>570.20000000000005</v>
      </c>
      <c r="Q498" s="4">
        <v>433.71949999999998</v>
      </c>
      <c r="R498" s="4">
        <v>5.3163999999999998</v>
      </c>
      <c r="S498" s="4">
        <v>439</v>
      </c>
      <c r="T498" s="4">
        <v>2122.1397000000002</v>
      </c>
      <c r="W498" s="4">
        <v>0</v>
      </c>
      <c r="X498" s="4">
        <v>0</v>
      </c>
      <c r="Y498" s="4">
        <v>11.8</v>
      </c>
      <c r="Z498" s="4">
        <v>872</v>
      </c>
      <c r="AA498" s="4">
        <v>886</v>
      </c>
      <c r="AB498" s="4">
        <v>857</v>
      </c>
      <c r="AC498" s="4">
        <v>91</v>
      </c>
      <c r="AD498" s="4">
        <v>11.43</v>
      </c>
      <c r="AE498" s="4">
        <v>0.26</v>
      </c>
      <c r="AF498" s="4">
        <v>992</v>
      </c>
      <c r="AG498" s="4">
        <v>-10</v>
      </c>
      <c r="AH498" s="4">
        <v>8</v>
      </c>
      <c r="AI498" s="4">
        <v>24</v>
      </c>
      <c r="AJ498" s="4">
        <v>136</v>
      </c>
      <c r="AK498" s="4">
        <v>135.1</v>
      </c>
      <c r="AL498" s="4">
        <v>5.0999999999999996</v>
      </c>
      <c r="AM498" s="4">
        <v>142</v>
      </c>
      <c r="AN498" s="4" t="s">
        <v>155</v>
      </c>
      <c r="AO498" s="4">
        <v>2</v>
      </c>
      <c r="AP498" s="5">
        <v>0.76244212962962965</v>
      </c>
      <c r="AQ498" s="4">
        <v>47.160646999999997</v>
      </c>
      <c r="AR498" s="4">
        <v>-88.490654000000006</v>
      </c>
      <c r="AS498" s="4">
        <v>314.7</v>
      </c>
      <c r="AT498" s="4">
        <v>29</v>
      </c>
      <c r="AU498" s="4">
        <v>12</v>
      </c>
      <c r="AV498" s="4">
        <v>9</v>
      </c>
      <c r="AW498" s="4" t="s">
        <v>436</v>
      </c>
      <c r="AX498" s="4">
        <v>1.5304</v>
      </c>
      <c r="AY498" s="4">
        <v>1.9608000000000001</v>
      </c>
      <c r="AZ498" s="4">
        <v>3.1303999999999998</v>
      </c>
      <c r="BA498" s="4">
        <v>11.154</v>
      </c>
      <c r="BB498" s="4">
        <v>10.71</v>
      </c>
      <c r="BC498" s="4">
        <v>0.96</v>
      </c>
      <c r="BD498" s="4">
        <v>18.756</v>
      </c>
      <c r="BE498" s="4">
        <v>2085.105</v>
      </c>
      <c r="BF498" s="4">
        <v>187.36699999999999</v>
      </c>
      <c r="BG498" s="4">
        <v>10.856999999999999</v>
      </c>
      <c r="BH498" s="4">
        <v>0.13300000000000001</v>
      </c>
      <c r="BI498" s="4">
        <v>10.99</v>
      </c>
      <c r="BJ498" s="4">
        <v>8.36</v>
      </c>
      <c r="BK498" s="4">
        <v>0.10199999999999999</v>
      </c>
      <c r="BL498" s="4">
        <v>8.4619999999999997</v>
      </c>
      <c r="BM498" s="4">
        <v>16.1953</v>
      </c>
      <c r="BQ498" s="4">
        <v>0</v>
      </c>
      <c r="BR498" s="4">
        <v>0.235906</v>
      </c>
      <c r="BS498" s="4">
        <v>-5</v>
      </c>
      <c r="BT498" s="4">
        <v>8.8730000000000007E-3</v>
      </c>
      <c r="BU498" s="4">
        <v>5.7649530000000002</v>
      </c>
      <c r="BV498" s="4">
        <v>0.17923500000000001</v>
      </c>
    </row>
    <row r="499" spans="1:74" x14ac:dyDescent="0.25">
      <c r="A499" s="2">
        <v>42804</v>
      </c>
      <c r="B499" s="3">
        <v>0.55415285879629628</v>
      </c>
      <c r="C499" s="4">
        <v>12.863</v>
      </c>
      <c r="D499" s="4">
        <v>2.2555999999999998</v>
      </c>
      <c r="E499" s="4">
        <v>22555.89329</v>
      </c>
      <c r="F499" s="4">
        <v>695.7</v>
      </c>
      <c r="G499" s="4">
        <v>8.1999999999999993</v>
      </c>
      <c r="H499" s="4">
        <v>2146.6999999999998</v>
      </c>
      <c r="J499" s="4">
        <v>0</v>
      </c>
      <c r="K499" s="4">
        <v>0.84350000000000003</v>
      </c>
      <c r="L499" s="4">
        <v>10.8508</v>
      </c>
      <c r="M499" s="4">
        <v>1.9027000000000001</v>
      </c>
      <c r="N499" s="4">
        <v>586.89549999999997</v>
      </c>
      <c r="O499" s="4">
        <v>6.9476000000000004</v>
      </c>
      <c r="P499" s="4">
        <v>593.79999999999995</v>
      </c>
      <c r="Q499" s="4">
        <v>451.8793</v>
      </c>
      <c r="R499" s="4">
        <v>5.3493000000000004</v>
      </c>
      <c r="S499" s="4">
        <v>457.2</v>
      </c>
      <c r="T499" s="4">
        <v>2146.7013999999999</v>
      </c>
      <c r="W499" s="4">
        <v>0</v>
      </c>
      <c r="X499" s="4">
        <v>0</v>
      </c>
      <c r="Y499" s="4">
        <v>11.7</v>
      </c>
      <c r="Z499" s="4">
        <v>875</v>
      </c>
      <c r="AA499" s="4">
        <v>888</v>
      </c>
      <c r="AB499" s="4">
        <v>860</v>
      </c>
      <c r="AC499" s="4">
        <v>91</v>
      </c>
      <c r="AD499" s="4">
        <v>11.43</v>
      </c>
      <c r="AE499" s="4">
        <v>0.26</v>
      </c>
      <c r="AF499" s="4">
        <v>992</v>
      </c>
      <c r="AG499" s="4">
        <v>-10</v>
      </c>
      <c r="AH499" s="4">
        <v>8</v>
      </c>
      <c r="AI499" s="4">
        <v>24</v>
      </c>
      <c r="AJ499" s="4">
        <v>136</v>
      </c>
      <c r="AK499" s="4">
        <v>135.9</v>
      </c>
      <c r="AL499" s="4">
        <v>5.0999999999999996</v>
      </c>
      <c r="AM499" s="4">
        <v>142</v>
      </c>
      <c r="AN499" s="4" t="s">
        <v>155</v>
      </c>
      <c r="AO499" s="4">
        <v>2</v>
      </c>
      <c r="AP499" s="5">
        <v>0.76245370370370369</v>
      </c>
      <c r="AQ499" s="4">
        <v>47.160532000000003</v>
      </c>
      <c r="AR499" s="4">
        <v>-88.490671000000006</v>
      </c>
      <c r="AS499" s="4">
        <v>314.5</v>
      </c>
      <c r="AT499" s="4">
        <v>28.5</v>
      </c>
      <c r="AU499" s="4">
        <v>12</v>
      </c>
      <c r="AV499" s="4">
        <v>9</v>
      </c>
      <c r="AW499" s="4" t="s">
        <v>436</v>
      </c>
      <c r="AX499" s="4">
        <v>1.752</v>
      </c>
      <c r="AY499" s="4">
        <v>1.7656000000000001</v>
      </c>
      <c r="AZ499" s="4">
        <v>3.3216000000000001</v>
      </c>
      <c r="BA499" s="4">
        <v>11.154</v>
      </c>
      <c r="BB499" s="4">
        <v>10.82</v>
      </c>
      <c r="BC499" s="4">
        <v>0.97</v>
      </c>
      <c r="BD499" s="4">
        <v>18.547000000000001</v>
      </c>
      <c r="BE499" s="4">
        <v>2023.7339999999999</v>
      </c>
      <c r="BF499" s="4">
        <v>225.85900000000001</v>
      </c>
      <c r="BG499" s="4">
        <v>11.462999999999999</v>
      </c>
      <c r="BH499" s="4">
        <v>0.13600000000000001</v>
      </c>
      <c r="BI499" s="4">
        <v>11.598000000000001</v>
      </c>
      <c r="BJ499" s="4">
        <v>8.8260000000000005</v>
      </c>
      <c r="BK499" s="4">
        <v>0.104</v>
      </c>
      <c r="BL499" s="4">
        <v>8.93</v>
      </c>
      <c r="BM499" s="4">
        <v>16.601199999999999</v>
      </c>
      <c r="BQ499" s="4">
        <v>0</v>
      </c>
      <c r="BR499" s="4">
        <v>0.28449099999999999</v>
      </c>
      <c r="BS499" s="4">
        <v>-5</v>
      </c>
      <c r="BT499" s="4">
        <v>9.8729999999999998E-3</v>
      </c>
      <c r="BU499" s="4">
        <v>6.952248</v>
      </c>
      <c r="BV499" s="4">
        <v>0.199435</v>
      </c>
    </row>
    <row r="500" spans="1:74" x14ac:dyDescent="0.25">
      <c r="A500" s="2">
        <v>42804</v>
      </c>
      <c r="B500" s="3">
        <v>0.55416443287037043</v>
      </c>
      <c r="C500" s="4">
        <v>10.526999999999999</v>
      </c>
      <c r="D500" s="4">
        <v>4.4279000000000002</v>
      </c>
      <c r="E500" s="4">
        <v>44279.445406999999</v>
      </c>
      <c r="F500" s="4">
        <v>732.5</v>
      </c>
      <c r="G500" s="4">
        <v>19.2</v>
      </c>
      <c r="H500" s="4">
        <v>2512.1999999999998</v>
      </c>
      <c r="J500" s="4">
        <v>0</v>
      </c>
      <c r="K500" s="4">
        <v>0.84079999999999999</v>
      </c>
      <c r="L500" s="4">
        <v>8.8508999999999993</v>
      </c>
      <c r="M500" s="4">
        <v>3.7227999999999999</v>
      </c>
      <c r="N500" s="4">
        <v>615.8646</v>
      </c>
      <c r="O500" s="4">
        <v>16.119</v>
      </c>
      <c r="P500" s="4">
        <v>632</v>
      </c>
      <c r="Q500" s="4">
        <v>474.1841</v>
      </c>
      <c r="R500" s="4">
        <v>12.4108</v>
      </c>
      <c r="S500" s="4">
        <v>486.6</v>
      </c>
      <c r="T500" s="4">
        <v>2512.1732000000002</v>
      </c>
      <c r="W500" s="4">
        <v>0</v>
      </c>
      <c r="X500" s="4">
        <v>0</v>
      </c>
      <c r="Y500" s="4">
        <v>11.6</v>
      </c>
      <c r="Z500" s="4">
        <v>881</v>
      </c>
      <c r="AA500" s="4">
        <v>898</v>
      </c>
      <c r="AB500" s="4">
        <v>870</v>
      </c>
      <c r="AC500" s="4">
        <v>91</v>
      </c>
      <c r="AD500" s="4">
        <v>11.43</v>
      </c>
      <c r="AE500" s="4">
        <v>0.26</v>
      </c>
      <c r="AF500" s="4">
        <v>992</v>
      </c>
      <c r="AG500" s="4">
        <v>-10</v>
      </c>
      <c r="AH500" s="4">
        <v>8</v>
      </c>
      <c r="AI500" s="4">
        <v>24</v>
      </c>
      <c r="AJ500" s="4">
        <v>136</v>
      </c>
      <c r="AK500" s="4">
        <v>137.69999999999999</v>
      </c>
      <c r="AL500" s="4">
        <v>5</v>
      </c>
      <c r="AM500" s="4">
        <v>142</v>
      </c>
      <c r="AN500" s="4" t="s">
        <v>155</v>
      </c>
      <c r="AO500" s="4">
        <v>2</v>
      </c>
      <c r="AP500" s="5">
        <v>0.76246527777777784</v>
      </c>
      <c r="AQ500" s="4">
        <v>47.160423000000002</v>
      </c>
      <c r="AR500" s="4">
        <v>-88.490667999999999</v>
      </c>
      <c r="AS500" s="4">
        <v>314.3</v>
      </c>
      <c r="AT500" s="4">
        <v>27.6</v>
      </c>
      <c r="AU500" s="4">
        <v>12</v>
      </c>
      <c r="AV500" s="4">
        <v>9</v>
      </c>
      <c r="AW500" s="4" t="s">
        <v>436</v>
      </c>
      <c r="AX500" s="4">
        <v>1.9783999999999999</v>
      </c>
      <c r="AY500" s="4">
        <v>1.0608</v>
      </c>
      <c r="AZ500" s="4">
        <v>3.4176000000000002</v>
      </c>
      <c r="BA500" s="4">
        <v>11.154</v>
      </c>
      <c r="BB500" s="4">
        <v>10.62</v>
      </c>
      <c r="BC500" s="4">
        <v>0.95</v>
      </c>
      <c r="BD500" s="4">
        <v>18.940000000000001</v>
      </c>
      <c r="BE500" s="4">
        <v>1669.183</v>
      </c>
      <c r="BF500" s="4">
        <v>446.85700000000003</v>
      </c>
      <c r="BG500" s="4">
        <v>12.163</v>
      </c>
      <c r="BH500" s="4">
        <v>0.318</v>
      </c>
      <c r="BI500" s="4">
        <v>12.481</v>
      </c>
      <c r="BJ500" s="4">
        <v>9.3650000000000002</v>
      </c>
      <c r="BK500" s="4">
        <v>0.245</v>
      </c>
      <c r="BL500" s="4">
        <v>9.61</v>
      </c>
      <c r="BM500" s="4">
        <v>19.6447</v>
      </c>
      <c r="BQ500" s="4">
        <v>0</v>
      </c>
      <c r="BR500" s="4">
        <v>0.35585600000000001</v>
      </c>
      <c r="BS500" s="4">
        <v>-5</v>
      </c>
      <c r="BT500" s="4">
        <v>9.1269999999999997E-3</v>
      </c>
      <c r="BU500" s="4">
        <v>8.6962309999999992</v>
      </c>
      <c r="BV500" s="4">
        <v>0.184365</v>
      </c>
    </row>
    <row r="501" spans="1:74" x14ac:dyDescent="0.25">
      <c r="A501" s="2">
        <v>42804</v>
      </c>
      <c r="B501" s="3">
        <v>0.55417600694444447</v>
      </c>
      <c r="C501" s="4">
        <v>9.1539999999999999</v>
      </c>
      <c r="D501" s="4">
        <v>8.2126999999999999</v>
      </c>
      <c r="E501" s="4">
        <v>82126.633986999994</v>
      </c>
      <c r="F501" s="4">
        <v>768.2</v>
      </c>
      <c r="G501" s="4">
        <v>22.9</v>
      </c>
      <c r="H501" s="4">
        <v>7503.8</v>
      </c>
      <c r="J501" s="4">
        <v>0</v>
      </c>
      <c r="K501" s="4">
        <v>0.80420000000000003</v>
      </c>
      <c r="L501" s="4">
        <v>7.3613</v>
      </c>
      <c r="M501" s="4">
        <v>6.6045999999999996</v>
      </c>
      <c r="N501" s="4">
        <v>617.81820000000005</v>
      </c>
      <c r="O501" s="4">
        <v>18.3874</v>
      </c>
      <c r="P501" s="4">
        <v>636.20000000000005</v>
      </c>
      <c r="Q501" s="4">
        <v>475.67090000000002</v>
      </c>
      <c r="R501" s="4">
        <v>14.1568</v>
      </c>
      <c r="S501" s="4">
        <v>489.8</v>
      </c>
      <c r="T501" s="4">
        <v>7503.7875000000004</v>
      </c>
      <c r="W501" s="4">
        <v>0</v>
      </c>
      <c r="X501" s="4">
        <v>0</v>
      </c>
      <c r="Y501" s="4">
        <v>11.9</v>
      </c>
      <c r="Z501" s="4">
        <v>894</v>
      </c>
      <c r="AA501" s="4">
        <v>910</v>
      </c>
      <c r="AB501" s="4">
        <v>882</v>
      </c>
      <c r="AC501" s="4">
        <v>91</v>
      </c>
      <c r="AD501" s="4">
        <v>11.42</v>
      </c>
      <c r="AE501" s="4">
        <v>0.26</v>
      </c>
      <c r="AF501" s="4">
        <v>993</v>
      </c>
      <c r="AG501" s="4">
        <v>-10</v>
      </c>
      <c r="AH501" s="4">
        <v>8</v>
      </c>
      <c r="AI501" s="4">
        <v>24</v>
      </c>
      <c r="AJ501" s="4">
        <v>136.9</v>
      </c>
      <c r="AK501" s="4">
        <v>136.30000000000001</v>
      </c>
      <c r="AL501" s="4">
        <v>5</v>
      </c>
      <c r="AM501" s="4">
        <v>142</v>
      </c>
      <c r="AN501" s="4" t="s">
        <v>155</v>
      </c>
      <c r="AO501" s="4">
        <v>2</v>
      </c>
      <c r="AP501" s="5">
        <v>0.76247685185185177</v>
      </c>
      <c r="AQ501" s="4">
        <v>47.160321000000003</v>
      </c>
      <c r="AR501" s="4">
        <v>-88.490654000000006</v>
      </c>
      <c r="AS501" s="4">
        <v>314</v>
      </c>
      <c r="AT501" s="4">
        <v>26.3</v>
      </c>
      <c r="AU501" s="4">
        <v>12</v>
      </c>
      <c r="AV501" s="4">
        <v>9</v>
      </c>
      <c r="AW501" s="4" t="s">
        <v>436</v>
      </c>
      <c r="AX501" s="4">
        <v>1.7</v>
      </c>
      <c r="AY501" s="4">
        <v>1.2607999999999999</v>
      </c>
      <c r="AZ501" s="4">
        <v>3.0304000000000002</v>
      </c>
      <c r="BA501" s="4">
        <v>11.154</v>
      </c>
      <c r="BB501" s="4">
        <v>8.5</v>
      </c>
      <c r="BC501" s="4">
        <v>0.76</v>
      </c>
      <c r="BD501" s="4">
        <v>24.347000000000001</v>
      </c>
      <c r="BE501" s="4">
        <v>1209.316</v>
      </c>
      <c r="BF501" s="4">
        <v>690.577</v>
      </c>
      <c r="BG501" s="4">
        <v>10.629</v>
      </c>
      <c r="BH501" s="4">
        <v>0.316</v>
      </c>
      <c r="BI501" s="4">
        <v>10.945</v>
      </c>
      <c r="BJ501" s="4">
        <v>8.1829999999999998</v>
      </c>
      <c r="BK501" s="4">
        <v>0.24399999999999999</v>
      </c>
      <c r="BL501" s="4">
        <v>8.4269999999999996</v>
      </c>
      <c r="BM501" s="4">
        <v>51.114600000000003</v>
      </c>
      <c r="BQ501" s="4">
        <v>0</v>
      </c>
      <c r="BR501" s="4">
        <v>0.55007600000000001</v>
      </c>
      <c r="BS501" s="4">
        <v>-5</v>
      </c>
      <c r="BT501" s="4">
        <v>8.9999999999999993E-3</v>
      </c>
      <c r="BU501" s="4">
        <v>13.442482</v>
      </c>
      <c r="BV501" s="4">
        <v>0.18179999999999999</v>
      </c>
    </row>
    <row r="502" spans="1:74" x14ac:dyDescent="0.25">
      <c r="A502" s="2">
        <v>42804</v>
      </c>
      <c r="B502" s="3">
        <v>0.5541875810185185</v>
      </c>
      <c r="C502" s="4">
        <v>9.2390000000000008</v>
      </c>
      <c r="D502" s="4">
        <v>8.7697000000000003</v>
      </c>
      <c r="E502" s="4">
        <v>87696.915504999997</v>
      </c>
      <c r="F502" s="4">
        <v>767.4</v>
      </c>
      <c r="G502" s="4">
        <v>17.8</v>
      </c>
      <c r="H502" s="4">
        <v>9532</v>
      </c>
      <c r="J502" s="4">
        <v>0</v>
      </c>
      <c r="K502" s="4">
        <v>0.79449999999999998</v>
      </c>
      <c r="L502" s="4">
        <v>7.3406000000000002</v>
      </c>
      <c r="M502" s="4">
        <v>6.9679000000000002</v>
      </c>
      <c r="N502" s="4">
        <v>609.75739999999996</v>
      </c>
      <c r="O502" s="4">
        <v>14.1646</v>
      </c>
      <c r="P502" s="4">
        <v>623.9</v>
      </c>
      <c r="Q502" s="4">
        <v>469.4622</v>
      </c>
      <c r="R502" s="4">
        <v>10.9056</v>
      </c>
      <c r="S502" s="4">
        <v>480.4</v>
      </c>
      <c r="T502" s="4">
        <v>9532.0419000000002</v>
      </c>
      <c r="W502" s="4">
        <v>0</v>
      </c>
      <c r="X502" s="4">
        <v>0</v>
      </c>
      <c r="Y502" s="4">
        <v>12.1</v>
      </c>
      <c r="Z502" s="4">
        <v>909</v>
      </c>
      <c r="AA502" s="4">
        <v>929</v>
      </c>
      <c r="AB502" s="4">
        <v>897</v>
      </c>
      <c r="AC502" s="4">
        <v>91</v>
      </c>
      <c r="AD502" s="4">
        <v>11.42</v>
      </c>
      <c r="AE502" s="4">
        <v>0.26</v>
      </c>
      <c r="AF502" s="4">
        <v>993</v>
      </c>
      <c r="AG502" s="4">
        <v>-10</v>
      </c>
      <c r="AH502" s="4">
        <v>8</v>
      </c>
      <c r="AI502" s="4">
        <v>24</v>
      </c>
      <c r="AJ502" s="4">
        <v>137</v>
      </c>
      <c r="AK502" s="4">
        <v>136</v>
      </c>
      <c r="AL502" s="4">
        <v>5.2</v>
      </c>
      <c r="AM502" s="4">
        <v>142</v>
      </c>
      <c r="AN502" s="4" t="s">
        <v>155</v>
      </c>
      <c r="AO502" s="4">
        <v>2</v>
      </c>
      <c r="AP502" s="5">
        <v>0.76248842592592592</v>
      </c>
      <c r="AQ502" s="4">
        <v>47.160214000000003</v>
      </c>
      <c r="AR502" s="4">
        <v>-88.490639999999999</v>
      </c>
      <c r="AS502" s="4">
        <v>313.8</v>
      </c>
      <c r="AT502" s="4">
        <v>26.2</v>
      </c>
      <c r="AU502" s="4">
        <v>12</v>
      </c>
      <c r="AV502" s="4">
        <v>9</v>
      </c>
      <c r="AW502" s="4" t="s">
        <v>436</v>
      </c>
      <c r="AX502" s="4">
        <v>1.7303999999999999</v>
      </c>
      <c r="AY502" s="4">
        <v>1.2784</v>
      </c>
      <c r="AZ502" s="4">
        <v>2.8264</v>
      </c>
      <c r="BA502" s="4">
        <v>11.154</v>
      </c>
      <c r="BB502" s="4">
        <v>8.07</v>
      </c>
      <c r="BC502" s="4">
        <v>0.72</v>
      </c>
      <c r="BD502" s="4">
        <v>25.858000000000001</v>
      </c>
      <c r="BE502" s="4">
        <v>1162.704</v>
      </c>
      <c r="BF502" s="4">
        <v>702.45600000000002</v>
      </c>
      <c r="BG502" s="4">
        <v>10.114000000000001</v>
      </c>
      <c r="BH502" s="4">
        <v>0.23499999999999999</v>
      </c>
      <c r="BI502" s="4">
        <v>10.349</v>
      </c>
      <c r="BJ502" s="4">
        <v>7.7869999999999999</v>
      </c>
      <c r="BK502" s="4">
        <v>0.18099999999999999</v>
      </c>
      <c r="BL502" s="4">
        <v>7.968</v>
      </c>
      <c r="BM502" s="4">
        <v>62.603900000000003</v>
      </c>
      <c r="BQ502" s="4">
        <v>0</v>
      </c>
      <c r="BR502" s="4">
        <v>0.656443</v>
      </c>
      <c r="BS502" s="4">
        <v>-5</v>
      </c>
      <c r="BT502" s="4">
        <v>8.1270000000000005E-3</v>
      </c>
      <c r="BU502" s="4">
        <v>16.041826</v>
      </c>
      <c r="BV502" s="4">
        <v>0.16416500000000001</v>
      </c>
    </row>
    <row r="503" spans="1:74" x14ac:dyDescent="0.25">
      <c r="A503" s="2">
        <v>42804</v>
      </c>
      <c r="B503" s="3">
        <v>0.55419915509259254</v>
      </c>
      <c r="C503" s="4">
        <v>9.9960000000000004</v>
      </c>
      <c r="D503" s="4">
        <v>7.6154999999999999</v>
      </c>
      <c r="E503" s="4">
        <v>76154.667759999997</v>
      </c>
      <c r="F503" s="4">
        <v>690.3</v>
      </c>
      <c r="G503" s="4">
        <v>9.3000000000000007</v>
      </c>
      <c r="H503" s="4">
        <v>6806.3</v>
      </c>
      <c r="J503" s="4">
        <v>0.1</v>
      </c>
      <c r="K503" s="4">
        <v>0.80469999999999997</v>
      </c>
      <c r="L503" s="4">
        <v>8.0436999999999994</v>
      </c>
      <c r="M503" s="4">
        <v>6.1280999999999999</v>
      </c>
      <c r="N503" s="4">
        <v>555.45039999999995</v>
      </c>
      <c r="O503" s="4">
        <v>7.5126999999999997</v>
      </c>
      <c r="P503" s="4">
        <v>563</v>
      </c>
      <c r="Q503" s="4">
        <v>427.65039999999999</v>
      </c>
      <c r="R503" s="4">
        <v>5.7842000000000002</v>
      </c>
      <c r="S503" s="4">
        <v>433.4</v>
      </c>
      <c r="T503" s="4">
        <v>6806.3242</v>
      </c>
      <c r="W503" s="4">
        <v>0</v>
      </c>
      <c r="X503" s="4">
        <v>8.0500000000000002E-2</v>
      </c>
      <c r="Y503" s="4">
        <v>12.1</v>
      </c>
      <c r="Z503" s="4">
        <v>918</v>
      </c>
      <c r="AA503" s="4">
        <v>940</v>
      </c>
      <c r="AB503" s="4">
        <v>908</v>
      </c>
      <c r="AC503" s="4">
        <v>91</v>
      </c>
      <c r="AD503" s="4">
        <v>11.42</v>
      </c>
      <c r="AE503" s="4">
        <v>0.26</v>
      </c>
      <c r="AF503" s="4">
        <v>993</v>
      </c>
      <c r="AG503" s="4">
        <v>-10</v>
      </c>
      <c r="AH503" s="4">
        <v>8</v>
      </c>
      <c r="AI503" s="4">
        <v>24</v>
      </c>
      <c r="AJ503" s="4">
        <v>137</v>
      </c>
      <c r="AK503" s="4">
        <v>136.9</v>
      </c>
      <c r="AL503" s="4">
        <v>5.0999999999999996</v>
      </c>
      <c r="AM503" s="4">
        <v>142</v>
      </c>
      <c r="AN503" s="4" t="s">
        <v>155</v>
      </c>
      <c r="AO503" s="4">
        <v>2</v>
      </c>
      <c r="AP503" s="5">
        <v>0.76250000000000007</v>
      </c>
      <c r="AQ503" s="4">
        <v>47.160103999999997</v>
      </c>
      <c r="AR503" s="4">
        <v>-88.490616000000003</v>
      </c>
      <c r="AS503" s="4">
        <v>313.7</v>
      </c>
      <c r="AT503" s="4">
        <v>26.8</v>
      </c>
      <c r="AU503" s="4">
        <v>12</v>
      </c>
      <c r="AV503" s="4">
        <v>9</v>
      </c>
      <c r="AW503" s="4" t="s">
        <v>436</v>
      </c>
      <c r="AX503" s="4">
        <v>1.8304</v>
      </c>
      <c r="AY503" s="4">
        <v>1</v>
      </c>
      <c r="AZ503" s="4">
        <v>2.2303999999999999</v>
      </c>
      <c r="BA503" s="4">
        <v>11.154</v>
      </c>
      <c r="BB503" s="4">
        <v>8.5299999999999994</v>
      </c>
      <c r="BC503" s="4">
        <v>0.76</v>
      </c>
      <c r="BD503" s="4">
        <v>24.271999999999998</v>
      </c>
      <c r="BE503" s="4">
        <v>1309.288</v>
      </c>
      <c r="BF503" s="4">
        <v>634.86699999999996</v>
      </c>
      <c r="BG503" s="4">
        <v>9.468</v>
      </c>
      <c r="BH503" s="4">
        <v>0.128</v>
      </c>
      <c r="BI503" s="4">
        <v>9.5960000000000001</v>
      </c>
      <c r="BJ503" s="4">
        <v>7.29</v>
      </c>
      <c r="BK503" s="4">
        <v>9.9000000000000005E-2</v>
      </c>
      <c r="BL503" s="4">
        <v>7.3879999999999999</v>
      </c>
      <c r="BM503" s="4">
        <v>45.937899999999999</v>
      </c>
      <c r="BQ503" s="4">
        <v>9.5239999999999991</v>
      </c>
      <c r="BR503" s="4">
        <v>0.70641200000000004</v>
      </c>
      <c r="BS503" s="4">
        <v>-5</v>
      </c>
      <c r="BT503" s="4">
        <v>8.0000000000000002E-3</v>
      </c>
      <c r="BU503" s="4">
        <v>17.262943</v>
      </c>
      <c r="BV503" s="4">
        <v>0.16159999999999999</v>
      </c>
    </row>
    <row r="504" spans="1:74" x14ac:dyDescent="0.25">
      <c r="A504" s="2">
        <v>42804</v>
      </c>
      <c r="B504" s="3">
        <v>0.55421072916666669</v>
      </c>
      <c r="C504" s="4">
        <v>10.571</v>
      </c>
      <c r="D504" s="4">
        <v>6.6439000000000004</v>
      </c>
      <c r="E504" s="4">
        <v>66439.398107999994</v>
      </c>
      <c r="F504" s="4">
        <v>561.70000000000005</v>
      </c>
      <c r="G504" s="4">
        <v>9.4</v>
      </c>
      <c r="H504" s="4">
        <v>4856.8</v>
      </c>
      <c r="J504" s="4">
        <v>0.19</v>
      </c>
      <c r="K504" s="4">
        <v>0.81299999999999994</v>
      </c>
      <c r="L504" s="4">
        <v>8.5945</v>
      </c>
      <c r="M504" s="4">
        <v>5.4016000000000002</v>
      </c>
      <c r="N504" s="4">
        <v>456.6918</v>
      </c>
      <c r="O504" s="4">
        <v>7.6422999999999996</v>
      </c>
      <c r="P504" s="4">
        <v>464.3</v>
      </c>
      <c r="Q504" s="4">
        <v>351.61450000000002</v>
      </c>
      <c r="R504" s="4">
        <v>5.8838999999999997</v>
      </c>
      <c r="S504" s="4">
        <v>357.5</v>
      </c>
      <c r="T504" s="4">
        <v>4856.759</v>
      </c>
      <c r="W504" s="4">
        <v>0</v>
      </c>
      <c r="X504" s="4">
        <v>0.1585</v>
      </c>
      <c r="Y504" s="4">
        <v>12.1</v>
      </c>
      <c r="Z504" s="4">
        <v>928</v>
      </c>
      <c r="AA504" s="4">
        <v>947</v>
      </c>
      <c r="AB504" s="4">
        <v>915</v>
      </c>
      <c r="AC504" s="4">
        <v>91</v>
      </c>
      <c r="AD504" s="4">
        <v>11.42</v>
      </c>
      <c r="AE504" s="4">
        <v>0.26</v>
      </c>
      <c r="AF504" s="4">
        <v>993</v>
      </c>
      <c r="AG504" s="4">
        <v>-10</v>
      </c>
      <c r="AH504" s="4">
        <v>8</v>
      </c>
      <c r="AI504" s="4">
        <v>24</v>
      </c>
      <c r="AJ504" s="4">
        <v>136.1</v>
      </c>
      <c r="AK504" s="4">
        <v>136.1</v>
      </c>
      <c r="AL504" s="4">
        <v>5.0999999999999996</v>
      </c>
      <c r="AM504" s="4">
        <v>142</v>
      </c>
      <c r="AN504" s="4" t="s">
        <v>155</v>
      </c>
      <c r="AO504" s="4">
        <v>2</v>
      </c>
      <c r="AP504" s="5">
        <v>0.76251157407407411</v>
      </c>
      <c r="AQ504" s="4">
        <v>47.159996</v>
      </c>
      <c r="AR504" s="4">
        <v>-88.490571000000003</v>
      </c>
      <c r="AS504" s="4">
        <v>313.7</v>
      </c>
      <c r="AT504" s="4">
        <v>27.5</v>
      </c>
      <c r="AU504" s="4">
        <v>12</v>
      </c>
      <c r="AV504" s="4">
        <v>9</v>
      </c>
      <c r="AW504" s="4" t="s">
        <v>436</v>
      </c>
      <c r="AX504" s="4">
        <v>1.6872</v>
      </c>
      <c r="AY504" s="4">
        <v>1.0304</v>
      </c>
      <c r="AZ504" s="4">
        <v>2.2696000000000001</v>
      </c>
      <c r="BA504" s="4">
        <v>11.154</v>
      </c>
      <c r="BB504" s="4">
        <v>8.94</v>
      </c>
      <c r="BC504" s="4">
        <v>0.8</v>
      </c>
      <c r="BD504" s="4">
        <v>23</v>
      </c>
      <c r="BE504" s="4">
        <v>1434.8579999999999</v>
      </c>
      <c r="BF504" s="4">
        <v>573.96900000000005</v>
      </c>
      <c r="BG504" s="4">
        <v>7.9850000000000003</v>
      </c>
      <c r="BH504" s="4">
        <v>0.13400000000000001</v>
      </c>
      <c r="BI504" s="4">
        <v>8.1180000000000003</v>
      </c>
      <c r="BJ504" s="4">
        <v>6.1470000000000002</v>
      </c>
      <c r="BK504" s="4">
        <v>0.10299999999999999</v>
      </c>
      <c r="BL504" s="4">
        <v>6.25</v>
      </c>
      <c r="BM504" s="4">
        <v>33.621200000000002</v>
      </c>
      <c r="BQ504" s="4">
        <v>19.239999999999998</v>
      </c>
      <c r="BR504" s="4">
        <v>0.71374599999999999</v>
      </c>
      <c r="BS504" s="4">
        <v>-5</v>
      </c>
      <c r="BT504" s="4">
        <v>8.0000000000000002E-3</v>
      </c>
      <c r="BU504" s="4">
        <v>17.442167999999999</v>
      </c>
      <c r="BV504" s="4">
        <v>0.16159999999999999</v>
      </c>
    </row>
    <row r="505" spans="1:74" x14ac:dyDescent="0.25">
      <c r="A505" s="2">
        <v>42804</v>
      </c>
      <c r="B505" s="3">
        <v>0.55422230324074073</v>
      </c>
      <c r="C505" s="4">
        <v>10.198</v>
      </c>
      <c r="D505" s="4">
        <v>7.2329999999999997</v>
      </c>
      <c r="E505" s="4">
        <v>72329.566613000003</v>
      </c>
      <c r="F505" s="4">
        <v>521.1</v>
      </c>
      <c r="G505" s="4">
        <v>9.4</v>
      </c>
      <c r="H505" s="4">
        <v>3804.5</v>
      </c>
      <c r="J505" s="4">
        <v>0.2</v>
      </c>
      <c r="K505" s="4">
        <v>0.81079999999999997</v>
      </c>
      <c r="L505" s="4">
        <v>8.2683</v>
      </c>
      <c r="M505" s="4">
        <v>5.8642000000000003</v>
      </c>
      <c r="N505" s="4">
        <v>422.48349999999999</v>
      </c>
      <c r="O505" s="4">
        <v>7.6501999999999999</v>
      </c>
      <c r="P505" s="4">
        <v>430.1</v>
      </c>
      <c r="Q505" s="4">
        <v>325.27699999999999</v>
      </c>
      <c r="R505" s="4">
        <v>5.89</v>
      </c>
      <c r="S505" s="4">
        <v>331.2</v>
      </c>
      <c r="T505" s="4">
        <v>3804.4706000000001</v>
      </c>
      <c r="W505" s="4">
        <v>0</v>
      </c>
      <c r="X505" s="4">
        <v>0.16220000000000001</v>
      </c>
      <c r="Y505" s="4">
        <v>11.8</v>
      </c>
      <c r="Z505" s="4">
        <v>927</v>
      </c>
      <c r="AA505" s="4">
        <v>941</v>
      </c>
      <c r="AB505" s="4">
        <v>914</v>
      </c>
      <c r="AC505" s="4">
        <v>91</v>
      </c>
      <c r="AD505" s="4">
        <v>11.42</v>
      </c>
      <c r="AE505" s="4">
        <v>0.26</v>
      </c>
      <c r="AF505" s="4">
        <v>993</v>
      </c>
      <c r="AG505" s="4">
        <v>-10</v>
      </c>
      <c r="AH505" s="4">
        <v>8</v>
      </c>
      <c r="AI505" s="4">
        <v>24</v>
      </c>
      <c r="AJ505" s="4">
        <v>136.9</v>
      </c>
      <c r="AK505" s="4">
        <v>134.30000000000001</v>
      </c>
      <c r="AL505" s="4">
        <v>5</v>
      </c>
      <c r="AM505" s="4">
        <v>142</v>
      </c>
      <c r="AN505" s="4" t="s">
        <v>155</v>
      </c>
      <c r="AO505" s="4">
        <v>2</v>
      </c>
      <c r="AP505" s="5">
        <v>0.76252314814814814</v>
      </c>
      <c r="AQ505" s="4">
        <v>47.159889999999997</v>
      </c>
      <c r="AR505" s="4">
        <v>-88.490506999999994</v>
      </c>
      <c r="AS505" s="4">
        <v>313.3</v>
      </c>
      <c r="AT505" s="4">
        <v>28</v>
      </c>
      <c r="AU505" s="4">
        <v>12</v>
      </c>
      <c r="AV505" s="4">
        <v>9</v>
      </c>
      <c r="AW505" s="4" t="s">
        <v>436</v>
      </c>
      <c r="AX505" s="4">
        <v>1.3824000000000001</v>
      </c>
      <c r="AY505" s="4">
        <v>1.2216</v>
      </c>
      <c r="AZ505" s="4">
        <v>2.4127999999999998</v>
      </c>
      <c r="BA505" s="4">
        <v>11.154</v>
      </c>
      <c r="BB505" s="4">
        <v>8.83</v>
      </c>
      <c r="BC505" s="4">
        <v>0.79</v>
      </c>
      <c r="BD505" s="4">
        <v>23.34</v>
      </c>
      <c r="BE505" s="4">
        <v>1377.412</v>
      </c>
      <c r="BF505" s="4">
        <v>621.78200000000004</v>
      </c>
      <c r="BG505" s="4">
        <v>7.37</v>
      </c>
      <c r="BH505" s="4">
        <v>0.13300000000000001</v>
      </c>
      <c r="BI505" s="4">
        <v>7.5039999999999996</v>
      </c>
      <c r="BJ505" s="4">
        <v>5.6749999999999998</v>
      </c>
      <c r="BK505" s="4">
        <v>0.10299999999999999</v>
      </c>
      <c r="BL505" s="4">
        <v>5.7770000000000001</v>
      </c>
      <c r="BM505" s="4">
        <v>26.279699999999998</v>
      </c>
      <c r="BQ505" s="4">
        <v>19.640999999999998</v>
      </c>
      <c r="BR505" s="4">
        <v>0.69479400000000002</v>
      </c>
      <c r="BS505" s="4">
        <v>-5</v>
      </c>
      <c r="BT505" s="4">
        <v>8.0000000000000002E-3</v>
      </c>
      <c r="BU505" s="4">
        <v>16.979028</v>
      </c>
      <c r="BV505" s="4">
        <v>0.16159999999999999</v>
      </c>
    </row>
    <row r="506" spans="1:74" x14ac:dyDescent="0.25">
      <c r="A506" s="2">
        <v>42804</v>
      </c>
      <c r="B506" s="3">
        <v>0.55423387731481488</v>
      </c>
      <c r="C506" s="4">
        <v>8.98</v>
      </c>
      <c r="D506" s="4">
        <v>8.6073000000000004</v>
      </c>
      <c r="E506" s="4">
        <v>86072.592592999994</v>
      </c>
      <c r="F506" s="4">
        <v>417.5</v>
      </c>
      <c r="G506" s="4">
        <v>62.4</v>
      </c>
      <c r="H506" s="4">
        <v>3278.5</v>
      </c>
      <c r="J506" s="4">
        <v>0.3</v>
      </c>
      <c r="K506" s="4">
        <v>0.80600000000000005</v>
      </c>
      <c r="L506" s="4">
        <v>7.2377000000000002</v>
      </c>
      <c r="M506" s="4">
        <v>6.9375</v>
      </c>
      <c r="N506" s="4">
        <v>336.46969999999999</v>
      </c>
      <c r="O506" s="4">
        <v>50.296500000000002</v>
      </c>
      <c r="P506" s="4">
        <v>386.8</v>
      </c>
      <c r="Q506" s="4">
        <v>259.06299999999999</v>
      </c>
      <c r="R506" s="4">
        <v>38.725499999999997</v>
      </c>
      <c r="S506" s="4">
        <v>297.8</v>
      </c>
      <c r="T506" s="4">
        <v>3278.4504999999999</v>
      </c>
      <c r="W506" s="4">
        <v>0</v>
      </c>
      <c r="X506" s="4">
        <v>0.24179999999999999</v>
      </c>
      <c r="Y506" s="4">
        <v>11.6</v>
      </c>
      <c r="Z506" s="4">
        <v>921</v>
      </c>
      <c r="AA506" s="4">
        <v>936</v>
      </c>
      <c r="AB506" s="4">
        <v>907</v>
      </c>
      <c r="AC506" s="4">
        <v>91</v>
      </c>
      <c r="AD506" s="4">
        <v>11.43</v>
      </c>
      <c r="AE506" s="4">
        <v>0.26</v>
      </c>
      <c r="AF506" s="4">
        <v>992</v>
      </c>
      <c r="AG506" s="4">
        <v>-10</v>
      </c>
      <c r="AH506" s="4">
        <v>8</v>
      </c>
      <c r="AI506" s="4">
        <v>24</v>
      </c>
      <c r="AJ506" s="4">
        <v>136.1</v>
      </c>
      <c r="AK506" s="4">
        <v>133.1</v>
      </c>
      <c r="AL506" s="4">
        <v>4.9000000000000004</v>
      </c>
      <c r="AM506" s="4">
        <v>142</v>
      </c>
      <c r="AN506" s="4" t="s">
        <v>155</v>
      </c>
      <c r="AO506" s="4">
        <v>2</v>
      </c>
      <c r="AP506" s="5">
        <v>0.76253472222222218</v>
      </c>
      <c r="AQ506" s="4">
        <v>47.159796999999998</v>
      </c>
      <c r="AR506" s="4">
        <v>-88.490404999999996</v>
      </c>
      <c r="AS506" s="4">
        <v>313</v>
      </c>
      <c r="AT506" s="4">
        <v>28.4</v>
      </c>
      <c r="AU506" s="4">
        <v>12</v>
      </c>
      <c r="AV506" s="4">
        <v>9</v>
      </c>
      <c r="AW506" s="4" t="s">
        <v>436</v>
      </c>
      <c r="AX506" s="4">
        <v>1.7392000000000001</v>
      </c>
      <c r="AY506" s="4">
        <v>1.5304</v>
      </c>
      <c r="AZ506" s="4">
        <v>2.9</v>
      </c>
      <c r="BA506" s="4">
        <v>11.154</v>
      </c>
      <c r="BB506" s="4">
        <v>8.59</v>
      </c>
      <c r="BC506" s="4">
        <v>0.77</v>
      </c>
      <c r="BD506" s="4">
        <v>24.068999999999999</v>
      </c>
      <c r="BE506" s="4">
        <v>1206.54</v>
      </c>
      <c r="BF506" s="4">
        <v>736.07100000000003</v>
      </c>
      <c r="BG506" s="4">
        <v>5.8739999999999997</v>
      </c>
      <c r="BH506" s="4">
        <v>0.878</v>
      </c>
      <c r="BI506" s="4">
        <v>6.7519999999999998</v>
      </c>
      <c r="BJ506" s="4">
        <v>4.5229999999999997</v>
      </c>
      <c r="BK506" s="4">
        <v>0.67600000000000005</v>
      </c>
      <c r="BL506" s="4">
        <v>5.1989999999999998</v>
      </c>
      <c r="BM506" s="4">
        <v>22.661300000000001</v>
      </c>
      <c r="BQ506" s="4">
        <v>29.309000000000001</v>
      </c>
      <c r="BR506" s="4">
        <v>0.61255700000000002</v>
      </c>
      <c r="BS506" s="4">
        <v>-5</v>
      </c>
      <c r="BT506" s="4">
        <v>8.8730000000000007E-3</v>
      </c>
      <c r="BU506" s="4">
        <v>14.969360999999999</v>
      </c>
      <c r="BV506" s="4">
        <v>0.17923500000000001</v>
      </c>
    </row>
    <row r="507" spans="1:74" x14ac:dyDescent="0.25">
      <c r="A507" s="2">
        <v>42804</v>
      </c>
      <c r="B507" s="3">
        <v>0.55424545138888892</v>
      </c>
      <c r="C507" s="4">
        <v>8.9550000000000001</v>
      </c>
      <c r="D507" s="4">
        <v>9.3633000000000006</v>
      </c>
      <c r="E507" s="4">
        <v>93633.440677999999</v>
      </c>
      <c r="F507" s="4">
        <v>331.7</v>
      </c>
      <c r="G507" s="4">
        <v>78.5</v>
      </c>
      <c r="H507" s="4">
        <v>3181.7</v>
      </c>
      <c r="J507" s="4">
        <v>0.3</v>
      </c>
      <c r="K507" s="4">
        <v>0.79730000000000001</v>
      </c>
      <c r="L507" s="4">
        <v>7.1398999999999999</v>
      </c>
      <c r="M507" s="4">
        <v>7.4656000000000002</v>
      </c>
      <c r="N507" s="4">
        <v>264.47730000000001</v>
      </c>
      <c r="O507" s="4">
        <v>62.589399999999998</v>
      </c>
      <c r="P507" s="4">
        <v>327.10000000000002</v>
      </c>
      <c r="Q507" s="4">
        <v>203.62649999999999</v>
      </c>
      <c r="R507" s="4">
        <v>48.188800000000001</v>
      </c>
      <c r="S507" s="4">
        <v>251.8</v>
      </c>
      <c r="T507" s="4">
        <v>3181.6700999999998</v>
      </c>
      <c r="W507" s="4">
        <v>0</v>
      </c>
      <c r="X507" s="4">
        <v>0.2392</v>
      </c>
      <c r="Y507" s="4">
        <v>11.7</v>
      </c>
      <c r="Z507" s="4">
        <v>913</v>
      </c>
      <c r="AA507" s="4">
        <v>929</v>
      </c>
      <c r="AB507" s="4">
        <v>902</v>
      </c>
      <c r="AC507" s="4">
        <v>91</v>
      </c>
      <c r="AD507" s="4">
        <v>11.42</v>
      </c>
      <c r="AE507" s="4">
        <v>0.26</v>
      </c>
      <c r="AF507" s="4">
        <v>993</v>
      </c>
      <c r="AG507" s="4">
        <v>-10</v>
      </c>
      <c r="AH507" s="4">
        <v>8</v>
      </c>
      <c r="AI507" s="4">
        <v>24</v>
      </c>
      <c r="AJ507" s="4">
        <v>136</v>
      </c>
      <c r="AK507" s="4">
        <v>133.9</v>
      </c>
      <c r="AL507" s="4">
        <v>4.8</v>
      </c>
      <c r="AM507" s="4">
        <v>142</v>
      </c>
      <c r="AN507" s="4" t="s">
        <v>155</v>
      </c>
      <c r="AO507" s="4">
        <v>2</v>
      </c>
      <c r="AP507" s="5">
        <v>0.76254629629629633</v>
      </c>
      <c r="AQ507" s="4">
        <v>47.159697999999999</v>
      </c>
      <c r="AR507" s="4">
        <v>-88.490257999999997</v>
      </c>
      <c r="AS507" s="4">
        <v>312.8</v>
      </c>
      <c r="AT507" s="4">
        <v>34.799999999999997</v>
      </c>
      <c r="AU507" s="4">
        <v>12</v>
      </c>
      <c r="AV507" s="4">
        <v>9</v>
      </c>
      <c r="AW507" s="4" t="s">
        <v>436</v>
      </c>
      <c r="AX507" s="4">
        <v>1.4176</v>
      </c>
      <c r="AY507" s="4">
        <v>1.6304000000000001</v>
      </c>
      <c r="AZ507" s="4">
        <v>2.6871999999999998</v>
      </c>
      <c r="BA507" s="4">
        <v>11.154</v>
      </c>
      <c r="BB507" s="4">
        <v>8.19</v>
      </c>
      <c r="BC507" s="4">
        <v>0.73</v>
      </c>
      <c r="BD507" s="4">
        <v>25.420999999999999</v>
      </c>
      <c r="BE507" s="4">
        <v>1156.597</v>
      </c>
      <c r="BF507" s="4">
        <v>769.71299999999997</v>
      </c>
      <c r="BG507" s="4">
        <v>4.4870000000000001</v>
      </c>
      <c r="BH507" s="4">
        <v>1.0620000000000001</v>
      </c>
      <c r="BI507" s="4">
        <v>5.548</v>
      </c>
      <c r="BJ507" s="4">
        <v>3.4540000000000002</v>
      </c>
      <c r="BK507" s="4">
        <v>0.81699999999999995</v>
      </c>
      <c r="BL507" s="4">
        <v>4.2720000000000002</v>
      </c>
      <c r="BM507" s="4">
        <v>21.370899999999999</v>
      </c>
      <c r="BQ507" s="4">
        <v>28.172999999999998</v>
      </c>
      <c r="BR507" s="4">
        <v>0.62631700000000001</v>
      </c>
      <c r="BS507" s="4">
        <v>-5</v>
      </c>
      <c r="BT507" s="4">
        <v>8.9999999999999993E-3</v>
      </c>
      <c r="BU507" s="4">
        <v>15.305622</v>
      </c>
      <c r="BV507" s="4">
        <v>0.18179999999999999</v>
      </c>
    </row>
    <row r="508" spans="1:74" x14ac:dyDescent="0.25">
      <c r="A508" s="2">
        <v>42804</v>
      </c>
      <c r="B508" s="3">
        <v>0.55425702546296296</v>
      </c>
      <c r="C508" s="4">
        <v>9.5340000000000007</v>
      </c>
      <c r="D508" s="4">
        <v>8.4412000000000003</v>
      </c>
      <c r="E508" s="4">
        <v>84411.921182000006</v>
      </c>
      <c r="F508" s="4">
        <v>267.7</v>
      </c>
      <c r="G508" s="4">
        <v>78.5</v>
      </c>
      <c r="H508" s="4">
        <v>3020</v>
      </c>
      <c r="J508" s="4">
        <v>0.2</v>
      </c>
      <c r="K508" s="4">
        <v>0.8034</v>
      </c>
      <c r="L508" s="4">
        <v>7.6595000000000004</v>
      </c>
      <c r="M508" s="4">
        <v>6.7813999999999997</v>
      </c>
      <c r="N508" s="4">
        <v>215.07599999999999</v>
      </c>
      <c r="O508" s="4">
        <v>63.064900000000002</v>
      </c>
      <c r="P508" s="4">
        <v>278.10000000000002</v>
      </c>
      <c r="Q508" s="4">
        <v>165.5966</v>
      </c>
      <c r="R508" s="4">
        <v>48.5565</v>
      </c>
      <c r="S508" s="4">
        <v>214.2</v>
      </c>
      <c r="T508" s="4">
        <v>3020.0486999999998</v>
      </c>
      <c r="W508" s="4">
        <v>0</v>
      </c>
      <c r="X508" s="4">
        <v>0.16070000000000001</v>
      </c>
      <c r="Y508" s="4">
        <v>11.5</v>
      </c>
      <c r="Z508" s="4">
        <v>922</v>
      </c>
      <c r="AA508" s="4">
        <v>937</v>
      </c>
      <c r="AB508" s="4">
        <v>911</v>
      </c>
      <c r="AC508" s="4">
        <v>91</v>
      </c>
      <c r="AD508" s="4">
        <v>11.43</v>
      </c>
      <c r="AE508" s="4">
        <v>0.26</v>
      </c>
      <c r="AF508" s="4">
        <v>992</v>
      </c>
      <c r="AG508" s="4">
        <v>-10</v>
      </c>
      <c r="AH508" s="4">
        <v>8</v>
      </c>
      <c r="AI508" s="4">
        <v>24</v>
      </c>
      <c r="AJ508" s="4">
        <v>135.1</v>
      </c>
      <c r="AK508" s="4">
        <v>133.1</v>
      </c>
      <c r="AL508" s="4">
        <v>4.5999999999999996</v>
      </c>
      <c r="AM508" s="4">
        <v>142</v>
      </c>
      <c r="AN508" s="4" t="s">
        <v>155</v>
      </c>
      <c r="AO508" s="4">
        <v>2</v>
      </c>
      <c r="AP508" s="5">
        <v>0.76255787037037026</v>
      </c>
      <c r="AQ508" s="4">
        <v>47.159602999999997</v>
      </c>
      <c r="AR508" s="4">
        <v>-88.490095999999994</v>
      </c>
      <c r="AS508" s="4">
        <v>312.8</v>
      </c>
      <c r="AT508" s="4">
        <v>35.5</v>
      </c>
      <c r="AU508" s="4">
        <v>12</v>
      </c>
      <c r="AV508" s="4">
        <v>10</v>
      </c>
      <c r="AW508" s="4" t="s">
        <v>434</v>
      </c>
      <c r="AX508" s="4">
        <v>1.0911999999999999</v>
      </c>
      <c r="AY508" s="4">
        <v>1.4872000000000001</v>
      </c>
      <c r="AZ508" s="4">
        <v>2.2608000000000001</v>
      </c>
      <c r="BA508" s="4">
        <v>11.154</v>
      </c>
      <c r="BB508" s="4">
        <v>8.4700000000000006</v>
      </c>
      <c r="BC508" s="4">
        <v>0.76</v>
      </c>
      <c r="BD508" s="4">
        <v>24.475000000000001</v>
      </c>
      <c r="BE508" s="4">
        <v>1256.02</v>
      </c>
      <c r="BF508" s="4">
        <v>707.779</v>
      </c>
      <c r="BG508" s="4">
        <v>3.6930000000000001</v>
      </c>
      <c r="BH508" s="4">
        <v>1.083</v>
      </c>
      <c r="BI508" s="4">
        <v>4.7759999999999998</v>
      </c>
      <c r="BJ508" s="4">
        <v>2.8439999999999999</v>
      </c>
      <c r="BK508" s="4">
        <v>0.83399999999999996</v>
      </c>
      <c r="BL508" s="4">
        <v>3.6779999999999999</v>
      </c>
      <c r="BM508" s="4">
        <v>20.534800000000001</v>
      </c>
      <c r="BQ508" s="4">
        <v>19.158000000000001</v>
      </c>
      <c r="BR508" s="4">
        <v>0.60380999999999996</v>
      </c>
      <c r="BS508" s="4">
        <v>-5</v>
      </c>
      <c r="BT508" s="4">
        <v>8.9999999999999993E-3</v>
      </c>
      <c r="BU508" s="4">
        <v>14.755606999999999</v>
      </c>
      <c r="BV508" s="4">
        <v>0.18179999999999999</v>
      </c>
    </row>
    <row r="509" spans="1:74" x14ac:dyDescent="0.25">
      <c r="A509" s="2">
        <v>42804</v>
      </c>
      <c r="B509" s="3">
        <v>0.554268599537037</v>
      </c>
      <c r="C509" s="4">
        <v>10.048</v>
      </c>
      <c r="D509" s="4">
        <v>7.6398999999999999</v>
      </c>
      <c r="E509" s="4">
        <v>76398.784893000004</v>
      </c>
      <c r="F509" s="4">
        <v>237.1</v>
      </c>
      <c r="G509" s="4">
        <v>77.099999999999994</v>
      </c>
      <c r="H509" s="4">
        <v>2801.1</v>
      </c>
      <c r="J509" s="4">
        <v>0.1</v>
      </c>
      <c r="K509" s="4">
        <v>0.80840000000000001</v>
      </c>
      <c r="L509" s="4">
        <v>8.1228999999999996</v>
      </c>
      <c r="M509" s="4">
        <v>6.1760999999999999</v>
      </c>
      <c r="N509" s="4">
        <v>191.7022</v>
      </c>
      <c r="O509" s="4">
        <v>62.2986</v>
      </c>
      <c r="P509" s="4">
        <v>254</v>
      </c>
      <c r="Q509" s="4">
        <v>147.60079999999999</v>
      </c>
      <c r="R509" s="4">
        <v>47.966700000000003</v>
      </c>
      <c r="S509" s="4">
        <v>195.6</v>
      </c>
      <c r="T509" s="4">
        <v>2801.125</v>
      </c>
      <c r="W509" s="4">
        <v>0</v>
      </c>
      <c r="X509" s="4">
        <v>8.0799999999999997E-2</v>
      </c>
      <c r="Y509" s="4">
        <v>11.5</v>
      </c>
      <c r="Z509" s="4">
        <v>927</v>
      </c>
      <c r="AA509" s="4">
        <v>942</v>
      </c>
      <c r="AB509" s="4">
        <v>915</v>
      </c>
      <c r="AC509" s="4">
        <v>91</v>
      </c>
      <c r="AD509" s="4">
        <v>11.43</v>
      </c>
      <c r="AE509" s="4">
        <v>0.26</v>
      </c>
      <c r="AF509" s="4">
        <v>992</v>
      </c>
      <c r="AG509" s="4">
        <v>-10</v>
      </c>
      <c r="AH509" s="4">
        <v>8</v>
      </c>
      <c r="AI509" s="4">
        <v>24</v>
      </c>
      <c r="AJ509" s="4">
        <v>135</v>
      </c>
      <c r="AK509" s="4">
        <v>133.9</v>
      </c>
      <c r="AL509" s="4">
        <v>4.4000000000000004</v>
      </c>
      <c r="AM509" s="4">
        <v>142</v>
      </c>
      <c r="AN509" s="4" t="s">
        <v>155</v>
      </c>
      <c r="AO509" s="4">
        <v>2</v>
      </c>
      <c r="AP509" s="5">
        <v>0.76256944444444441</v>
      </c>
      <c r="AQ509" s="4">
        <v>47.159509</v>
      </c>
      <c r="AR509" s="4">
        <v>-88.489939000000007</v>
      </c>
      <c r="AS509" s="4">
        <v>312.7</v>
      </c>
      <c r="AT509" s="4">
        <v>35.200000000000003</v>
      </c>
      <c r="AU509" s="4">
        <v>12</v>
      </c>
      <c r="AV509" s="4">
        <v>10</v>
      </c>
      <c r="AW509" s="4" t="s">
        <v>434</v>
      </c>
      <c r="AX509" s="4">
        <v>1.3607389999999999</v>
      </c>
      <c r="AY509" s="4">
        <v>1</v>
      </c>
      <c r="AZ509" s="4">
        <v>2.4303699999999999</v>
      </c>
      <c r="BA509" s="4">
        <v>11.154</v>
      </c>
      <c r="BB509" s="4">
        <v>8.7200000000000006</v>
      </c>
      <c r="BC509" s="4">
        <v>0.78</v>
      </c>
      <c r="BD509" s="4">
        <v>23.7</v>
      </c>
      <c r="BE509" s="4">
        <v>1347.028</v>
      </c>
      <c r="BF509" s="4">
        <v>651.86900000000003</v>
      </c>
      <c r="BG509" s="4">
        <v>3.3290000000000002</v>
      </c>
      <c r="BH509" s="4">
        <v>1.0820000000000001</v>
      </c>
      <c r="BI509" s="4">
        <v>4.4109999999999996</v>
      </c>
      <c r="BJ509" s="4">
        <v>2.5630000000000002</v>
      </c>
      <c r="BK509" s="4">
        <v>0.83299999999999996</v>
      </c>
      <c r="BL509" s="4">
        <v>3.3959999999999999</v>
      </c>
      <c r="BM509" s="4">
        <v>19.260899999999999</v>
      </c>
      <c r="BQ509" s="4">
        <v>9.7479999999999993</v>
      </c>
      <c r="BR509" s="4">
        <v>0.555477</v>
      </c>
      <c r="BS509" s="4">
        <v>-5</v>
      </c>
      <c r="BT509" s="4">
        <v>8.1270000000000005E-3</v>
      </c>
      <c r="BU509" s="4">
        <v>13.57447</v>
      </c>
      <c r="BV509" s="4">
        <v>0.16416500000000001</v>
      </c>
    </row>
    <row r="510" spans="1:74" x14ac:dyDescent="0.25">
      <c r="A510" s="2">
        <v>42804</v>
      </c>
      <c r="B510" s="3">
        <v>0.55428017361111115</v>
      </c>
      <c r="C510" s="4">
        <v>10.529</v>
      </c>
      <c r="D510" s="4">
        <v>6.8239999999999998</v>
      </c>
      <c r="E510" s="4">
        <v>68239.702479</v>
      </c>
      <c r="F510" s="4">
        <v>209.4</v>
      </c>
      <c r="G510" s="4">
        <v>75.7</v>
      </c>
      <c r="H510" s="4">
        <v>2647.3</v>
      </c>
      <c r="J510" s="4">
        <v>0.1</v>
      </c>
      <c r="K510" s="4">
        <v>0.81369999999999998</v>
      </c>
      <c r="L510" s="4">
        <v>8.5676000000000005</v>
      </c>
      <c r="M510" s="4">
        <v>5.5525000000000002</v>
      </c>
      <c r="N510" s="4">
        <v>170.38030000000001</v>
      </c>
      <c r="O510" s="4">
        <v>61.619399999999999</v>
      </c>
      <c r="P510" s="4">
        <v>232</v>
      </c>
      <c r="Q510" s="4">
        <v>131.1841</v>
      </c>
      <c r="R510" s="4">
        <v>47.4437</v>
      </c>
      <c r="S510" s="4">
        <v>178.6</v>
      </c>
      <c r="T510" s="4">
        <v>2647.3159000000001</v>
      </c>
      <c r="W510" s="4">
        <v>0</v>
      </c>
      <c r="X510" s="4">
        <v>8.14E-2</v>
      </c>
      <c r="Y510" s="4">
        <v>11.5</v>
      </c>
      <c r="Z510" s="4">
        <v>929</v>
      </c>
      <c r="AA510" s="4">
        <v>945</v>
      </c>
      <c r="AB510" s="4">
        <v>917</v>
      </c>
      <c r="AC510" s="4">
        <v>91</v>
      </c>
      <c r="AD510" s="4">
        <v>11.43</v>
      </c>
      <c r="AE510" s="4">
        <v>0.26</v>
      </c>
      <c r="AF510" s="4">
        <v>992</v>
      </c>
      <c r="AG510" s="4">
        <v>-10</v>
      </c>
      <c r="AH510" s="4">
        <v>8</v>
      </c>
      <c r="AI510" s="4">
        <v>24</v>
      </c>
      <c r="AJ510" s="4">
        <v>135.9</v>
      </c>
      <c r="AK510" s="4">
        <v>134</v>
      </c>
      <c r="AL510" s="4">
        <v>4.4000000000000004</v>
      </c>
      <c r="AM510" s="4">
        <v>142</v>
      </c>
      <c r="AN510" s="4" t="s">
        <v>155</v>
      </c>
      <c r="AO510" s="4">
        <v>2</v>
      </c>
      <c r="AP510" s="5">
        <v>0.76258101851851856</v>
      </c>
      <c r="AQ510" s="4">
        <v>47.159405999999997</v>
      </c>
      <c r="AR510" s="4">
        <v>-88.489789000000002</v>
      </c>
      <c r="AS510" s="4">
        <v>312.60000000000002</v>
      </c>
      <c r="AT510" s="4">
        <v>35.299999999999997</v>
      </c>
      <c r="AU510" s="4">
        <v>12</v>
      </c>
      <c r="AV510" s="4">
        <v>10</v>
      </c>
      <c r="AW510" s="4" t="s">
        <v>434</v>
      </c>
      <c r="AX510" s="4">
        <v>1.409009</v>
      </c>
      <c r="AY510" s="4">
        <v>1.03033</v>
      </c>
      <c r="AZ510" s="4">
        <v>2.5</v>
      </c>
      <c r="BA510" s="4">
        <v>11.154</v>
      </c>
      <c r="BB510" s="4">
        <v>8.98</v>
      </c>
      <c r="BC510" s="4">
        <v>0.81</v>
      </c>
      <c r="BD510" s="4">
        <v>22.899000000000001</v>
      </c>
      <c r="BE510" s="4">
        <v>1440.029</v>
      </c>
      <c r="BF510" s="4">
        <v>593.99</v>
      </c>
      <c r="BG510" s="4">
        <v>2.9990000000000001</v>
      </c>
      <c r="BH510" s="4">
        <v>1.085</v>
      </c>
      <c r="BI510" s="4">
        <v>4.0839999999999996</v>
      </c>
      <c r="BJ510" s="4">
        <v>2.3090000000000002</v>
      </c>
      <c r="BK510" s="4">
        <v>0.83499999999999996</v>
      </c>
      <c r="BL510" s="4">
        <v>3.1440000000000001</v>
      </c>
      <c r="BM510" s="4">
        <v>18.450099999999999</v>
      </c>
      <c r="BQ510" s="4">
        <v>9.9440000000000008</v>
      </c>
      <c r="BR510" s="4">
        <v>0.61185599999999996</v>
      </c>
      <c r="BS510" s="4">
        <v>-5</v>
      </c>
      <c r="BT510" s="4">
        <v>8.8730000000000007E-3</v>
      </c>
      <c r="BU510" s="4">
        <v>14.952232</v>
      </c>
      <c r="BV510" s="4">
        <v>0.17923500000000001</v>
      </c>
    </row>
    <row r="511" spans="1:74" x14ac:dyDescent="0.25">
      <c r="A511" s="2">
        <v>42804</v>
      </c>
      <c r="B511" s="3">
        <v>0.55429174768518519</v>
      </c>
      <c r="C511" s="4">
        <v>11.129</v>
      </c>
      <c r="D511" s="4">
        <v>5.9737</v>
      </c>
      <c r="E511" s="4">
        <v>59736.95</v>
      </c>
      <c r="F511" s="4">
        <v>195.2</v>
      </c>
      <c r="G511" s="4">
        <v>74.900000000000006</v>
      </c>
      <c r="H511" s="4">
        <v>2469.1</v>
      </c>
      <c r="J511" s="4">
        <v>0.05</v>
      </c>
      <c r="K511" s="4">
        <v>0.81820000000000004</v>
      </c>
      <c r="L511" s="4">
        <v>9.1057000000000006</v>
      </c>
      <c r="M511" s="4">
        <v>4.8875999999999999</v>
      </c>
      <c r="N511" s="4">
        <v>159.7406</v>
      </c>
      <c r="O511" s="4">
        <v>61.281599999999997</v>
      </c>
      <c r="P511" s="4">
        <v>221</v>
      </c>
      <c r="Q511" s="4">
        <v>122.992</v>
      </c>
      <c r="R511" s="4">
        <v>47.183700000000002</v>
      </c>
      <c r="S511" s="4">
        <v>170.2</v>
      </c>
      <c r="T511" s="4">
        <v>2469.1176</v>
      </c>
      <c r="W511" s="4">
        <v>0</v>
      </c>
      <c r="X511" s="4">
        <v>3.9E-2</v>
      </c>
      <c r="Y511" s="4">
        <v>11.4</v>
      </c>
      <c r="Z511" s="4">
        <v>932</v>
      </c>
      <c r="AA511" s="4">
        <v>948</v>
      </c>
      <c r="AB511" s="4">
        <v>920</v>
      </c>
      <c r="AC511" s="4">
        <v>91</v>
      </c>
      <c r="AD511" s="4">
        <v>11.43</v>
      </c>
      <c r="AE511" s="4">
        <v>0.26</v>
      </c>
      <c r="AF511" s="4">
        <v>992</v>
      </c>
      <c r="AG511" s="4">
        <v>-10</v>
      </c>
      <c r="AH511" s="4">
        <v>8</v>
      </c>
      <c r="AI511" s="4">
        <v>24</v>
      </c>
      <c r="AJ511" s="4">
        <v>135.1</v>
      </c>
      <c r="AK511" s="4">
        <v>134</v>
      </c>
      <c r="AL511" s="4">
        <v>4.5</v>
      </c>
      <c r="AM511" s="4">
        <v>142</v>
      </c>
      <c r="AN511" s="4" t="s">
        <v>155</v>
      </c>
      <c r="AO511" s="4">
        <v>2</v>
      </c>
      <c r="AP511" s="5">
        <v>0.7625925925925926</v>
      </c>
      <c r="AQ511" s="4">
        <v>47.159303000000001</v>
      </c>
      <c r="AR511" s="4">
        <v>-88.489633999999995</v>
      </c>
      <c r="AS511" s="4">
        <v>312.60000000000002</v>
      </c>
      <c r="AT511" s="4">
        <v>36</v>
      </c>
      <c r="AU511" s="4">
        <v>12</v>
      </c>
      <c r="AV511" s="4">
        <v>10</v>
      </c>
      <c r="AW511" s="4" t="s">
        <v>434</v>
      </c>
      <c r="AX511" s="4">
        <v>1.1392</v>
      </c>
      <c r="AY511" s="4">
        <v>1.1304000000000001</v>
      </c>
      <c r="AZ511" s="4">
        <v>2.5</v>
      </c>
      <c r="BA511" s="4">
        <v>11.154</v>
      </c>
      <c r="BB511" s="4">
        <v>9.2200000000000006</v>
      </c>
      <c r="BC511" s="4">
        <v>0.83</v>
      </c>
      <c r="BD511" s="4">
        <v>22.222999999999999</v>
      </c>
      <c r="BE511" s="4">
        <v>1546.076</v>
      </c>
      <c r="BF511" s="4">
        <v>528.18799999999999</v>
      </c>
      <c r="BG511" s="4">
        <v>2.84</v>
      </c>
      <c r="BH511" s="4">
        <v>1.0900000000000001</v>
      </c>
      <c r="BI511" s="4">
        <v>3.93</v>
      </c>
      <c r="BJ511" s="4">
        <v>2.1869999999999998</v>
      </c>
      <c r="BK511" s="4">
        <v>0.83899999999999997</v>
      </c>
      <c r="BL511" s="4">
        <v>3.0259999999999998</v>
      </c>
      <c r="BM511" s="4">
        <v>17.383600000000001</v>
      </c>
      <c r="BQ511" s="4">
        <v>4.8109999999999999</v>
      </c>
      <c r="BR511" s="4">
        <v>0.66983899999999996</v>
      </c>
      <c r="BS511" s="4">
        <v>-5</v>
      </c>
      <c r="BT511" s="4">
        <v>8.1279999999999998E-3</v>
      </c>
      <c r="BU511" s="4">
        <v>16.369195000000001</v>
      </c>
      <c r="BV511" s="4">
        <v>0.164183</v>
      </c>
    </row>
    <row r="512" spans="1:74" x14ac:dyDescent="0.25">
      <c r="A512" s="2">
        <v>42804</v>
      </c>
      <c r="B512" s="3">
        <v>0.55430332175925923</v>
      </c>
      <c r="C512" s="4">
        <v>11.442</v>
      </c>
      <c r="D512" s="4">
        <v>5.2663000000000002</v>
      </c>
      <c r="E512" s="4">
        <v>52663.396716000003</v>
      </c>
      <c r="F512" s="4">
        <v>179.5</v>
      </c>
      <c r="G512" s="4">
        <v>63.5</v>
      </c>
      <c r="H512" s="4">
        <v>2345.6</v>
      </c>
      <c r="J512" s="4">
        <v>0</v>
      </c>
      <c r="K512" s="4">
        <v>0.82350000000000001</v>
      </c>
      <c r="L512" s="4">
        <v>9.4228000000000005</v>
      </c>
      <c r="M512" s="4">
        <v>4.3369</v>
      </c>
      <c r="N512" s="4">
        <v>147.79140000000001</v>
      </c>
      <c r="O512" s="4">
        <v>52.315800000000003</v>
      </c>
      <c r="P512" s="4">
        <v>200.1</v>
      </c>
      <c r="Q512" s="4">
        <v>113.79170000000001</v>
      </c>
      <c r="R512" s="4">
        <v>40.280500000000004</v>
      </c>
      <c r="S512" s="4">
        <v>154.1</v>
      </c>
      <c r="T512" s="4">
        <v>2345.5902999999998</v>
      </c>
      <c r="W512" s="4">
        <v>0</v>
      </c>
      <c r="X512" s="4">
        <v>0</v>
      </c>
      <c r="Y512" s="4">
        <v>11.5</v>
      </c>
      <c r="Z512" s="4">
        <v>939</v>
      </c>
      <c r="AA512" s="4">
        <v>955</v>
      </c>
      <c r="AB512" s="4">
        <v>923</v>
      </c>
      <c r="AC512" s="4">
        <v>91</v>
      </c>
      <c r="AD512" s="4">
        <v>11.43</v>
      </c>
      <c r="AE512" s="4">
        <v>0.26</v>
      </c>
      <c r="AF512" s="4">
        <v>992</v>
      </c>
      <c r="AG512" s="4">
        <v>-10</v>
      </c>
      <c r="AH512" s="4">
        <v>8</v>
      </c>
      <c r="AI512" s="4">
        <v>24</v>
      </c>
      <c r="AJ512" s="4">
        <v>135</v>
      </c>
      <c r="AK512" s="4">
        <v>135.69999999999999</v>
      </c>
      <c r="AL512" s="4">
        <v>4.9000000000000004</v>
      </c>
      <c r="AM512" s="4">
        <v>142</v>
      </c>
      <c r="AN512" s="4" t="s">
        <v>155</v>
      </c>
      <c r="AO512" s="4">
        <v>2</v>
      </c>
      <c r="AP512" s="5">
        <v>0.76260416666666664</v>
      </c>
      <c r="AQ512" s="4">
        <v>47.159199000000001</v>
      </c>
      <c r="AR512" s="4">
        <v>-88.489468000000002</v>
      </c>
      <c r="AS512" s="4">
        <v>312.7</v>
      </c>
      <c r="AT512" s="4">
        <v>37</v>
      </c>
      <c r="AU512" s="4">
        <v>12</v>
      </c>
      <c r="AV512" s="4">
        <v>10</v>
      </c>
      <c r="AW512" s="4" t="s">
        <v>434</v>
      </c>
      <c r="AX512" s="4">
        <v>1.0911999999999999</v>
      </c>
      <c r="AY512" s="4">
        <v>1.1392</v>
      </c>
      <c r="AZ512" s="4">
        <v>2.5304000000000002</v>
      </c>
      <c r="BA512" s="4">
        <v>11.154</v>
      </c>
      <c r="BB512" s="4">
        <v>9.52</v>
      </c>
      <c r="BC512" s="4">
        <v>0.85</v>
      </c>
      <c r="BD512" s="4">
        <v>21.43</v>
      </c>
      <c r="BE512" s="4">
        <v>1628.124</v>
      </c>
      <c r="BF512" s="4">
        <v>476.94099999999997</v>
      </c>
      <c r="BG512" s="4">
        <v>2.6739999999999999</v>
      </c>
      <c r="BH512" s="4">
        <v>0.94699999999999995</v>
      </c>
      <c r="BI512" s="4">
        <v>3.621</v>
      </c>
      <c r="BJ512" s="4">
        <v>2.0590000000000002</v>
      </c>
      <c r="BK512" s="4">
        <v>0.72899999999999998</v>
      </c>
      <c r="BL512" s="4">
        <v>2.7879999999999998</v>
      </c>
      <c r="BM512" s="4">
        <v>16.8049</v>
      </c>
      <c r="BQ512" s="4">
        <v>0</v>
      </c>
      <c r="BR512" s="4">
        <v>0.70231299999999997</v>
      </c>
      <c r="BS512" s="4">
        <v>-5</v>
      </c>
      <c r="BT512" s="4">
        <v>8.8730000000000007E-3</v>
      </c>
      <c r="BU512" s="4">
        <v>17.162782</v>
      </c>
      <c r="BV512" s="4">
        <v>0.179232</v>
      </c>
    </row>
    <row r="513" spans="1:74" x14ac:dyDescent="0.25">
      <c r="A513" s="2">
        <v>42804</v>
      </c>
      <c r="B513" s="3">
        <v>0.55431489583333338</v>
      </c>
      <c r="C513" s="4">
        <v>11.621</v>
      </c>
      <c r="D513" s="4">
        <v>4.8678999999999997</v>
      </c>
      <c r="E513" s="4">
        <v>48678.974568999998</v>
      </c>
      <c r="F513" s="4">
        <v>185.6</v>
      </c>
      <c r="G513" s="4">
        <v>53.3</v>
      </c>
      <c r="H513" s="4">
        <v>2284.8000000000002</v>
      </c>
      <c r="J513" s="4">
        <v>0</v>
      </c>
      <c r="K513" s="4">
        <v>0.82650000000000001</v>
      </c>
      <c r="L513" s="4">
        <v>9.6041000000000007</v>
      </c>
      <c r="M513" s="4">
        <v>4.0232000000000001</v>
      </c>
      <c r="N513" s="4">
        <v>153.39529999999999</v>
      </c>
      <c r="O513" s="4">
        <v>44.020800000000001</v>
      </c>
      <c r="P513" s="4">
        <v>197.4</v>
      </c>
      <c r="Q513" s="4">
        <v>118.1022</v>
      </c>
      <c r="R513" s="4">
        <v>33.892499999999998</v>
      </c>
      <c r="S513" s="4">
        <v>152</v>
      </c>
      <c r="T513" s="4">
        <v>2284.8000000000002</v>
      </c>
      <c r="W513" s="4">
        <v>0</v>
      </c>
      <c r="X513" s="4">
        <v>0</v>
      </c>
      <c r="Y513" s="4">
        <v>11.7</v>
      </c>
      <c r="Z513" s="4">
        <v>943</v>
      </c>
      <c r="AA513" s="4">
        <v>959</v>
      </c>
      <c r="AB513" s="4">
        <v>928</v>
      </c>
      <c r="AC513" s="4">
        <v>91</v>
      </c>
      <c r="AD513" s="4">
        <v>11.42</v>
      </c>
      <c r="AE513" s="4">
        <v>0.26</v>
      </c>
      <c r="AF513" s="4">
        <v>993</v>
      </c>
      <c r="AG513" s="4">
        <v>-10</v>
      </c>
      <c r="AH513" s="4">
        <v>8</v>
      </c>
      <c r="AI513" s="4">
        <v>24</v>
      </c>
      <c r="AJ513" s="4">
        <v>135</v>
      </c>
      <c r="AK513" s="4">
        <v>134.30000000000001</v>
      </c>
      <c r="AL513" s="4">
        <v>5.3</v>
      </c>
      <c r="AM513" s="4">
        <v>142</v>
      </c>
      <c r="AN513" s="4" t="s">
        <v>155</v>
      </c>
      <c r="AO513" s="4">
        <v>2</v>
      </c>
      <c r="AP513" s="5">
        <v>0.76261574074074068</v>
      </c>
      <c r="AQ513" s="4">
        <v>47.159104999999997</v>
      </c>
      <c r="AR513" s="4">
        <v>-88.489267999999996</v>
      </c>
      <c r="AS513" s="4">
        <v>312.7</v>
      </c>
      <c r="AT513" s="4">
        <v>38.700000000000003</v>
      </c>
      <c r="AU513" s="4">
        <v>12</v>
      </c>
      <c r="AV513" s="4">
        <v>10</v>
      </c>
      <c r="AW513" s="4" t="s">
        <v>434</v>
      </c>
      <c r="AX513" s="4">
        <v>1.5736000000000001</v>
      </c>
      <c r="AY513" s="4">
        <v>1</v>
      </c>
      <c r="AZ513" s="4">
        <v>2.8431999999999999</v>
      </c>
      <c r="BA513" s="4">
        <v>11.154</v>
      </c>
      <c r="BB513" s="4">
        <v>9.69</v>
      </c>
      <c r="BC513" s="4">
        <v>0.87</v>
      </c>
      <c r="BD513" s="4">
        <v>20.995999999999999</v>
      </c>
      <c r="BE513" s="4">
        <v>1676.0940000000001</v>
      </c>
      <c r="BF513" s="4">
        <v>446.87700000000001</v>
      </c>
      <c r="BG513" s="4">
        <v>2.8029999999999999</v>
      </c>
      <c r="BH513" s="4">
        <v>0.80500000000000005</v>
      </c>
      <c r="BI513" s="4">
        <v>3.6080000000000001</v>
      </c>
      <c r="BJ513" s="4">
        <v>2.1579999999999999</v>
      </c>
      <c r="BK513" s="4">
        <v>0.61899999999999999</v>
      </c>
      <c r="BL513" s="4">
        <v>2.778</v>
      </c>
      <c r="BM513" s="4">
        <v>16.5335</v>
      </c>
      <c r="BQ513" s="4">
        <v>0</v>
      </c>
      <c r="BR513" s="4">
        <v>0.81337899999999996</v>
      </c>
      <c r="BS513" s="4">
        <v>-5</v>
      </c>
      <c r="BT513" s="4">
        <v>8.9999999999999993E-3</v>
      </c>
      <c r="BU513" s="4">
        <v>19.876950000000001</v>
      </c>
      <c r="BV513" s="4">
        <v>0.18179999999999999</v>
      </c>
    </row>
    <row r="514" spans="1:74" x14ac:dyDescent="0.25">
      <c r="A514" s="2">
        <v>42804</v>
      </c>
      <c r="B514" s="3">
        <v>0.55432646990740742</v>
      </c>
      <c r="C514" s="4">
        <v>11.782</v>
      </c>
      <c r="D514" s="4">
        <v>4.6014999999999997</v>
      </c>
      <c r="E514" s="4">
        <v>46014.515076999996</v>
      </c>
      <c r="F514" s="4">
        <v>222.6</v>
      </c>
      <c r="G514" s="4">
        <v>59.5</v>
      </c>
      <c r="H514" s="4">
        <v>2297.1999999999998</v>
      </c>
      <c r="J514" s="4">
        <v>0</v>
      </c>
      <c r="K514" s="4">
        <v>0.82789999999999997</v>
      </c>
      <c r="L514" s="4">
        <v>9.7544000000000004</v>
      </c>
      <c r="M514" s="4">
        <v>3.8096000000000001</v>
      </c>
      <c r="N514" s="4">
        <v>184.26609999999999</v>
      </c>
      <c r="O514" s="4">
        <v>49.268300000000004</v>
      </c>
      <c r="P514" s="4">
        <v>233.5</v>
      </c>
      <c r="Q514" s="4">
        <v>141.86949999999999</v>
      </c>
      <c r="R514" s="4">
        <v>37.932499999999997</v>
      </c>
      <c r="S514" s="4">
        <v>179.8</v>
      </c>
      <c r="T514" s="4">
        <v>2297.1900999999998</v>
      </c>
      <c r="W514" s="4">
        <v>0</v>
      </c>
      <c r="X514" s="4">
        <v>0</v>
      </c>
      <c r="Y514" s="4">
        <v>11.6</v>
      </c>
      <c r="Z514" s="4">
        <v>951</v>
      </c>
      <c r="AA514" s="4">
        <v>965</v>
      </c>
      <c r="AB514" s="4">
        <v>935</v>
      </c>
      <c r="AC514" s="4">
        <v>91</v>
      </c>
      <c r="AD514" s="4">
        <v>11.42</v>
      </c>
      <c r="AE514" s="4">
        <v>0.26</v>
      </c>
      <c r="AF514" s="4">
        <v>993</v>
      </c>
      <c r="AG514" s="4">
        <v>-10</v>
      </c>
      <c r="AH514" s="4">
        <v>8</v>
      </c>
      <c r="AI514" s="4">
        <v>24</v>
      </c>
      <c r="AJ514" s="4">
        <v>135.9</v>
      </c>
      <c r="AK514" s="4">
        <v>134.9</v>
      </c>
      <c r="AL514" s="4">
        <v>5.2</v>
      </c>
      <c r="AM514" s="4">
        <v>142</v>
      </c>
      <c r="AN514" s="4" t="s">
        <v>155</v>
      </c>
      <c r="AO514" s="4">
        <v>2</v>
      </c>
      <c r="AP514" s="5">
        <v>0.76262731481481483</v>
      </c>
      <c r="AQ514" s="4">
        <v>47.159041000000002</v>
      </c>
      <c r="AR514" s="4">
        <v>-88.489035999999999</v>
      </c>
      <c r="AS514" s="4">
        <v>312.60000000000002</v>
      </c>
      <c r="AT514" s="4">
        <v>40</v>
      </c>
      <c r="AU514" s="4">
        <v>12</v>
      </c>
      <c r="AV514" s="4">
        <v>11</v>
      </c>
      <c r="AW514" s="4" t="s">
        <v>415</v>
      </c>
      <c r="AX514" s="4">
        <v>2.1088</v>
      </c>
      <c r="AY514" s="4">
        <v>1.1519999999999999</v>
      </c>
      <c r="AZ514" s="4">
        <v>3.4912000000000001</v>
      </c>
      <c r="BA514" s="4">
        <v>11.154</v>
      </c>
      <c r="BB514" s="4">
        <v>9.7799999999999994</v>
      </c>
      <c r="BC514" s="4">
        <v>0.88</v>
      </c>
      <c r="BD514" s="4">
        <v>20.783999999999999</v>
      </c>
      <c r="BE514" s="4">
        <v>1709.999</v>
      </c>
      <c r="BF514" s="4">
        <v>425.06900000000002</v>
      </c>
      <c r="BG514" s="4">
        <v>3.383</v>
      </c>
      <c r="BH514" s="4">
        <v>0.90400000000000003</v>
      </c>
      <c r="BI514" s="4">
        <v>4.2869999999999999</v>
      </c>
      <c r="BJ514" s="4">
        <v>2.6040000000000001</v>
      </c>
      <c r="BK514" s="4">
        <v>0.69599999999999995</v>
      </c>
      <c r="BL514" s="4">
        <v>3.3010000000000002</v>
      </c>
      <c r="BM514" s="4">
        <v>16.6983</v>
      </c>
      <c r="BQ514" s="4">
        <v>0</v>
      </c>
      <c r="BR514" s="4">
        <v>0.77138200000000001</v>
      </c>
      <c r="BS514" s="4">
        <v>-5</v>
      </c>
      <c r="BT514" s="4">
        <v>8.1270000000000005E-3</v>
      </c>
      <c r="BU514" s="4">
        <v>18.850648</v>
      </c>
      <c r="BV514" s="4">
        <v>0.16416500000000001</v>
      </c>
    </row>
    <row r="515" spans="1:74" x14ac:dyDescent="0.25">
      <c r="A515" s="2">
        <v>42804</v>
      </c>
      <c r="B515" s="3">
        <v>0.55433804398148145</v>
      </c>
      <c r="C515" s="4">
        <v>11.705</v>
      </c>
      <c r="D515" s="4">
        <v>4.8272000000000004</v>
      </c>
      <c r="E515" s="4">
        <v>48272.053789999998</v>
      </c>
      <c r="F515" s="4">
        <v>260.5</v>
      </c>
      <c r="G515" s="4">
        <v>64.3</v>
      </c>
      <c r="H515" s="4">
        <v>2277.9</v>
      </c>
      <c r="J515" s="4">
        <v>0</v>
      </c>
      <c r="K515" s="4">
        <v>0.82609999999999995</v>
      </c>
      <c r="L515" s="4">
        <v>9.6690000000000005</v>
      </c>
      <c r="M515" s="4">
        <v>3.9876999999999998</v>
      </c>
      <c r="N515" s="4">
        <v>215.21520000000001</v>
      </c>
      <c r="O515" s="4">
        <v>53.117199999999997</v>
      </c>
      <c r="P515" s="4">
        <v>268.3</v>
      </c>
      <c r="Q515" s="4">
        <v>165.6977</v>
      </c>
      <c r="R515" s="4">
        <v>40.895800000000001</v>
      </c>
      <c r="S515" s="4">
        <v>206.6</v>
      </c>
      <c r="T515" s="4">
        <v>2277.9014000000002</v>
      </c>
      <c r="W515" s="4">
        <v>0</v>
      </c>
      <c r="X515" s="4">
        <v>0</v>
      </c>
      <c r="Y515" s="4">
        <v>11.6</v>
      </c>
      <c r="Z515" s="4">
        <v>950</v>
      </c>
      <c r="AA515" s="4">
        <v>966</v>
      </c>
      <c r="AB515" s="4">
        <v>933</v>
      </c>
      <c r="AC515" s="4">
        <v>91</v>
      </c>
      <c r="AD515" s="4">
        <v>11.42</v>
      </c>
      <c r="AE515" s="4">
        <v>0.26</v>
      </c>
      <c r="AF515" s="4">
        <v>993</v>
      </c>
      <c r="AG515" s="4">
        <v>-10</v>
      </c>
      <c r="AH515" s="4">
        <v>8.8729999999999993</v>
      </c>
      <c r="AI515" s="4">
        <v>24</v>
      </c>
      <c r="AJ515" s="4">
        <v>135.1</v>
      </c>
      <c r="AK515" s="4">
        <v>135.9</v>
      </c>
      <c r="AL515" s="4">
        <v>4.9000000000000004</v>
      </c>
      <c r="AM515" s="4">
        <v>142</v>
      </c>
      <c r="AN515" s="4" t="s">
        <v>155</v>
      </c>
      <c r="AO515" s="4">
        <v>2</v>
      </c>
      <c r="AP515" s="5">
        <v>0.76263888888888898</v>
      </c>
      <c r="AQ515" s="4">
        <v>47.158991999999998</v>
      </c>
      <c r="AR515" s="4">
        <v>-88.488804000000002</v>
      </c>
      <c r="AS515" s="4">
        <v>312.39999999999998</v>
      </c>
      <c r="AT515" s="4">
        <v>40.200000000000003</v>
      </c>
      <c r="AU515" s="4">
        <v>12</v>
      </c>
      <c r="AV515" s="4">
        <v>11</v>
      </c>
      <c r="AW515" s="4" t="s">
        <v>415</v>
      </c>
      <c r="AX515" s="4">
        <v>1.9</v>
      </c>
      <c r="AY515" s="4">
        <v>1.5</v>
      </c>
      <c r="AZ515" s="4">
        <v>3.7</v>
      </c>
      <c r="BA515" s="4">
        <v>11.154</v>
      </c>
      <c r="BB515" s="4">
        <v>9.67</v>
      </c>
      <c r="BC515" s="4">
        <v>0.87</v>
      </c>
      <c r="BD515" s="4">
        <v>21.053000000000001</v>
      </c>
      <c r="BE515" s="4">
        <v>1683.9190000000001</v>
      </c>
      <c r="BF515" s="4">
        <v>442.017</v>
      </c>
      <c r="BG515" s="4">
        <v>3.9249999999999998</v>
      </c>
      <c r="BH515" s="4">
        <v>0.96899999999999997</v>
      </c>
      <c r="BI515" s="4">
        <v>4.8940000000000001</v>
      </c>
      <c r="BJ515" s="4">
        <v>3.0219999999999998</v>
      </c>
      <c r="BK515" s="4">
        <v>0.746</v>
      </c>
      <c r="BL515" s="4">
        <v>3.7679999999999998</v>
      </c>
      <c r="BM515" s="4">
        <v>16.4495</v>
      </c>
      <c r="BQ515" s="4">
        <v>0</v>
      </c>
      <c r="BR515" s="4">
        <v>0.73419100000000004</v>
      </c>
      <c r="BS515" s="4">
        <v>-5</v>
      </c>
      <c r="BT515" s="4">
        <v>8.0000000000000002E-3</v>
      </c>
      <c r="BU515" s="4">
        <v>17.941793000000001</v>
      </c>
      <c r="BV515" s="4">
        <v>0.16159999999999999</v>
      </c>
    </row>
    <row r="516" spans="1:74" x14ac:dyDescent="0.25">
      <c r="A516" s="2">
        <v>42804</v>
      </c>
      <c r="B516" s="3">
        <v>0.55434961805555549</v>
      </c>
      <c r="C516" s="4">
        <v>11.638</v>
      </c>
      <c r="D516" s="4">
        <v>4.7754000000000003</v>
      </c>
      <c r="E516" s="4">
        <v>47753.867595999996</v>
      </c>
      <c r="F516" s="4">
        <v>315.8</v>
      </c>
      <c r="G516" s="4">
        <v>64.3</v>
      </c>
      <c r="H516" s="4">
        <v>2273.1999999999998</v>
      </c>
      <c r="J516" s="4">
        <v>0</v>
      </c>
      <c r="K516" s="4">
        <v>0.82720000000000005</v>
      </c>
      <c r="L516" s="4">
        <v>9.6272000000000002</v>
      </c>
      <c r="M516" s="4">
        <v>3.9502000000000002</v>
      </c>
      <c r="N516" s="4">
        <v>261.19760000000002</v>
      </c>
      <c r="O516" s="4">
        <v>53.189100000000003</v>
      </c>
      <c r="P516" s="4">
        <v>314.39999999999998</v>
      </c>
      <c r="Q516" s="4">
        <v>201.1003</v>
      </c>
      <c r="R516" s="4">
        <v>40.9512</v>
      </c>
      <c r="S516" s="4">
        <v>242.1</v>
      </c>
      <c r="T516" s="4">
        <v>2273.1824000000001</v>
      </c>
      <c r="W516" s="4">
        <v>0</v>
      </c>
      <c r="X516" s="4">
        <v>0</v>
      </c>
      <c r="Y516" s="4">
        <v>11.8</v>
      </c>
      <c r="Z516" s="4">
        <v>955</v>
      </c>
      <c r="AA516" s="4">
        <v>974</v>
      </c>
      <c r="AB516" s="4">
        <v>942</v>
      </c>
      <c r="AC516" s="4">
        <v>91</v>
      </c>
      <c r="AD516" s="4">
        <v>11.42</v>
      </c>
      <c r="AE516" s="4">
        <v>0.26</v>
      </c>
      <c r="AF516" s="4">
        <v>993</v>
      </c>
      <c r="AG516" s="4">
        <v>-10</v>
      </c>
      <c r="AH516" s="4">
        <v>8.1270000000000007</v>
      </c>
      <c r="AI516" s="4">
        <v>24</v>
      </c>
      <c r="AJ516" s="4">
        <v>135</v>
      </c>
      <c r="AK516" s="4">
        <v>136.9</v>
      </c>
      <c r="AL516" s="4">
        <v>4.8</v>
      </c>
      <c r="AM516" s="4">
        <v>142</v>
      </c>
      <c r="AN516" s="4" t="s">
        <v>155</v>
      </c>
      <c r="AO516" s="4">
        <v>2</v>
      </c>
      <c r="AP516" s="5">
        <v>0.76265046296296291</v>
      </c>
      <c r="AQ516" s="4">
        <v>47.158937999999999</v>
      </c>
      <c r="AR516" s="4">
        <v>-88.488574999999997</v>
      </c>
      <c r="AS516" s="4">
        <v>312.2</v>
      </c>
      <c r="AT516" s="4">
        <v>41.1</v>
      </c>
      <c r="AU516" s="4">
        <v>12</v>
      </c>
      <c r="AV516" s="4">
        <v>11</v>
      </c>
      <c r="AW516" s="4" t="s">
        <v>415</v>
      </c>
      <c r="AX516" s="4">
        <v>1.6568000000000001</v>
      </c>
      <c r="AY516" s="4">
        <v>1.5</v>
      </c>
      <c r="AZ516" s="4">
        <v>3.1831999999999998</v>
      </c>
      <c r="BA516" s="4">
        <v>11.154</v>
      </c>
      <c r="BB516" s="4">
        <v>9.74</v>
      </c>
      <c r="BC516" s="4">
        <v>0.87</v>
      </c>
      <c r="BD516" s="4">
        <v>20.888999999999999</v>
      </c>
      <c r="BE516" s="4">
        <v>1686.354</v>
      </c>
      <c r="BF516" s="4">
        <v>440.4</v>
      </c>
      <c r="BG516" s="4">
        <v>4.7910000000000004</v>
      </c>
      <c r="BH516" s="4">
        <v>0.97599999999999998</v>
      </c>
      <c r="BI516" s="4">
        <v>5.7670000000000003</v>
      </c>
      <c r="BJ516" s="4">
        <v>3.6890000000000001</v>
      </c>
      <c r="BK516" s="4">
        <v>0.751</v>
      </c>
      <c r="BL516" s="4">
        <v>4.4400000000000004</v>
      </c>
      <c r="BM516" s="4">
        <v>16.5105</v>
      </c>
      <c r="BQ516" s="4">
        <v>0</v>
      </c>
      <c r="BR516" s="4">
        <v>0.77190400000000003</v>
      </c>
      <c r="BS516" s="4">
        <v>-5</v>
      </c>
      <c r="BT516" s="4">
        <v>8.0000000000000002E-3</v>
      </c>
      <c r="BU516" s="4">
        <v>18.863403999999999</v>
      </c>
      <c r="BV516" s="4">
        <v>0.16159999999999999</v>
      </c>
    </row>
    <row r="517" spans="1:74" x14ac:dyDescent="0.25">
      <c r="A517" s="2">
        <v>42804</v>
      </c>
      <c r="B517" s="3">
        <v>0.55436119212962964</v>
      </c>
      <c r="C517" s="4">
        <v>11.617000000000001</v>
      </c>
      <c r="D517" s="4">
        <v>4.9743000000000004</v>
      </c>
      <c r="E517" s="4">
        <v>49743.065452000003</v>
      </c>
      <c r="F517" s="4">
        <v>343.6</v>
      </c>
      <c r="G517" s="4">
        <v>64.3</v>
      </c>
      <c r="H517" s="4">
        <v>2292</v>
      </c>
      <c r="J517" s="4">
        <v>0</v>
      </c>
      <c r="K517" s="4">
        <v>0.82530000000000003</v>
      </c>
      <c r="L517" s="4">
        <v>9.5869999999999997</v>
      </c>
      <c r="M517" s="4">
        <v>4.1052</v>
      </c>
      <c r="N517" s="4">
        <v>283.58929999999998</v>
      </c>
      <c r="O517" s="4">
        <v>53.065100000000001</v>
      </c>
      <c r="P517" s="4">
        <v>336.7</v>
      </c>
      <c r="Q517" s="4">
        <v>218.34</v>
      </c>
      <c r="R517" s="4">
        <v>40.855699999999999</v>
      </c>
      <c r="S517" s="4">
        <v>259.2</v>
      </c>
      <c r="T517" s="4">
        <v>2292.0189</v>
      </c>
      <c r="W517" s="4">
        <v>0</v>
      </c>
      <c r="X517" s="4">
        <v>0</v>
      </c>
      <c r="Y517" s="4">
        <v>11.9</v>
      </c>
      <c r="Z517" s="4">
        <v>949</v>
      </c>
      <c r="AA517" s="4">
        <v>968</v>
      </c>
      <c r="AB517" s="4">
        <v>938</v>
      </c>
      <c r="AC517" s="4">
        <v>91</v>
      </c>
      <c r="AD517" s="4">
        <v>11.42</v>
      </c>
      <c r="AE517" s="4">
        <v>0.26</v>
      </c>
      <c r="AF517" s="4">
        <v>993</v>
      </c>
      <c r="AG517" s="4">
        <v>-10</v>
      </c>
      <c r="AH517" s="4">
        <v>8</v>
      </c>
      <c r="AI517" s="4">
        <v>24</v>
      </c>
      <c r="AJ517" s="4">
        <v>135.9</v>
      </c>
      <c r="AK517" s="4">
        <v>135.30000000000001</v>
      </c>
      <c r="AL517" s="4">
        <v>5.0999999999999996</v>
      </c>
      <c r="AM517" s="4">
        <v>142</v>
      </c>
      <c r="AN517" s="4" t="s">
        <v>155</v>
      </c>
      <c r="AO517" s="4">
        <v>2</v>
      </c>
      <c r="AP517" s="5">
        <v>0.76266203703703705</v>
      </c>
      <c r="AQ517" s="4">
        <v>47.158920000000002</v>
      </c>
      <c r="AR517" s="4">
        <v>-88.488314000000003</v>
      </c>
      <c r="AS517" s="4">
        <v>311.8</v>
      </c>
      <c r="AT517" s="4">
        <v>43.6</v>
      </c>
      <c r="AU517" s="4">
        <v>12</v>
      </c>
      <c r="AV517" s="4">
        <v>11</v>
      </c>
      <c r="AW517" s="4" t="s">
        <v>415</v>
      </c>
      <c r="AX517" s="4">
        <v>1.1608000000000001</v>
      </c>
      <c r="AY517" s="4">
        <v>1.5608</v>
      </c>
      <c r="AZ517" s="4">
        <v>2.0912000000000002</v>
      </c>
      <c r="BA517" s="4">
        <v>11.154</v>
      </c>
      <c r="BB517" s="4">
        <v>9.6199999999999992</v>
      </c>
      <c r="BC517" s="4">
        <v>0.86</v>
      </c>
      <c r="BD517" s="4">
        <v>21.172000000000001</v>
      </c>
      <c r="BE517" s="4">
        <v>1665.1969999999999</v>
      </c>
      <c r="BF517" s="4">
        <v>453.83</v>
      </c>
      <c r="BG517" s="4">
        <v>5.1580000000000004</v>
      </c>
      <c r="BH517" s="4">
        <v>0.96499999999999997</v>
      </c>
      <c r="BI517" s="4">
        <v>6.1239999999999997</v>
      </c>
      <c r="BJ517" s="4">
        <v>3.972</v>
      </c>
      <c r="BK517" s="4">
        <v>0.74299999999999999</v>
      </c>
      <c r="BL517" s="4">
        <v>4.7149999999999999</v>
      </c>
      <c r="BM517" s="4">
        <v>16.5075</v>
      </c>
      <c r="BQ517" s="4">
        <v>0</v>
      </c>
      <c r="BR517" s="4">
        <v>0.72474700000000003</v>
      </c>
      <c r="BS517" s="4">
        <v>-5</v>
      </c>
      <c r="BT517" s="4">
        <v>8.0000000000000002E-3</v>
      </c>
      <c r="BU517" s="4">
        <v>17.711003999999999</v>
      </c>
      <c r="BV517" s="4">
        <v>0.16159999999999999</v>
      </c>
    </row>
    <row r="518" spans="1:74" x14ac:dyDescent="0.25">
      <c r="A518" s="2">
        <v>42804</v>
      </c>
      <c r="B518" s="3">
        <v>0.55437276620370368</v>
      </c>
      <c r="C518" s="4">
        <v>10.878</v>
      </c>
      <c r="D518" s="4">
        <v>5.4732000000000003</v>
      </c>
      <c r="E518" s="4">
        <v>54731.5</v>
      </c>
      <c r="F518" s="4">
        <v>396.9</v>
      </c>
      <c r="G518" s="4">
        <v>64.3</v>
      </c>
      <c r="H518" s="4">
        <v>2224</v>
      </c>
      <c r="J518" s="4">
        <v>0</v>
      </c>
      <c r="K518" s="4">
        <v>0.82640000000000002</v>
      </c>
      <c r="L518" s="4">
        <v>8.9892000000000003</v>
      </c>
      <c r="M518" s="4">
        <v>4.5228999999999999</v>
      </c>
      <c r="N518" s="4">
        <v>328.0145</v>
      </c>
      <c r="O518" s="4">
        <v>53.166699999999999</v>
      </c>
      <c r="P518" s="4">
        <v>381.2</v>
      </c>
      <c r="Q518" s="4">
        <v>252.5438</v>
      </c>
      <c r="R518" s="4">
        <v>40.933900000000001</v>
      </c>
      <c r="S518" s="4">
        <v>293.5</v>
      </c>
      <c r="T518" s="4">
        <v>2224.0232999999998</v>
      </c>
      <c r="W518" s="4">
        <v>0</v>
      </c>
      <c r="X518" s="4">
        <v>0</v>
      </c>
      <c r="Y518" s="4">
        <v>11.7</v>
      </c>
      <c r="Z518" s="4">
        <v>931</v>
      </c>
      <c r="AA518" s="4">
        <v>948</v>
      </c>
      <c r="AB518" s="4">
        <v>920</v>
      </c>
      <c r="AC518" s="4">
        <v>91</v>
      </c>
      <c r="AD518" s="4">
        <v>11.42</v>
      </c>
      <c r="AE518" s="4">
        <v>0.26</v>
      </c>
      <c r="AF518" s="4">
        <v>993</v>
      </c>
      <c r="AG518" s="4">
        <v>-10</v>
      </c>
      <c r="AH518" s="4">
        <v>8</v>
      </c>
      <c r="AI518" s="4">
        <v>24</v>
      </c>
      <c r="AJ518" s="4">
        <v>136</v>
      </c>
      <c r="AK518" s="4">
        <v>136.69999999999999</v>
      </c>
      <c r="AL518" s="4">
        <v>5</v>
      </c>
      <c r="AM518" s="4">
        <v>142</v>
      </c>
      <c r="AN518" s="4" t="s">
        <v>155</v>
      </c>
      <c r="AO518" s="4">
        <v>2</v>
      </c>
      <c r="AP518" s="5">
        <v>0.76267361111111109</v>
      </c>
      <c r="AQ518" s="4">
        <v>47.158928000000003</v>
      </c>
      <c r="AR518" s="4">
        <v>-88.488039000000001</v>
      </c>
      <c r="AS518" s="4">
        <v>311.39999999999998</v>
      </c>
      <c r="AT518" s="4">
        <v>44.6</v>
      </c>
      <c r="AU518" s="4">
        <v>12</v>
      </c>
      <c r="AV518" s="4">
        <v>11</v>
      </c>
      <c r="AW518" s="4" t="s">
        <v>415</v>
      </c>
      <c r="AX518" s="4">
        <v>1.3608</v>
      </c>
      <c r="AY518" s="4">
        <v>1.7607999999999999</v>
      </c>
      <c r="AZ518" s="4">
        <v>2.3607999999999998</v>
      </c>
      <c r="BA518" s="4">
        <v>11.154</v>
      </c>
      <c r="BB518" s="4">
        <v>9.69</v>
      </c>
      <c r="BC518" s="4">
        <v>0.87</v>
      </c>
      <c r="BD518" s="4">
        <v>21.009</v>
      </c>
      <c r="BE518" s="4">
        <v>1582.6559999999999</v>
      </c>
      <c r="BF518" s="4">
        <v>506.83100000000002</v>
      </c>
      <c r="BG518" s="4">
        <v>6.048</v>
      </c>
      <c r="BH518" s="4">
        <v>0.98</v>
      </c>
      <c r="BI518" s="4">
        <v>7.0279999999999996</v>
      </c>
      <c r="BJ518" s="4">
        <v>4.6559999999999997</v>
      </c>
      <c r="BK518" s="4">
        <v>0.755</v>
      </c>
      <c r="BL518" s="4">
        <v>5.4109999999999996</v>
      </c>
      <c r="BM518" s="4">
        <v>16.2361</v>
      </c>
      <c r="BQ518" s="4">
        <v>0</v>
      </c>
      <c r="BR518" s="4">
        <v>0.61136699999999999</v>
      </c>
      <c r="BS518" s="4">
        <v>-5</v>
      </c>
      <c r="BT518" s="4">
        <v>8.8730000000000007E-3</v>
      </c>
      <c r="BU518" s="4">
        <v>14.940281000000001</v>
      </c>
      <c r="BV518" s="4">
        <v>0.17923500000000001</v>
      </c>
    </row>
    <row r="519" spans="1:74" x14ac:dyDescent="0.25">
      <c r="A519" s="2">
        <v>42804</v>
      </c>
      <c r="B519" s="3">
        <v>0.55438434027777783</v>
      </c>
      <c r="C519" s="4">
        <v>11.617000000000001</v>
      </c>
      <c r="D519" s="4">
        <v>5.4297000000000004</v>
      </c>
      <c r="E519" s="4">
        <v>54296.503268</v>
      </c>
      <c r="F519" s="4">
        <v>430.5</v>
      </c>
      <c r="G519" s="4">
        <v>64.3</v>
      </c>
      <c r="H519" s="4">
        <v>2256.6999999999998</v>
      </c>
      <c r="J519" s="4">
        <v>0</v>
      </c>
      <c r="K519" s="4">
        <v>0.82020000000000004</v>
      </c>
      <c r="L519" s="4">
        <v>9.5286000000000008</v>
      </c>
      <c r="M519" s="4">
        <v>4.4535</v>
      </c>
      <c r="N519" s="4">
        <v>353.12119999999999</v>
      </c>
      <c r="O519" s="4">
        <v>52.740400000000001</v>
      </c>
      <c r="P519" s="4">
        <v>405.9</v>
      </c>
      <c r="Q519" s="4">
        <v>271.87380000000002</v>
      </c>
      <c r="R519" s="4">
        <v>40.605699999999999</v>
      </c>
      <c r="S519" s="4">
        <v>312.5</v>
      </c>
      <c r="T519" s="4">
        <v>2256.7305000000001</v>
      </c>
      <c r="W519" s="4">
        <v>0</v>
      </c>
      <c r="X519" s="4">
        <v>0</v>
      </c>
      <c r="Y519" s="4">
        <v>11.9</v>
      </c>
      <c r="Z519" s="4">
        <v>904</v>
      </c>
      <c r="AA519" s="4">
        <v>921</v>
      </c>
      <c r="AB519" s="4">
        <v>893</v>
      </c>
      <c r="AC519" s="4">
        <v>91</v>
      </c>
      <c r="AD519" s="4">
        <v>11.42</v>
      </c>
      <c r="AE519" s="4">
        <v>0.26</v>
      </c>
      <c r="AF519" s="4">
        <v>993</v>
      </c>
      <c r="AG519" s="4">
        <v>-10</v>
      </c>
      <c r="AH519" s="4">
        <v>8</v>
      </c>
      <c r="AI519" s="4">
        <v>24</v>
      </c>
      <c r="AJ519" s="4">
        <v>136</v>
      </c>
      <c r="AK519" s="4">
        <v>137</v>
      </c>
      <c r="AL519" s="4">
        <v>4.7</v>
      </c>
      <c r="AM519" s="4">
        <v>142</v>
      </c>
      <c r="AN519" s="4" t="s">
        <v>155</v>
      </c>
      <c r="AO519" s="4">
        <v>2</v>
      </c>
      <c r="AP519" s="5">
        <v>0.76268518518518524</v>
      </c>
      <c r="AQ519" s="4">
        <v>47.158935999999997</v>
      </c>
      <c r="AR519" s="4">
        <v>-88.487763000000001</v>
      </c>
      <c r="AS519" s="4">
        <v>311.2</v>
      </c>
      <c r="AT519" s="4">
        <v>45.5</v>
      </c>
      <c r="AU519" s="4">
        <v>12</v>
      </c>
      <c r="AV519" s="4">
        <v>11</v>
      </c>
      <c r="AW519" s="4" t="s">
        <v>415</v>
      </c>
      <c r="AX519" s="4">
        <v>1.3784000000000001</v>
      </c>
      <c r="AY519" s="4">
        <v>1.9303999999999999</v>
      </c>
      <c r="AZ519" s="4">
        <v>2.5</v>
      </c>
      <c r="BA519" s="4">
        <v>11.154</v>
      </c>
      <c r="BB519" s="4">
        <v>9.33</v>
      </c>
      <c r="BC519" s="4">
        <v>0.84</v>
      </c>
      <c r="BD519" s="4">
        <v>21.917999999999999</v>
      </c>
      <c r="BE519" s="4">
        <v>1621.588</v>
      </c>
      <c r="BF519" s="4">
        <v>482.38600000000002</v>
      </c>
      <c r="BG519" s="4">
        <v>6.2930000000000001</v>
      </c>
      <c r="BH519" s="4">
        <v>0.94</v>
      </c>
      <c r="BI519" s="4">
        <v>7.2329999999999997</v>
      </c>
      <c r="BJ519" s="4">
        <v>4.8449999999999998</v>
      </c>
      <c r="BK519" s="4">
        <v>0.72399999999999998</v>
      </c>
      <c r="BL519" s="4">
        <v>5.569</v>
      </c>
      <c r="BM519" s="4">
        <v>15.9247</v>
      </c>
      <c r="BQ519" s="4">
        <v>0</v>
      </c>
      <c r="BR519" s="4">
        <v>0.48338300000000001</v>
      </c>
      <c r="BS519" s="4">
        <v>-5</v>
      </c>
      <c r="BT519" s="4">
        <v>8.1270000000000005E-3</v>
      </c>
      <c r="BU519" s="4">
        <v>11.812671999999999</v>
      </c>
      <c r="BV519" s="4">
        <v>0.16416500000000001</v>
      </c>
    </row>
    <row r="520" spans="1:74" x14ac:dyDescent="0.25">
      <c r="A520" s="2">
        <v>42804</v>
      </c>
      <c r="B520" s="3">
        <v>0.55439591435185187</v>
      </c>
      <c r="C520" s="4">
        <v>12.683999999999999</v>
      </c>
      <c r="D520" s="4">
        <v>2.9599000000000002</v>
      </c>
      <c r="E520" s="4">
        <v>29598.790850000001</v>
      </c>
      <c r="F520" s="4">
        <v>434.6</v>
      </c>
      <c r="G520" s="4">
        <v>64.400000000000006</v>
      </c>
      <c r="H520" s="4">
        <v>2232.1</v>
      </c>
      <c r="J520" s="4">
        <v>0</v>
      </c>
      <c r="K520" s="4">
        <v>0.83750000000000002</v>
      </c>
      <c r="L520" s="4">
        <v>10.6234</v>
      </c>
      <c r="M520" s="4">
        <v>2.4790000000000001</v>
      </c>
      <c r="N520" s="4">
        <v>363.98919999999998</v>
      </c>
      <c r="O520" s="4">
        <v>53.936700000000002</v>
      </c>
      <c r="P520" s="4">
        <v>417.9</v>
      </c>
      <c r="Q520" s="4">
        <v>280.24119999999999</v>
      </c>
      <c r="R520" s="4">
        <v>41.526800000000001</v>
      </c>
      <c r="S520" s="4">
        <v>321.8</v>
      </c>
      <c r="T520" s="4">
        <v>2232.0765000000001</v>
      </c>
      <c r="W520" s="4">
        <v>0</v>
      </c>
      <c r="X520" s="4">
        <v>0</v>
      </c>
      <c r="Y520" s="4">
        <v>12</v>
      </c>
      <c r="Z520" s="4">
        <v>884</v>
      </c>
      <c r="AA520" s="4">
        <v>900</v>
      </c>
      <c r="AB520" s="4">
        <v>875</v>
      </c>
      <c r="AC520" s="4">
        <v>91</v>
      </c>
      <c r="AD520" s="4">
        <v>11.42</v>
      </c>
      <c r="AE520" s="4">
        <v>0.26</v>
      </c>
      <c r="AF520" s="4">
        <v>993</v>
      </c>
      <c r="AG520" s="4">
        <v>-10</v>
      </c>
      <c r="AH520" s="4">
        <v>8</v>
      </c>
      <c r="AI520" s="4">
        <v>24</v>
      </c>
      <c r="AJ520" s="4">
        <v>136</v>
      </c>
      <c r="AK520" s="4">
        <v>137.9</v>
      </c>
      <c r="AL520" s="4">
        <v>4.9000000000000004</v>
      </c>
      <c r="AM520" s="4">
        <v>142</v>
      </c>
      <c r="AN520" s="4" t="s">
        <v>155</v>
      </c>
      <c r="AO520" s="4">
        <v>2</v>
      </c>
      <c r="AP520" s="5">
        <v>0.76269675925925917</v>
      </c>
      <c r="AQ520" s="4">
        <v>47.158937000000002</v>
      </c>
      <c r="AR520" s="4">
        <v>-88.487491000000006</v>
      </c>
      <c r="AS520" s="4">
        <v>310.89999999999998</v>
      </c>
      <c r="AT520" s="4">
        <v>45.6</v>
      </c>
      <c r="AU520" s="4">
        <v>12</v>
      </c>
      <c r="AV520" s="4">
        <v>11</v>
      </c>
      <c r="AW520" s="4" t="s">
        <v>415</v>
      </c>
      <c r="AX520" s="4">
        <v>1.1912</v>
      </c>
      <c r="AY520" s="4">
        <v>2.1520000000000001</v>
      </c>
      <c r="AZ520" s="4">
        <v>2.6823999999999999</v>
      </c>
      <c r="BA520" s="4">
        <v>11.154</v>
      </c>
      <c r="BB520" s="4">
        <v>10.4</v>
      </c>
      <c r="BC520" s="4">
        <v>0.93</v>
      </c>
      <c r="BD520" s="4">
        <v>19.399000000000001</v>
      </c>
      <c r="BE520" s="4">
        <v>1928.0060000000001</v>
      </c>
      <c r="BF520" s="4">
        <v>286.34699999999998</v>
      </c>
      <c r="BG520" s="4">
        <v>6.9180000000000001</v>
      </c>
      <c r="BH520" s="4">
        <v>1.0249999999999999</v>
      </c>
      <c r="BI520" s="4">
        <v>7.9429999999999996</v>
      </c>
      <c r="BJ520" s="4">
        <v>5.3259999999999996</v>
      </c>
      <c r="BK520" s="4">
        <v>0.78900000000000003</v>
      </c>
      <c r="BL520" s="4">
        <v>6.1150000000000002</v>
      </c>
      <c r="BM520" s="4">
        <v>16.796900000000001</v>
      </c>
      <c r="BQ520" s="4">
        <v>0</v>
      </c>
      <c r="BR520" s="4">
        <v>0.32033600000000001</v>
      </c>
      <c r="BS520" s="4">
        <v>-5</v>
      </c>
      <c r="BT520" s="4">
        <v>8.0000000000000002E-3</v>
      </c>
      <c r="BU520" s="4">
        <v>7.8282109999999996</v>
      </c>
      <c r="BV520" s="4">
        <v>0.16159999999999999</v>
      </c>
    </row>
    <row r="521" spans="1:74" x14ac:dyDescent="0.25">
      <c r="A521" s="2">
        <v>42804</v>
      </c>
      <c r="B521" s="3">
        <v>0.55440748842592591</v>
      </c>
      <c r="C521" s="4">
        <v>13.396000000000001</v>
      </c>
      <c r="D521" s="4">
        <v>1.8855</v>
      </c>
      <c r="E521" s="4">
        <v>18854.791154999999</v>
      </c>
      <c r="F521" s="4">
        <v>423.7</v>
      </c>
      <c r="G521" s="4">
        <v>61.7</v>
      </c>
      <c r="H521" s="4">
        <v>1996.5</v>
      </c>
      <c r="J521" s="4">
        <v>0</v>
      </c>
      <c r="K521" s="4">
        <v>0.84279999999999999</v>
      </c>
      <c r="L521" s="4">
        <v>11.2895</v>
      </c>
      <c r="M521" s="4">
        <v>1.589</v>
      </c>
      <c r="N521" s="4">
        <v>357.048</v>
      </c>
      <c r="O521" s="4">
        <v>52.007100000000001</v>
      </c>
      <c r="P521" s="4">
        <v>409.1</v>
      </c>
      <c r="Q521" s="4">
        <v>274.89710000000002</v>
      </c>
      <c r="R521" s="4">
        <v>40.0411</v>
      </c>
      <c r="S521" s="4">
        <v>314.89999999999998</v>
      </c>
      <c r="T521" s="4">
        <v>1996.5110999999999</v>
      </c>
      <c r="W521" s="4">
        <v>0</v>
      </c>
      <c r="X521" s="4">
        <v>0</v>
      </c>
      <c r="Y521" s="4">
        <v>11.9</v>
      </c>
      <c r="Z521" s="4">
        <v>879</v>
      </c>
      <c r="AA521" s="4">
        <v>892</v>
      </c>
      <c r="AB521" s="4">
        <v>870</v>
      </c>
      <c r="AC521" s="4">
        <v>91</v>
      </c>
      <c r="AD521" s="4">
        <v>11.42</v>
      </c>
      <c r="AE521" s="4">
        <v>0.26</v>
      </c>
      <c r="AF521" s="4">
        <v>993</v>
      </c>
      <c r="AG521" s="4">
        <v>-10</v>
      </c>
      <c r="AH521" s="4">
        <v>8</v>
      </c>
      <c r="AI521" s="4">
        <v>24</v>
      </c>
      <c r="AJ521" s="4">
        <v>135.1</v>
      </c>
      <c r="AK521" s="4">
        <v>136.30000000000001</v>
      </c>
      <c r="AL521" s="4">
        <v>4.8</v>
      </c>
      <c r="AM521" s="4">
        <v>142</v>
      </c>
      <c r="AN521" s="4" t="s">
        <v>155</v>
      </c>
      <c r="AO521" s="4">
        <v>2</v>
      </c>
      <c r="AP521" s="5">
        <v>0.76270833333333332</v>
      </c>
      <c r="AQ521" s="4">
        <v>47.158935999999997</v>
      </c>
      <c r="AR521" s="4">
        <v>-88.487224999999995</v>
      </c>
      <c r="AS521" s="4">
        <v>310.60000000000002</v>
      </c>
      <c r="AT521" s="4">
        <v>44.8</v>
      </c>
      <c r="AU521" s="4">
        <v>12</v>
      </c>
      <c r="AV521" s="4">
        <v>10</v>
      </c>
      <c r="AW521" s="4" t="s">
        <v>414</v>
      </c>
      <c r="AX521" s="4">
        <v>1.4303999999999999</v>
      </c>
      <c r="AY521" s="4">
        <v>2.5304000000000002</v>
      </c>
      <c r="AZ521" s="4">
        <v>3.1303999999999998</v>
      </c>
      <c r="BA521" s="4">
        <v>11.154</v>
      </c>
      <c r="BB521" s="4">
        <v>10.77</v>
      </c>
      <c r="BC521" s="4">
        <v>0.97</v>
      </c>
      <c r="BD521" s="4">
        <v>18.657</v>
      </c>
      <c r="BE521" s="4">
        <v>2087.8000000000002</v>
      </c>
      <c r="BF521" s="4">
        <v>187.03299999999999</v>
      </c>
      <c r="BG521" s="4">
        <v>6.915</v>
      </c>
      <c r="BH521" s="4">
        <v>1.0069999999999999</v>
      </c>
      <c r="BI521" s="4">
        <v>7.9219999999999997</v>
      </c>
      <c r="BJ521" s="4">
        <v>5.3239999999999998</v>
      </c>
      <c r="BK521" s="4">
        <v>0.77500000000000002</v>
      </c>
      <c r="BL521" s="4">
        <v>6.0990000000000002</v>
      </c>
      <c r="BM521" s="4">
        <v>15.3096</v>
      </c>
      <c r="BQ521" s="4">
        <v>0</v>
      </c>
      <c r="BR521" s="4">
        <v>0.326936</v>
      </c>
      <c r="BS521" s="4">
        <v>-5</v>
      </c>
      <c r="BT521" s="4">
        <v>8.8730000000000007E-3</v>
      </c>
      <c r="BU521" s="4">
        <v>7.9894980000000002</v>
      </c>
      <c r="BV521" s="4">
        <v>0.17923500000000001</v>
      </c>
    </row>
    <row r="522" spans="1:74" x14ac:dyDescent="0.25">
      <c r="A522" s="2">
        <v>42804</v>
      </c>
      <c r="B522" s="3">
        <v>0.55441906249999995</v>
      </c>
      <c r="C522" s="4">
        <v>13.646000000000001</v>
      </c>
      <c r="D522" s="4">
        <v>1.4853000000000001</v>
      </c>
      <c r="E522" s="4">
        <v>14853.461218</v>
      </c>
      <c r="F522" s="4">
        <v>431.8</v>
      </c>
      <c r="G522" s="4">
        <v>56.9</v>
      </c>
      <c r="H522" s="4">
        <v>1836</v>
      </c>
      <c r="J522" s="4">
        <v>0</v>
      </c>
      <c r="K522" s="4">
        <v>0.84489999999999998</v>
      </c>
      <c r="L522" s="4">
        <v>11.529299999999999</v>
      </c>
      <c r="M522" s="4">
        <v>1.2548999999999999</v>
      </c>
      <c r="N522" s="4">
        <v>364.76929999999999</v>
      </c>
      <c r="O522" s="4">
        <v>48.1023</v>
      </c>
      <c r="P522" s="4">
        <v>412.9</v>
      </c>
      <c r="Q522" s="4">
        <v>280.84190000000001</v>
      </c>
      <c r="R522" s="4">
        <v>37.034700000000001</v>
      </c>
      <c r="S522" s="4">
        <v>317.89999999999998</v>
      </c>
      <c r="T522" s="4">
        <v>1836.0011999999999</v>
      </c>
      <c r="W522" s="4">
        <v>0</v>
      </c>
      <c r="X522" s="4">
        <v>0</v>
      </c>
      <c r="Y522" s="4">
        <v>11.7</v>
      </c>
      <c r="Z522" s="4">
        <v>881</v>
      </c>
      <c r="AA522" s="4">
        <v>894</v>
      </c>
      <c r="AB522" s="4">
        <v>871</v>
      </c>
      <c r="AC522" s="4">
        <v>91</v>
      </c>
      <c r="AD522" s="4">
        <v>11.42</v>
      </c>
      <c r="AE522" s="4">
        <v>0.26</v>
      </c>
      <c r="AF522" s="4">
        <v>993</v>
      </c>
      <c r="AG522" s="4">
        <v>-10</v>
      </c>
      <c r="AH522" s="4">
        <v>8</v>
      </c>
      <c r="AI522" s="4">
        <v>24</v>
      </c>
      <c r="AJ522" s="4">
        <v>135</v>
      </c>
      <c r="AK522" s="4">
        <v>137.69999999999999</v>
      </c>
      <c r="AL522" s="4">
        <v>4.7</v>
      </c>
      <c r="AM522" s="4">
        <v>142</v>
      </c>
      <c r="AN522" s="4" t="s">
        <v>155</v>
      </c>
      <c r="AO522" s="4">
        <v>2</v>
      </c>
      <c r="AP522" s="5">
        <v>0.76271990740740747</v>
      </c>
      <c r="AQ522" s="4">
        <v>47.158931000000003</v>
      </c>
      <c r="AR522" s="4">
        <v>-88.486975000000001</v>
      </c>
      <c r="AS522" s="4">
        <v>310.5</v>
      </c>
      <c r="AT522" s="4">
        <v>42.8</v>
      </c>
      <c r="AU522" s="4">
        <v>12</v>
      </c>
      <c r="AV522" s="4">
        <v>10</v>
      </c>
      <c r="AW522" s="4" t="s">
        <v>414</v>
      </c>
      <c r="AX522" s="4">
        <v>1.5608</v>
      </c>
      <c r="AY522" s="4">
        <v>2.6303999999999998</v>
      </c>
      <c r="AZ522" s="4">
        <v>3.2608000000000001</v>
      </c>
      <c r="BA522" s="4">
        <v>11.154</v>
      </c>
      <c r="BB522" s="4">
        <v>10.93</v>
      </c>
      <c r="BC522" s="4">
        <v>0.98</v>
      </c>
      <c r="BD522" s="4">
        <v>18.364000000000001</v>
      </c>
      <c r="BE522" s="4">
        <v>2150.36</v>
      </c>
      <c r="BF522" s="4">
        <v>148.96899999999999</v>
      </c>
      <c r="BG522" s="4">
        <v>7.125</v>
      </c>
      <c r="BH522" s="4">
        <v>0.94</v>
      </c>
      <c r="BI522" s="4">
        <v>8.0640000000000001</v>
      </c>
      <c r="BJ522" s="4">
        <v>5.4850000000000003</v>
      </c>
      <c r="BK522" s="4">
        <v>0.72299999999999998</v>
      </c>
      <c r="BL522" s="4">
        <v>6.2089999999999996</v>
      </c>
      <c r="BM522" s="4">
        <v>14.1991</v>
      </c>
      <c r="BQ522" s="4">
        <v>0</v>
      </c>
      <c r="BR522" s="4">
        <v>0.325762</v>
      </c>
      <c r="BS522" s="4">
        <v>-5</v>
      </c>
      <c r="BT522" s="4">
        <v>8.9999999999999993E-3</v>
      </c>
      <c r="BU522" s="4">
        <v>7.9608090000000002</v>
      </c>
      <c r="BV522" s="4">
        <v>0.18179999999999999</v>
      </c>
    </row>
    <row r="523" spans="1:74" x14ac:dyDescent="0.25">
      <c r="A523" s="2">
        <v>42804</v>
      </c>
      <c r="B523" s="3">
        <v>0.5544306365740741</v>
      </c>
      <c r="C523" s="4">
        <v>13.66</v>
      </c>
      <c r="D523" s="4">
        <v>1.4071</v>
      </c>
      <c r="E523" s="4">
        <v>14071.124062999999</v>
      </c>
      <c r="F523" s="4">
        <v>453.6</v>
      </c>
      <c r="G523" s="4">
        <v>56.6</v>
      </c>
      <c r="H523" s="4">
        <v>1699.9</v>
      </c>
      <c r="J523" s="4">
        <v>0</v>
      </c>
      <c r="K523" s="4">
        <v>0.8458</v>
      </c>
      <c r="L523" s="4">
        <v>11.553599999999999</v>
      </c>
      <c r="M523" s="4">
        <v>1.1900999999999999</v>
      </c>
      <c r="N523" s="4">
        <v>383.62259999999998</v>
      </c>
      <c r="O523" s="4">
        <v>47.872100000000003</v>
      </c>
      <c r="P523" s="4">
        <v>431.5</v>
      </c>
      <c r="Q523" s="4">
        <v>295.35730000000001</v>
      </c>
      <c r="R523" s="4">
        <v>36.857500000000002</v>
      </c>
      <c r="S523" s="4">
        <v>332.2</v>
      </c>
      <c r="T523" s="4">
        <v>1699.8561999999999</v>
      </c>
      <c r="W523" s="4">
        <v>0</v>
      </c>
      <c r="X523" s="4">
        <v>0</v>
      </c>
      <c r="Y523" s="4">
        <v>11.8</v>
      </c>
      <c r="Z523" s="4">
        <v>879</v>
      </c>
      <c r="AA523" s="4">
        <v>894</v>
      </c>
      <c r="AB523" s="4">
        <v>870</v>
      </c>
      <c r="AC523" s="4">
        <v>91</v>
      </c>
      <c r="AD523" s="4">
        <v>11.42</v>
      </c>
      <c r="AE523" s="4">
        <v>0.26</v>
      </c>
      <c r="AF523" s="4">
        <v>993</v>
      </c>
      <c r="AG523" s="4">
        <v>-10</v>
      </c>
      <c r="AH523" s="4">
        <v>8</v>
      </c>
      <c r="AI523" s="4">
        <v>24</v>
      </c>
      <c r="AJ523" s="4">
        <v>135</v>
      </c>
      <c r="AK523" s="4">
        <v>137.1</v>
      </c>
      <c r="AL523" s="4">
        <v>5</v>
      </c>
      <c r="AM523" s="4">
        <v>142</v>
      </c>
      <c r="AN523" s="4" t="s">
        <v>155</v>
      </c>
      <c r="AO523" s="4">
        <v>1</v>
      </c>
      <c r="AP523" s="5">
        <v>0.76273148148148151</v>
      </c>
      <c r="AQ523" s="4">
        <v>47.158918999999997</v>
      </c>
      <c r="AR523" s="4">
        <v>-88.486750000000001</v>
      </c>
      <c r="AS523" s="4">
        <v>310.39999999999998</v>
      </c>
      <c r="AT523" s="4">
        <v>40</v>
      </c>
      <c r="AU523" s="4">
        <v>12</v>
      </c>
      <c r="AV523" s="4">
        <v>10</v>
      </c>
      <c r="AW523" s="4" t="s">
        <v>414</v>
      </c>
      <c r="AX523" s="4">
        <v>1.6696</v>
      </c>
      <c r="AY523" s="4">
        <v>2.7</v>
      </c>
      <c r="AZ523" s="4">
        <v>3.3391999999999999</v>
      </c>
      <c r="BA523" s="4">
        <v>11.154</v>
      </c>
      <c r="BB523" s="4">
        <v>10.99</v>
      </c>
      <c r="BC523" s="4">
        <v>0.99</v>
      </c>
      <c r="BD523" s="4">
        <v>18.231999999999999</v>
      </c>
      <c r="BE523" s="4">
        <v>2163.9470000000001</v>
      </c>
      <c r="BF523" s="4">
        <v>141.874</v>
      </c>
      <c r="BG523" s="4">
        <v>7.524</v>
      </c>
      <c r="BH523" s="4">
        <v>0.93899999999999995</v>
      </c>
      <c r="BI523" s="4">
        <v>8.4629999999999992</v>
      </c>
      <c r="BJ523" s="4">
        <v>5.7930000000000001</v>
      </c>
      <c r="BK523" s="4">
        <v>0.72299999999999998</v>
      </c>
      <c r="BL523" s="4">
        <v>6.516</v>
      </c>
      <c r="BM523" s="4">
        <v>13.2014</v>
      </c>
      <c r="BQ523" s="4">
        <v>0</v>
      </c>
      <c r="BR523" s="4">
        <v>0.32587300000000002</v>
      </c>
      <c r="BS523" s="4">
        <v>-5</v>
      </c>
      <c r="BT523" s="4">
        <v>8.9999999999999993E-3</v>
      </c>
      <c r="BU523" s="4">
        <v>7.9635220000000002</v>
      </c>
      <c r="BV523" s="4">
        <v>0.18179999999999999</v>
      </c>
    </row>
    <row r="524" spans="1:74" x14ac:dyDescent="0.25">
      <c r="A524" s="2">
        <v>42804</v>
      </c>
      <c r="B524" s="3">
        <v>0.55444221064814814</v>
      </c>
      <c r="C524" s="4">
        <v>13.66</v>
      </c>
      <c r="D524" s="4">
        <v>1.431</v>
      </c>
      <c r="E524" s="4">
        <v>14309.731368999999</v>
      </c>
      <c r="F524" s="4">
        <v>526.9</v>
      </c>
      <c r="G524" s="4">
        <v>55.9</v>
      </c>
      <c r="H524" s="4">
        <v>1656.2</v>
      </c>
      <c r="J524" s="4">
        <v>0</v>
      </c>
      <c r="K524" s="4">
        <v>0.84560000000000002</v>
      </c>
      <c r="L524" s="4">
        <v>11.550800000000001</v>
      </c>
      <c r="M524" s="4">
        <v>1.2101</v>
      </c>
      <c r="N524" s="4">
        <v>445.55290000000002</v>
      </c>
      <c r="O524" s="4">
        <v>47.2699</v>
      </c>
      <c r="P524" s="4">
        <v>492.8</v>
      </c>
      <c r="Q524" s="4">
        <v>343.03840000000002</v>
      </c>
      <c r="R524" s="4">
        <v>36.393900000000002</v>
      </c>
      <c r="S524" s="4">
        <v>379.4</v>
      </c>
      <c r="T524" s="4">
        <v>1656.1869999999999</v>
      </c>
      <c r="W524" s="4">
        <v>0</v>
      </c>
      <c r="X524" s="4">
        <v>0</v>
      </c>
      <c r="Y524" s="4">
        <v>11.9</v>
      </c>
      <c r="Z524" s="4">
        <v>880</v>
      </c>
      <c r="AA524" s="4">
        <v>893</v>
      </c>
      <c r="AB524" s="4">
        <v>870</v>
      </c>
      <c r="AC524" s="4">
        <v>91</v>
      </c>
      <c r="AD524" s="4">
        <v>11.42</v>
      </c>
      <c r="AE524" s="4">
        <v>0.26</v>
      </c>
      <c r="AF524" s="4">
        <v>993</v>
      </c>
      <c r="AG524" s="4">
        <v>-10</v>
      </c>
      <c r="AH524" s="4">
        <v>8.8729999999999993</v>
      </c>
      <c r="AI524" s="4">
        <v>24</v>
      </c>
      <c r="AJ524" s="4">
        <v>135</v>
      </c>
      <c r="AK524" s="4">
        <v>135.30000000000001</v>
      </c>
      <c r="AL524" s="4">
        <v>5.0999999999999996</v>
      </c>
      <c r="AM524" s="4">
        <v>142</v>
      </c>
      <c r="AN524" s="4" t="s">
        <v>155</v>
      </c>
      <c r="AO524" s="4">
        <v>1</v>
      </c>
      <c r="AP524" s="5">
        <v>0.76274305555555555</v>
      </c>
      <c r="AQ524" s="4">
        <v>47.158900000000003</v>
      </c>
      <c r="AR524" s="4">
        <v>-88.486528000000007</v>
      </c>
      <c r="AS524" s="4">
        <v>310.10000000000002</v>
      </c>
      <c r="AT524" s="4">
        <v>38.1</v>
      </c>
      <c r="AU524" s="4">
        <v>12</v>
      </c>
      <c r="AV524" s="4">
        <v>10</v>
      </c>
      <c r="AW524" s="4" t="s">
        <v>414</v>
      </c>
      <c r="AX524" s="4">
        <v>1.6304000000000001</v>
      </c>
      <c r="AY524" s="4">
        <v>2.1831999999999998</v>
      </c>
      <c r="AZ524" s="4">
        <v>2.9872000000000001</v>
      </c>
      <c r="BA524" s="4">
        <v>11.154</v>
      </c>
      <c r="BB524" s="4">
        <v>10.98</v>
      </c>
      <c r="BC524" s="4">
        <v>0.98</v>
      </c>
      <c r="BD524" s="4">
        <v>18.257000000000001</v>
      </c>
      <c r="BE524" s="4">
        <v>2161.2809999999999</v>
      </c>
      <c r="BF524" s="4">
        <v>144.10499999999999</v>
      </c>
      <c r="BG524" s="4">
        <v>8.73</v>
      </c>
      <c r="BH524" s="4">
        <v>0.92600000000000005</v>
      </c>
      <c r="BI524" s="4">
        <v>9.657</v>
      </c>
      <c r="BJ524" s="4">
        <v>6.7220000000000004</v>
      </c>
      <c r="BK524" s="4">
        <v>0.71299999999999997</v>
      </c>
      <c r="BL524" s="4">
        <v>7.4349999999999996</v>
      </c>
      <c r="BM524" s="4">
        <v>12.849500000000001</v>
      </c>
      <c r="BQ524" s="4">
        <v>0</v>
      </c>
      <c r="BR524" s="4">
        <v>0.26925500000000002</v>
      </c>
      <c r="BS524" s="4">
        <v>-5</v>
      </c>
      <c r="BT524" s="4">
        <v>8.9999999999999993E-3</v>
      </c>
      <c r="BU524" s="4">
        <v>6.5799190000000003</v>
      </c>
      <c r="BV524" s="4">
        <v>0.18179999999999999</v>
      </c>
    </row>
    <row r="525" spans="1:74" x14ac:dyDescent="0.25">
      <c r="A525" s="2">
        <v>42804</v>
      </c>
      <c r="B525" s="3">
        <v>0.55445378472222229</v>
      </c>
      <c r="C525" s="4">
        <v>13.635</v>
      </c>
      <c r="D525" s="4">
        <v>1.5014000000000001</v>
      </c>
      <c r="E525" s="4">
        <v>15013.694581</v>
      </c>
      <c r="F525" s="4">
        <v>570.4</v>
      </c>
      <c r="G525" s="4">
        <v>63.2</v>
      </c>
      <c r="H525" s="4">
        <v>1673.4</v>
      </c>
      <c r="J525" s="4">
        <v>0</v>
      </c>
      <c r="K525" s="4">
        <v>0.84509999999999996</v>
      </c>
      <c r="L525" s="4">
        <v>11.5227</v>
      </c>
      <c r="M525" s="4">
        <v>1.2686999999999999</v>
      </c>
      <c r="N525" s="4">
        <v>482.05990000000003</v>
      </c>
      <c r="O525" s="4">
        <v>53.407299999999999</v>
      </c>
      <c r="P525" s="4">
        <v>535.5</v>
      </c>
      <c r="Q525" s="4">
        <v>371.14580000000001</v>
      </c>
      <c r="R525" s="4">
        <v>41.119199999999999</v>
      </c>
      <c r="S525" s="4">
        <v>412.3</v>
      </c>
      <c r="T525" s="4">
        <v>1673.4</v>
      </c>
      <c r="W525" s="4">
        <v>0</v>
      </c>
      <c r="X525" s="4">
        <v>0</v>
      </c>
      <c r="Y525" s="4">
        <v>11.7</v>
      </c>
      <c r="Z525" s="4">
        <v>882</v>
      </c>
      <c r="AA525" s="4">
        <v>896</v>
      </c>
      <c r="AB525" s="4">
        <v>870</v>
      </c>
      <c r="AC525" s="4">
        <v>91</v>
      </c>
      <c r="AD525" s="4">
        <v>11.42</v>
      </c>
      <c r="AE525" s="4">
        <v>0.26</v>
      </c>
      <c r="AF525" s="4">
        <v>993</v>
      </c>
      <c r="AG525" s="4">
        <v>-10</v>
      </c>
      <c r="AH525" s="4">
        <v>8.1270000000000007</v>
      </c>
      <c r="AI525" s="4">
        <v>24</v>
      </c>
      <c r="AJ525" s="4">
        <v>135</v>
      </c>
      <c r="AK525" s="4">
        <v>134.1</v>
      </c>
      <c r="AL525" s="4">
        <v>5</v>
      </c>
      <c r="AM525" s="4">
        <v>142</v>
      </c>
      <c r="AN525" s="4" t="s">
        <v>155</v>
      </c>
      <c r="AO525" s="4">
        <v>1</v>
      </c>
      <c r="AP525" s="5">
        <v>0.76275462962962959</v>
      </c>
      <c r="AQ525" s="4">
        <v>47.158867000000001</v>
      </c>
      <c r="AR525" s="4">
        <v>-88.486322999999999</v>
      </c>
      <c r="AS525" s="4">
        <v>310</v>
      </c>
      <c r="AT525" s="4">
        <v>36.299999999999997</v>
      </c>
      <c r="AU525" s="4">
        <v>12</v>
      </c>
      <c r="AV525" s="4">
        <v>10</v>
      </c>
      <c r="AW525" s="4" t="s">
        <v>414</v>
      </c>
      <c r="AX525" s="4">
        <v>1.4874130000000001</v>
      </c>
      <c r="AY525" s="4">
        <v>1.03037</v>
      </c>
      <c r="AZ525" s="4">
        <v>2.3785210000000001</v>
      </c>
      <c r="BA525" s="4">
        <v>11.154</v>
      </c>
      <c r="BB525" s="4">
        <v>10.94</v>
      </c>
      <c r="BC525" s="4">
        <v>0.98</v>
      </c>
      <c r="BD525" s="4">
        <v>18.335999999999999</v>
      </c>
      <c r="BE525" s="4">
        <v>2150.6289999999999</v>
      </c>
      <c r="BF525" s="4">
        <v>150.71600000000001</v>
      </c>
      <c r="BG525" s="4">
        <v>9.4220000000000006</v>
      </c>
      <c r="BH525" s="4">
        <v>1.044</v>
      </c>
      <c r="BI525" s="4">
        <v>10.465999999999999</v>
      </c>
      <c r="BJ525" s="4">
        <v>7.2539999999999996</v>
      </c>
      <c r="BK525" s="4">
        <v>0.80400000000000005</v>
      </c>
      <c r="BL525" s="4">
        <v>8.0579999999999998</v>
      </c>
      <c r="BM525" s="4">
        <v>12.9506</v>
      </c>
      <c r="BQ525" s="4">
        <v>0</v>
      </c>
      <c r="BR525" s="4">
        <v>0.27234900000000001</v>
      </c>
      <c r="BS525" s="4">
        <v>-5</v>
      </c>
      <c r="BT525" s="4">
        <v>8.9999999999999993E-3</v>
      </c>
      <c r="BU525" s="4">
        <v>6.6555289999999996</v>
      </c>
      <c r="BV525" s="4">
        <v>0.18179999999999999</v>
      </c>
    </row>
    <row r="526" spans="1:74" x14ac:dyDescent="0.25">
      <c r="A526" s="2">
        <v>42804</v>
      </c>
      <c r="B526" s="3">
        <v>0.55446535879629633</v>
      </c>
      <c r="C526" s="4">
        <v>13.61</v>
      </c>
      <c r="D526" s="4">
        <v>1.6887000000000001</v>
      </c>
      <c r="E526" s="4">
        <v>16886.522800999999</v>
      </c>
      <c r="F526" s="4">
        <v>608.29999999999995</v>
      </c>
      <c r="G526" s="4">
        <v>63.1</v>
      </c>
      <c r="H526" s="4">
        <v>1699.6</v>
      </c>
      <c r="J526" s="4">
        <v>0</v>
      </c>
      <c r="K526" s="4">
        <v>0.84330000000000005</v>
      </c>
      <c r="L526" s="4">
        <v>11.476599999999999</v>
      </c>
      <c r="M526" s="4">
        <v>1.4239999999999999</v>
      </c>
      <c r="N526" s="4">
        <v>512.93690000000004</v>
      </c>
      <c r="O526" s="4">
        <v>53.209099999999999</v>
      </c>
      <c r="P526" s="4">
        <v>566.1</v>
      </c>
      <c r="Q526" s="4">
        <v>395.07549999999998</v>
      </c>
      <c r="R526" s="4">
        <v>40.982900000000001</v>
      </c>
      <c r="S526" s="4">
        <v>436.1</v>
      </c>
      <c r="T526" s="4">
        <v>1699.5771999999999</v>
      </c>
      <c r="W526" s="4">
        <v>0</v>
      </c>
      <c r="X526" s="4">
        <v>0</v>
      </c>
      <c r="Y526" s="4">
        <v>11.5</v>
      </c>
      <c r="Z526" s="4">
        <v>882</v>
      </c>
      <c r="AA526" s="4">
        <v>895</v>
      </c>
      <c r="AB526" s="4">
        <v>871</v>
      </c>
      <c r="AC526" s="4">
        <v>91.9</v>
      </c>
      <c r="AD526" s="4">
        <v>11.53</v>
      </c>
      <c r="AE526" s="4">
        <v>0.26</v>
      </c>
      <c r="AF526" s="4">
        <v>993</v>
      </c>
      <c r="AG526" s="4">
        <v>-10</v>
      </c>
      <c r="AH526" s="4">
        <v>8</v>
      </c>
      <c r="AI526" s="4">
        <v>24</v>
      </c>
      <c r="AJ526" s="4">
        <v>135.9</v>
      </c>
      <c r="AK526" s="4">
        <v>134</v>
      </c>
      <c r="AL526" s="4">
        <v>4.9000000000000004</v>
      </c>
      <c r="AM526" s="4">
        <v>142</v>
      </c>
      <c r="AN526" s="4" t="s">
        <v>155</v>
      </c>
      <c r="AO526" s="4">
        <v>1</v>
      </c>
      <c r="AP526" s="5">
        <v>0.76276620370370374</v>
      </c>
      <c r="AQ526" s="4">
        <v>47.158825</v>
      </c>
      <c r="AR526" s="4">
        <v>-88.486131999999998</v>
      </c>
      <c r="AS526" s="4">
        <v>310.10000000000002</v>
      </c>
      <c r="AT526" s="4">
        <v>34.4</v>
      </c>
      <c r="AU526" s="4">
        <v>12</v>
      </c>
      <c r="AV526" s="4">
        <v>10</v>
      </c>
      <c r="AW526" s="4" t="s">
        <v>414</v>
      </c>
      <c r="AX526" s="4">
        <v>1.2729729999999999</v>
      </c>
      <c r="AY526" s="4">
        <v>1.0696699999999999</v>
      </c>
      <c r="AZ526" s="4">
        <v>2.3426429999999998</v>
      </c>
      <c r="BA526" s="4">
        <v>11.154</v>
      </c>
      <c r="BB526" s="4">
        <v>10.81</v>
      </c>
      <c r="BC526" s="4">
        <v>0.97</v>
      </c>
      <c r="BD526" s="4">
        <v>18.588999999999999</v>
      </c>
      <c r="BE526" s="4">
        <v>2123.6529999999998</v>
      </c>
      <c r="BF526" s="4">
        <v>167.70400000000001</v>
      </c>
      <c r="BG526" s="4">
        <v>9.94</v>
      </c>
      <c r="BH526" s="4">
        <v>1.0309999999999999</v>
      </c>
      <c r="BI526" s="4">
        <v>10.971</v>
      </c>
      <c r="BJ526" s="4">
        <v>7.6559999999999997</v>
      </c>
      <c r="BK526" s="4">
        <v>0.79400000000000004</v>
      </c>
      <c r="BL526" s="4">
        <v>8.4499999999999993</v>
      </c>
      <c r="BM526" s="4">
        <v>13.0403</v>
      </c>
      <c r="BQ526" s="4">
        <v>0</v>
      </c>
      <c r="BR526" s="4">
        <v>0.26963500000000001</v>
      </c>
      <c r="BS526" s="4">
        <v>-5</v>
      </c>
      <c r="BT526" s="4">
        <v>9.8729999999999998E-3</v>
      </c>
      <c r="BU526" s="4">
        <v>6.5892059999999999</v>
      </c>
      <c r="BV526" s="4">
        <v>0.199435</v>
      </c>
    </row>
    <row r="527" spans="1:74" x14ac:dyDescent="0.25">
      <c r="A527" s="2">
        <v>42804</v>
      </c>
      <c r="B527" s="3">
        <v>0.55447693287037036</v>
      </c>
      <c r="C527" s="4">
        <v>13.471</v>
      </c>
      <c r="D527" s="4">
        <v>1.9060999999999999</v>
      </c>
      <c r="E527" s="4">
        <v>19060.789902</v>
      </c>
      <c r="F527" s="4">
        <v>660.8</v>
      </c>
      <c r="G527" s="4">
        <v>59.4</v>
      </c>
      <c r="H527" s="4">
        <v>1772.8</v>
      </c>
      <c r="J527" s="4">
        <v>0</v>
      </c>
      <c r="K527" s="4">
        <v>0.84209999999999996</v>
      </c>
      <c r="L527" s="4">
        <v>11.3444</v>
      </c>
      <c r="M527" s="4">
        <v>1.6052</v>
      </c>
      <c r="N527" s="4">
        <v>556.47820000000002</v>
      </c>
      <c r="O527" s="4">
        <v>50.022399999999998</v>
      </c>
      <c r="P527" s="4">
        <v>606.5</v>
      </c>
      <c r="Q527" s="4">
        <v>428.63679999999999</v>
      </c>
      <c r="R527" s="4">
        <v>38.5306</v>
      </c>
      <c r="S527" s="4">
        <v>467.2</v>
      </c>
      <c r="T527" s="4">
        <v>1772.7566999999999</v>
      </c>
      <c r="W527" s="4">
        <v>0</v>
      </c>
      <c r="X527" s="4">
        <v>0</v>
      </c>
      <c r="Y527" s="4">
        <v>11.6</v>
      </c>
      <c r="Z527" s="4">
        <v>879</v>
      </c>
      <c r="AA527" s="4">
        <v>897</v>
      </c>
      <c r="AB527" s="4">
        <v>873</v>
      </c>
      <c r="AC527" s="4">
        <v>92</v>
      </c>
      <c r="AD527" s="4">
        <v>11.54</v>
      </c>
      <c r="AE527" s="4">
        <v>0.27</v>
      </c>
      <c r="AF527" s="4">
        <v>993</v>
      </c>
      <c r="AG527" s="4">
        <v>-10</v>
      </c>
      <c r="AH527" s="4">
        <v>8</v>
      </c>
      <c r="AI527" s="4">
        <v>24</v>
      </c>
      <c r="AJ527" s="4">
        <v>136</v>
      </c>
      <c r="AK527" s="4">
        <v>134</v>
      </c>
      <c r="AL527" s="4">
        <v>4.9000000000000004</v>
      </c>
      <c r="AM527" s="4">
        <v>142</v>
      </c>
      <c r="AN527" s="4" t="s">
        <v>155</v>
      </c>
      <c r="AO527" s="4">
        <v>1</v>
      </c>
      <c r="AP527" s="5">
        <v>0.76277777777777767</v>
      </c>
      <c r="AQ527" s="4">
        <v>47.158769999999997</v>
      </c>
      <c r="AR527" s="4">
        <v>-88.485964999999993</v>
      </c>
      <c r="AS527" s="4">
        <v>310.2</v>
      </c>
      <c r="AT527" s="4">
        <v>32.6</v>
      </c>
      <c r="AU527" s="4">
        <v>12</v>
      </c>
      <c r="AV527" s="4">
        <v>10</v>
      </c>
      <c r="AW527" s="4" t="s">
        <v>414</v>
      </c>
      <c r="AX527" s="4">
        <v>1.8391999999999999</v>
      </c>
      <c r="AY527" s="4">
        <v>1.0304</v>
      </c>
      <c r="AZ527" s="4">
        <v>2.9</v>
      </c>
      <c r="BA527" s="4">
        <v>11.154</v>
      </c>
      <c r="BB527" s="4">
        <v>10.73</v>
      </c>
      <c r="BC527" s="4">
        <v>0.96</v>
      </c>
      <c r="BD527" s="4">
        <v>18.747</v>
      </c>
      <c r="BE527" s="4">
        <v>2090.1509999999998</v>
      </c>
      <c r="BF527" s="4">
        <v>188.23099999999999</v>
      </c>
      <c r="BG527" s="4">
        <v>10.737</v>
      </c>
      <c r="BH527" s="4">
        <v>0.96499999999999997</v>
      </c>
      <c r="BI527" s="4">
        <v>11.702</v>
      </c>
      <c r="BJ527" s="4">
        <v>8.27</v>
      </c>
      <c r="BK527" s="4">
        <v>0.74299999999999999</v>
      </c>
      <c r="BL527" s="4">
        <v>9.0139999999999993</v>
      </c>
      <c r="BM527" s="4">
        <v>13.543200000000001</v>
      </c>
      <c r="BQ527" s="4">
        <v>0</v>
      </c>
      <c r="BR527" s="4">
        <v>0.23934800000000001</v>
      </c>
      <c r="BS527" s="4">
        <v>-5</v>
      </c>
      <c r="BT527" s="4">
        <v>8.2559999999999995E-3</v>
      </c>
      <c r="BU527" s="4">
        <v>5.8490580000000003</v>
      </c>
      <c r="BV527" s="4">
        <v>0.166766</v>
      </c>
    </row>
    <row r="528" spans="1:74" x14ac:dyDescent="0.25">
      <c r="A528" s="2">
        <v>42804</v>
      </c>
      <c r="B528" s="3">
        <v>0.5544885069444444</v>
      </c>
      <c r="C528" s="4">
        <v>13.343</v>
      </c>
      <c r="D528" s="4">
        <v>2.0289000000000001</v>
      </c>
      <c r="E528" s="4">
        <v>20289.046392</v>
      </c>
      <c r="F528" s="4">
        <v>704.2</v>
      </c>
      <c r="G528" s="4">
        <v>58.1</v>
      </c>
      <c r="H528" s="4">
        <v>1825.9</v>
      </c>
      <c r="J528" s="4">
        <v>0</v>
      </c>
      <c r="K528" s="4">
        <v>0.84189999999999998</v>
      </c>
      <c r="L528" s="4">
        <v>11.233499999999999</v>
      </c>
      <c r="M528" s="4">
        <v>1.7081</v>
      </c>
      <c r="N528" s="4">
        <v>592.84979999999996</v>
      </c>
      <c r="O528" s="4">
        <v>48.914099999999998</v>
      </c>
      <c r="P528" s="4">
        <v>641.79999999999995</v>
      </c>
      <c r="Q528" s="4">
        <v>456.65260000000001</v>
      </c>
      <c r="R528" s="4">
        <v>37.676900000000003</v>
      </c>
      <c r="S528" s="4">
        <v>494.3</v>
      </c>
      <c r="T528" s="4">
        <v>1825.9095</v>
      </c>
      <c r="W528" s="4">
        <v>0</v>
      </c>
      <c r="X528" s="4">
        <v>0</v>
      </c>
      <c r="Y528" s="4">
        <v>11.5</v>
      </c>
      <c r="Z528" s="4">
        <v>881</v>
      </c>
      <c r="AA528" s="4">
        <v>894</v>
      </c>
      <c r="AB528" s="4">
        <v>871</v>
      </c>
      <c r="AC528" s="4">
        <v>92</v>
      </c>
      <c r="AD528" s="4">
        <v>11.54</v>
      </c>
      <c r="AE528" s="4">
        <v>0.27</v>
      </c>
      <c r="AF528" s="4">
        <v>993</v>
      </c>
      <c r="AG528" s="4">
        <v>-10</v>
      </c>
      <c r="AH528" s="4">
        <v>8</v>
      </c>
      <c r="AI528" s="4">
        <v>24</v>
      </c>
      <c r="AJ528" s="4">
        <v>136</v>
      </c>
      <c r="AK528" s="4">
        <v>134.9</v>
      </c>
      <c r="AL528" s="4">
        <v>4.8</v>
      </c>
      <c r="AM528" s="4">
        <v>142</v>
      </c>
      <c r="AN528" s="4" t="s">
        <v>155</v>
      </c>
      <c r="AO528" s="4">
        <v>1</v>
      </c>
      <c r="AP528" s="5">
        <v>0.76278935185185182</v>
      </c>
      <c r="AQ528" s="4">
        <v>47.158715000000001</v>
      </c>
      <c r="AR528" s="4">
        <v>-88.485795999999993</v>
      </c>
      <c r="AS528" s="4">
        <v>310.39999999999998</v>
      </c>
      <c r="AT528" s="4">
        <v>32</v>
      </c>
      <c r="AU528" s="4">
        <v>12</v>
      </c>
      <c r="AV528" s="4">
        <v>10</v>
      </c>
      <c r="AW528" s="4" t="s">
        <v>414</v>
      </c>
      <c r="AX528" s="4">
        <v>1.7</v>
      </c>
      <c r="AY528" s="4">
        <v>1.1304000000000001</v>
      </c>
      <c r="AZ528" s="4">
        <v>2.8391999999999999</v>
      </c>
      <c r="BA528" s="4">
        <v>11.154</v>
      </c>
      <c r="BB528" s="4">
        <v>10.71</v>
      </c>
      <c r="BC528" s="4">
        <v>0.96</v>
      </c>
      <c r="BD528" s="4">
        <v>18.78</v>
      </c>
      <c r="BE528" s="4">
        <v>2070.1289999999999</v>
      </c>
      <c r="BF528" s="4">
        <v>200.345</v>
      </c>
      <c r="BG528" s="4">
        <v>11.441000000000001</v>
      </c>
      <c r="BH528" s="4">
        <v>0.94399999999999995</v>
      </c>
      <c r="BI528" s="4">
        <v>12.385</v>
      </c>
      <c r="BJ528" s="4">
        <v>8.8130000000000006</v>
      </c>
      <c r="BK528" s="4">
        <v>0.72699999999999998</v>
      </c>
      <c r="BL528" s="4">
        <v>9.5399999999999991</v>
      </c>
      <c r="BM528" s="4">
        <v>13.952</v>
      </c>
      <c r="BQ528" s="4">
        <v>0</v>
      </c>
      <c r="BR528" s="4">
        <v>0.25245699999999999</v>
      </c>
      <c r="BS528" s="4">
        <v>-5</v>
      </c>
      <c r="BT528" s="4">
        <v>8.8730000000000007E-3</v>
      </c>
      <c r="BU528" s="4">
        <v>6.1694290000000001</v>
      </c>
      <c r="BV528" s="4">
        <v>0.179232</v>
      </c>
    </row>
    <row r="529" spans="1:74" x14ac:dyDescent="0.25">
      <c r="A529" s="2">
        <v>42804</v>
      </c>
      <c r="B529" s="3">
        <v>0.55450008101851855</v>
      </c>
      <c r="C529" s="4">
        <v>13.311999999999999</v>
      </c>
      <c r="D529" s="4">
        <v>2.1598999999999999</v>
      </c>
      <c r="E529" s="4">
        <v>21599.239482000001</v>
      </c>
      <c r="F529" s="4">
        <v>722.2</v>
      </c>
      <c r="G529" s="4">
        <v>58.1</v>
      </c>
      <c r="H529" s="4">
        <v>1893.7</v>
      </c>
      <c r="J529" s="4">
        <v>0</v>
      </c>
      <c r="K529" s="4">
        <v>0.8407</v>
      </c>
      <c r="L529" s="4">
        <v>11.191800000000001</v>
      </c>
      <c r="M529" s="4">
        <v>1.8159000000000001</v>
      </c>
      <c r="N529" s="4">
        <v>607.20540000000005</v>
      </c>
      <c r="O529" s="4">
        <v>48.845799999999997</v>
      </c>
      <c r="P529" s="4">
        <v>656.1</v>
      </c>
      <c r="Q529" s="4">
        <v>467.71030000000002</v>
      </c>
      <c r="R529" s="4">
        <v>37.624299999999998</v>
      </c>
      <c r="S529" s="4">
        <v>505.3</v>
      </c>
      <c r="T529" s="4">
        <v>1893.7</v>
      </c>
      <c r="W529" s="4">
        <v>0</v>
      </c>
      <c r="X529" s="4">
        <v>0</v>
      </c>
      <c r="Y529" s="4">
        <v>11.5</v>
      </c>
      <c r="Z529" s="4">
        <v>882</v>
      </c>
      <c r="AA529" s="4">
        <v>895</v>
      </c>
      <c r="AB529" s="4">
        <v>872</v>
      </c>
      <c r="AC529" s="4">
        <v>92</v>
      </c>
      <c r="AD529" s="4">
        <v>11.54</v>
      </c>
      <c r="AE529" s="4">
        <v>0.27</v>
      </c>
      <c r="AF529" s="4">
        <v>993</v>
      </c>
      <c r="AG529" s="4">
        <v>-10</v>
      </c>
      <c r="AH529" s="4">
        <v>8</v>
      </c>
      <c r="AI529" s="4">
        <v>24</v>
      </c>
      <c r="AJ529" s="4">
        <v>135.1</v>
      </c>
      <c r="AK529" s="4">
        <v>134.1</v>
      </c>
      <c r="AL529" s="4">
        <v>4.8</v>
      </c>
      <c r="AM529" s="4">
        <v>142</v>
      </c>
      <c r="AN529" s="4" t="s">
        <v>155</v>
      </c>
      <c r="AO529" s="4">
        <v>1</v>
      </c>
      <c r="AP529" s="5">
        <v>0.76280092592592597</v>
      </c>
      <c r="AQ529" s="4">
        <v>47.158662</v>
      </c>
      <c r="AR529" s="4">
        <v>-88.485636999999997</v>
      </c>
      <c r="AS529" s="4">
        <v>310.5</v>
      </c>
      <c r="AT529" s="4">
        <v>30.8</v>
      </c>
      <c r="AU529" s="4">
        <v>12</v>
      </c>
      <c r="AV529" s="4">
        <v>10</v>
      </c>
      <c r="AW529" s="4" t="s">
        <v>414</v>
      </c>
      <c r="AX529" s="4">
        <v>1.7303999999999999</v>
      </c>
      <c r="AY529" s="4">
        <v>1.2303999999999999</v>
      </c>
      <c r="AZ529" s="4">
        <v>2.7303999999999999</v>
      </c>
      <c r="BA529" s="4">
        <v>11.154</v>
      </c>
      <c r="BB529" s="4">
        <v>10.63</v>
      </c>
      <c r="BC529" s="4">
        <v>0.95</v>
      </c>
      <c r="BD529" s="4">
        <v>18.946000000000002</v>
      </c>
      <c r="BE529" s="4">
        <v>2051.0230000000001</v>
      </c>
      <c r="BF529" s="4">
        <v>211.80500000000001</v>
      </c>
      <c r="BG529" s="4">
        <v>11.653</v>
      </c>
      <c r="BH529" s="4">
        <v>0.93700000000000006</v>
      </c>
      <c r="BI529" s="4">
        <v>12.590999999999999</v>
      </c>
      <c r="BJ529" s="4">
        <v>8.9760000000000009</v>
      </c>
      <c r="BK529" s="4">
        <v>0.72199999999999998</v>
      </c>
      <c r="BL529" s="4">
        <v>9.6980000000000004</v>
      </c>
      <c r="BM529" s="4">
        <v>14.389900000000001</v>
      </c>
      <c r="BQ529" s="4">
        <v>0</v>
      </c>
      <c r="BR529" s="4">
        <v>0.296904</v>
      </c>
      <c r="BS529" s="4">
        <v>-5</v>
      </c>
      <c r="BT529" s="4">
        <v>8.9999999999999993E-3</v>
      </c>
      <c r="BU529" s="4">
        <v>7.2555909999999999</v>
      </c>
      <c r="BV529" s="4">
        <v>0.18179999999999999</v>
      </c>
    </row>
    <row r="530" spans="1:74" x14ac:dyDescent="0.25">
      <c r="A530" s="2">
        <v>42804</v>
      </c>
      <c r="B530" s="3">
        <v>0.55451165509259259</v>
      </c>
      <c r="C530" s="4">
        <v>13.113</v>
      </c>
      <c r="D530" s="4">
        <v>2.2583000000000002</v>
      </c>
      <c r="E530" s="4">
        <v>22582.746966999999</v>
      </c>
      <c r="F530" s="4">
        <v>751.7</v>
      </c>
      <c r="G530" s="4">
        <v>58.1</v>
      </c>
      <c r="H530" s="4">
        <v>1958.2</v>
      </c>
      <c r="J530" s="4">
        <v>0</v>
      </c>
      <c r="K530" s="4">
        <v>0.84140000000000004</v>
      </c>
      <c r="L530" s="4">
        <v>11.033200000000001</v>
      </c>
      <c r="M530" s="4">
        <v>1.9000999999999999</v>
      </c>
      <c r="N530" s="4">
        <v>632.45749999999998</v>
      </c>
      <c r="O530" s="4">
        <v>48.884300000000003</v>
      </c>
      <c r="P530" s="4">
        <v>681.3</v>
      </c>
      <c r="Q530" s="4">
        <v>487.16120000000001</v>
      </c>
      <c r="R530" s="4">
        <v>37.654000000000003</v>
      </c>
      <c r="S530" s="4">
        <v>524.79999999999995</v>
      </c>
      <c r="T530" s="4">
        <v>1958.1659</v>
      </c>
      <c r="W530" s="4">
        <v>0</v>
      </c>
      <c r="X530" s="4">
        <v>0</v>
      </c>
      <c r="Y530" s="4">
        <v>11.5</v>
      </c>
      <c r="Z530" s="4">
        <v>879</v>
      </c>
      <c r="AA530" s="4">
        <v>891</v>
      </c>
      <c r="AB530" s="4">
        <v>869</v>
      </c>
      <c r="AC530" s="4">
        <v>92</v>
      </c>
      <c r="AD530" s="4">
        <v>11.54</v>
      </c>
      <c r="AE530" s="4">
        <v>0.27</v>
      </c>
      <c r="AF530" s="4">
        <v>993</v>
      </c>
      <c r="AG530" s="4">
        <v>-10</v>
      </c>
      <c r="AH530" s="4">
        <v>8</v>
      </c>
      <c r="AI530" s="4">
        <v>24</v>
      </c>
      <c r="AJ530" s="4">
        <v>135.9</v>
      </c>
      <c r="AK530" s="4">
        <v>134.9</v>
      </c>
      <c r="AL530" s="4">
        <v>4.8</v>
      </c>
      <c r="AM530" s="4">
        <v>142</v>
      </c>
      <c r="AN530" s="4" t="s">
        <v>155</v>
      </c>
      <c r="AO530" s="4">
        <v>1</v>
      </c>
      <c r="AP530" s="5">
        <v>0.7628125</v>
      </c>
      <c r="AQ530" s="4">
        <v>47.158619999999999</v>
      </c>
      <c r="AR530" s="4">
        <v>-88.485477000000003</v>
      </c>
      <c r="AS530" s="4">
        <v>310.5</v>
      </c>
      <c r="AT530" s="4">
        <v>29.7</v>
      </c>
      <c r="AU530" s="4">
        <v>12</v>
      </c>
      <c r="AV530" s="4">
        <v>10</v>
      </c>
      <c r="AW530" s="4" t="s">
        <v>414</v>
      </c>
      <c r="AX530" s="4">
        <v>1.7696000000000001</v>
      </c>
      <c r="AY530" s="4">
        <v>1.3304</v>
      </c>
      <c r="AZ530" s="4">
        <v>2.7696000000000001</v>
      </c>
      <c r="BA530" s="4">
        <v>11.154</v>
      </c>
      <c r="BB530" s="4">
        <v>10.67</v>
      </c>
      <c r="BC530" s="4">
        <v>0.96</v>
      </c>
      <c r="BD530" s="4">
        <v>18.852</v>
      </c>
      <c r="BE530" s="4">
        <v>2032.4549999999999</v>
      </c>
      <c r="BF530" s="4">
        <v>222.77500000000001</v>
      </c>
      <c r="BG530" s="4">
        <v>12.201000000000001</v>
      </c>
      <c r="BH530" s="4">
        <v>0.94299999999999995</v>
      </c>
      <c r="BI530" s="4">
        <v>13.144</v>
      </c>
      <c r="BJ530" s="4">
        <v>9.3979999999999997</v>
      </c>
      <c r="BK530" s="4">
        <v>0.72599999999999998</v>
      </c>
      <c r="BL530" s="4">
        <v>10.124000000000001</v>
      </c>
      <c r="BM530" s="4">
        <v>14.957000000000001</v>
      </c>
      <c r="BQ530" s="4">
        <v>0</v>
      </c>
      <c r="BR530" s="4">
        <v>0.246255</v>
      </c>
      <c r="BS530" s="4">
        <v>-5</v>
      </c>
      <c r="BT530" s="4">
        <v>8.9999999999999993E-3</v>
      </c>
      <c r="BU530" s="4">
        <v>6.0178560000000001</v>
      </c>
      <c r="BV530" s="4">
        <v>0.18179999999999999</v>
      </c>
    </row>
    <row r="531" spans="1:74" x14ac:dyDescent="0.25">
      <c r="A531" s="2">
        <v>42804</v>
      </c>
      <c r="B531" s="3">
        <v>0.55452322916666663</v>
      </c>
      <c r="C531" s="4">
        <v>13.315</v>
      </c>
      <c r="D531" s="4">
        <v>2.1976</v>
      </c>
      <c r="E531" s="4">
        <v>21975.520918999999</v>
      </c>
      <c r="F531" s="4">
        <v>764.3</v>
      </c>
      <c r="G531" s="4">
        <v>52.7</v>
      </c>
      <c r="H531" s="4">
        <v>1933.7</v>
      </c>
      <c r="J531" s="4">
        <v>0</v>
      </c>
      <c r="K531" s="4">
        <v>0.84019999999999995</v>
      </c>
      <c r="L531" s="4">
        <v>11.1874</v>
      </c>
      <c r="M531" s="4">
        <v>1.8465</v>
      </c>
      <c r="N531" s="4">
        <v>642.1893</v>
      </c>
      <c r="O531" s="4">
        <v>44.273299999999999</v>
      </c>
      <c r="P531" s="4">
        <v>686.5</v>
      </c>
      <c r="Q531" s="4">
        <v>494.65719999999999</v>
      </c>
      <c r="R531" s="4">
        <v>34.102200000000003</v>
      </c>
      <c r="S531" s="4">
        <v>528.79999999999995</v>
      </c>
      <c r="T531" s="4">
        <v>1933.7</v>
      </c>
      <c r="W531" s="4">
        <v>0</v>
      </c>
      <c r="X531" s="4">
        <v>0</v>
      </c>
      <c r="Y531" s="4">
        <v>11.5</v>
      </c>
      <c r="Z531" s="4">
        <v>876</v>
      </c>
      <c r="AA531" s="4">
        <v>887</v>
      </c>
      <c r="AB531" s="4">
        <v>866</v>
      </c>
      <c r="AC531" s="4">
        <v>92</v>
      </c>
      <c r="AD531" s="4">
        <v>11.54</v>
      </c>
      <c r="AE531" s="4">
        <v>0.27</v>
      </c>
      <c r="AF531" s="4">
        <v>993</v>
      </c>
      <c r="AG531" s="4">
        <v>-10</v>
      </c>
      <c r="AH531" s="4">
        <v>8</v>
      </c>
      <c r="AI531" s="4">
        <v>24</v>
      </c>
      <c r="AJ531" s="4">
        <v>135.1</v>
      </c>
      <c r="AK531" s="4">
        <v>134.1</v>
      </c>
      <c r="AL531" s="4">
        <v>4.7</v>
      </c>
      <c r="AM531" s="4">
        <v>142</v>
      </c>
      <c r="AN531" s="4" t="s">
        <v>155</v>
      </c>
      <c r="AO531" s="4">
        <v>1</v>
      </c>
      <c r="AP531" s="5">
        <v>0.76282407407407404</v>
      </c>
      <c r="AQ531" s="4">
        <v>47.158596000000003</v>
      </c>
      <c r="AR531" s="4">
        <v>-88.485311999999993</v>
      </c>
      <c r="AS531" s="4">
        <v>310.5</v>
      </c>
      <c r="AT531" s="4">
        <v>28.9</v>
      </c>
      <c r="AU531" s="4">
        <v>12</v>
      </c>
      <c r="AV531" s="4">
        <v>10</v>
      </c>
      <c r="AW531" s="4" t="s">
        <v>414</v>
      </c>
      <c r="AX531" s="4">
        <v>1.5784</v>
      </c>
      <c r="AY531" s="4">
        <v>1.4303999999999999</v>
      </c>
      <c r="AZ531" s="4">
        <v>2.7303999999999999</v>
      </c>
      <c r="BA531" s="4">
        <v>11.154</v>
      </c>
      <c r="BB531" s="4">
        <v>10.59</v>
      </c>
      <c r="BC531" s="4">
        <v>0.95</v>
      </c>
      <c r="BD531" s="4">
        <v>19.015000000000001</v>
      </c>
      <c r="BE531" s="4">
        <v>2045.5260000000001</v>
      </c>
      <c r="BF531" s="4">
        <v>214.87700000000001</v>
      </c>
      <c r="BG531" s="4">
        <v>12.295999999999999</v>
      </c>
      <c r="BH531" s="4">
        <v>0.84799999999999998</v>
      </c>
      <c r="BI531" s="4">
        <v>13.144</v>
      </c>
      <c r="BJ531" s="4">
        <v>9.4710000000000001</v>
      </c>
      <c r="BK531" s="4">
        <v>0.65300000000000002</v>
      </c>
      <c r="BL531" s="4">
        <v>10.124000000000001</v>
      </c>
      <c r="BM531" s="4">
        <v>14.660299999999999</v>
      </c>
      <c r="BQ531" s="4">
        <v>0</v>
      </c>
      <c r="BR531" s="4">
        <v>0.20308000000000001</v>
      </c>
      <c r="BS531" s="4">
        <v>-5</v>
      </c>
      <c r="BT531" s="4">
        <v>8.9999999999999993E-3</v>
      </c>
      <c r="BU531" s="4">
        <v>4.9627679999999996</v>
      </c>
      <c r="BV531" s="4">
        <v>0.18179999999999999</v>
      </c>
    </row>
    <row r="532" spans="1:74" x14ac:dyDescent="0.25">
      <c r="A532" s="2">
        <v>42804</v>
      </c>
      <c r="B532" s="3">
        <v>0.55453480324074078</v>
      </c>
      <c r="C532" s="4">
        <v>13.499000000000001</v>
      </c>
      <c r="D532" s="4">
        <v>1.9016999999999999</v>
      </c>
      <c r="E532" s="4">
        <v>19016.740016</v>
      </c>
      <c r="F532" s="4">
        <v>745.8</v>
      </c>
      <c r="G532" s="4">
        <v>45.2</v>
      </c>
      <c r="H532" s="4">
        <v>1936</v>
      </c>
      <c r="J532" s="4">
        <v>0</v>
      </c>
      <c r="K532" s="4">
        <v>0.8417</v>
      </c>
      <c r="L532" s="4">
        <v>11.362500000000001</v>
      </c>
      <c r="M532" s="4">
        <v>1.6007</v>
      </c>
      <c r="N532" s="4">
        <v>627.74739999999997</v>
      </c>
      <c r="O532" s="4">
        <v>38.045400000000001</v>
      </c>
      <c r="P532" s="4">
        <v>665.8</v>
      </c>
      <c r="Q532" s="4">
        <v>483.53309999999999</v>
      </c>
      <c r="R532" s="4">
        <v>29.305099999999999</v>
      </c>
      <c r="S532" s="4">
        <v>512.79999999999995</v>
      </c>
      <c r="T532" s="4">
        <v>1936.0458000000001</v>
      </c>
      <c r="W532" s="4">
        <v>0</v>
      </c>
      <c r="X532" s="4">
        <v>0</v>
      </c>
      <c r="Y532" s="4">
        <v>11.5</v>
      </c>
      <c r="Z532" s="4">
        <v>872</v>
      </c>
      <c r="AA532" s="4">
        <v>888</v>
      </c>
      <c r="AB532" s="4">
        <v>866</v>
      </c>
      <c r="AC532" s="4">
        <v>92</v>
      </c>
      <c r="AD532" s="4">
        <v>11.54</v>
      </c>
      <c r="AE532" s="4">
        <v>0.27</v>
      </c>
      <c r="AF532" s="4">
        <v>993</v>
      </c>
      <c r="AG532" s="4">
        <v>-10</v>
      </c>
      <c r="AH532" s="4">
        <v>8.8729999999999993</v>
      </c>
      <c r="AI532" s="4">
        <v>24</v>
      </c>
      <c r="AJ532" s="4">
        <v>135</v>
      </c>
      <c r="AK532" s="4">
        <v>134.9</v>
      </c>
      <c r="AL532" s="4">
        <v>4.8</v>
      </c>
      <c r="AM532" s="4">
        <v>142</v>
      </c>
      <c r="AN532" s="4" t="s">
        <v>155</v>
      </c>
      <c r="AO532" s="4">
        <v>1</v>
      </c>
      <c r="AP532" s="5">
        <v>0.76283564814814808</v>
      </c>
      <c r="AQ532" s="4">
        <v>47.158575999999996</v>
      </c>
      <c r="AR532" s="4">
        <v>-88.485149000000007</v>
      </c>
      <c r="AS532" s="4">
        <v>310.5</v>
      </c>
      <c r="AT532" s="4">
        <v>27.8</v>
      </c>
      <c r="AU532" s="4">
        <v>12</v>
      </c>
      <c r="AV532" s="4">
        <v>10</v>
      </c>
      <c r="AW532" s="4" t="s">
        <v>414</v>
      </c>
      <c r="AX532" s="4">
        <v>1.2088000000000001</v>
      </c>
      <c r="AY532" s="4">
        <v>1.5</v>
      </c>
      <c r="AZ532" s="4">
        <v>2.5264000000000002</v>
      </c>
      <c r="BA532" s="4">
        <v>11.154</v>
      </c>
      <c r="BB532" s="4">
        <v>10.7</v>
      </c>
      <c r="BC532" s="4">
        <v>0.96</v>
      </c>
      <c r="BD532" s="4">
        <v>18.806000000000001</v>
      </c>
      <c r="BE532" s="4">
        <v>2088.7069999999999</v>
      </c>
      <c r="BF532" s="4">
        <v>187.27600000000001</v>
      </c>
      <c r="BG532" s="4">
        <v>12.084</v>
      </c>
      <c r="BH532" s="4">
        <v>0.73199999999999998</v>
      </c>
      <c r="BI532" s="4">
        <v>12.817</v>
      </c>
      <c r="BJ532" s="4">
        <v>9.3079999999999998</v>
      </c>
      <c r="BK532" s="4">
        <v>0.56399999999999995</v>
      </c>
      <c r="BL532" s="4">
        <v>9.8719999999999999</v>
      </c>
      <c r="BM532" s="4">
        <v>14.757</v>
      </c>
      <c r="BQ532" s="4">
        <v>0</v>
      </c>
      <c r="BR532" s="4">
        <v>0.18054000000000001</v>
      </c>
      <c r="BS532" s="4">
        <v>-5</v>
      </c>
      <c r="BT532" s="4">
        <v>8.1270000000000005E-3</v>
      </c>
      <c r="BU532" s="4">
        <v>4.4119460000000004</v>
      </c>
      <c r="BV532" s="4">
        <v>0.16416500000000001</v>
      </c>
    </row>
    <row r="533" spans="1:74" x14ac:dyDescent="0.25">
      <c r="A533" s="2">
        <v>42804</v>
      </c>
      <c r="B533" s="3">
        <v>0.55454637731481482</v>
      </c>
      <c r="C533" s="4">
        <v>13.565</v>
      </c>
      <c r="D533" s="4">
        <v>1.7386999999999999</v>
      </c>
      <c r="E533" s="4">
        <v>17386.748166000001</v>
      </c>
      <c r="F533" s="4">
        <v>700.1</v>
      </c>
      <c r="G533" s="4">
        <v>49.5</v>
      </c>
      <c r="H533" s="4">
        <v>1931.4</v>
      </c>
      <c r="J533" s="4">
        <v>0</v>
      </c>
      <c r="K533" s="4">
        <v>0.84289999999999998</v>
      </c>
      <c r="L533" s="4">
        <v>11.4335</v>
      </c>
      <c r="M533" s="4">
        <v>1.4655</v>
      </c>
      <c r="N533" s="4">
        <v>590.06830000000002</v>
      </c>
      <c r="O533" s="4">
        <v>41.714100000000002</v>
      </c>
      <c r="P533" s="4">
        <v>631.79999999999995</v>
      </c>
      <c r="Q533" s="4">
        <v>454.5102</v>
      </c>
      <c r="R533" s="4">
        <v>32.131</v>
      </c>
      <c r="S533" s="4">
        <v>486.6</v>
      </c>
      <c r="T533" s="4">
        <v>1931.3518999999999</v>
      </c>
      <c r="W533" s="4">
        <v>0</v>
      </c>
      <c r="X533" s="4">
        <v>0</v>
      </c>
      <c r="Y533" s="4">
        <v>11.5</v>
      </c>
      <c r="Z533" s="4">
        <v>872</v>
      </c>
      <c r="AA533" s="4">
        <v>884</v>
      </c>
      <c r="AB533" s="4">
        <v>864</v>
      </c>
      <c r="AC533" s="4">
        <v>92</v>
      </c>
      <c r="AD533" s="4">
        <v>11.54</v>
      </c>
      <c r="AE533" s="4">
        <v>0.27</v>
      </c>
      <c r="AF533" s="4">
        <v>993</v>
      </c>
      <c r="AG533" s="4">
        <v>-10</v>
      </c>
      <c r="AH533" s="4">
        <v>9</v>
      </c>
      <c r="AI533" s="4">
        <v>24</v>
      </c>
      <c r="AJ533" s="4">
        <v>135</v>
      </c>
      <c r="AK533" s="4">
        <v>134.1</v>
      </c>
      <c r="AL533" s="4">
        <v>4.9000000000000004</v>
      </c>
      <c r="AM533" s="4">
        <v>142</v>
      </c>
      <c r="AN533" s="4" t="s">
        <v>155</v>
      </c>
      <c r="AO533" s="4">
        <v>1</v>
      </c>
      <c r="AP533" s="5">
        <v>0.76284722222222223</v>
      </c>
      <c r="AQ533" s="4">
        <v>47.158555999999997</v>
      </c>
      <c r="AR533" s="4">
        <v>-88.484990999999994</v>
      </c>
      <c r="AS533" s="4">
        <v>310.5</v>
      </c>
      <c r="AT533" s="4">
        <v>26.4</v>
      </c>
      <c r="AU533" s="4">
        <v>12</v>
      </c>
      <c r="AV533" s="4">
        <v>10</v>
      </c>
      <c r="AW533" s="4" t="s">
        <v>414</v>
      </c>
      <c r="AX533" s="4">
        <v>1</v>
      </c>
      <c r="AY533" s="4">
        <v>1.5304</v>
      </c>
      <c r="AZ533" s="4">
        <v>1.9</v>
      </c>
      <c r="BA533" s="4">
        <v>11.154</v>
      </c>
      <c r="BB533" s="4">
        <v>10.78</v>
      </c>
      <c r="BC533" s="4">
        <v>0.97</v>
      </c>
      <c r="BD533" s="4">
        <v>18.643000000000001</v>
      </c>
      <c r="BE533" s="4">
        <v>2112.1770000000001</v>
      </c>
      <c r="BF533" s="4">
        <v>172.30699999999999</v>
      </c>
      <c r="BG533" s="4">
        <v>11.414999999999999</v>
      </c>
      <c r="BH533" s="4">
        <v>0.80700000000000005</v>
      </c>
      <c r="BI533" s="4">
        <v>12.222</v>
      </c>
      <c r="BJ533" s="4">
        <v>8.7929999999999993</v>
      </c>
      <c r="BK533" s="4">
        <v>0.622</v>
      </c>
      <c r="BL533" s="4">
        <v>9.4139999999999997</v>
      </c>
      <c r="BM533" s="4">
        <v>14.7941</v>
      </c>
      <c r="BQ533" s="4">
        <v>0</v>
      </c>
      <c r="BR533" s="4">
        <v>0.182365</v>
      </c>
      <c r="BS533" s="4">
        <v>-5</v>
      </c>
      <c r="BT533" s="4">
        <v>8.0000000000000002E-3</v>
      </c>
      <c r="BU533" s="4">
        <v>4.4565440000000001</v>
      </c>
      <c r="BV533" s="4">
        <v>0.16159999999999999</v>
      </c>
    </row>
    <row r="534" spans="1:74" x14ac:dyDescent="0.25">
      <c r="A534" s="2">
        <v>42804</v>
      </c>
      <c r="B534" s="3">
        <v>0.55455795138888886</v>
      </c>
      <c r="C534" s="4">
        <v>13.566000000000001</v>
      </c>
      <c r="D534" s="4">
        <v>1.5754999999999999</v>
      </c>
      <c r="E534" s="4">
        <v>15755.220649000001</v>
      </c>
      <c r="F534" s="4">
        <v>678.8</v>
      </c>
      <c r="G534" s="4">
        <v>56.9</v>
      </c>
      <c r="H534" s="4">
        <v>1913.5</v>
      </c>
      <c r="J534" s="4">
        <v>0</v>
      </c>
      <c r="K534" s="4">
        <v>0.84460000000000002</v>
      </c>
      <c r="L534" s="4">
        <v>11.458299999999999</v>
      </c>
      <c r="M534" s="4">
        <v>1.3307</v>
      </c>
      <c r="N534" s="4">
        <v>573.30949999999996</v>
      </c>
      <c r="O534" s="4">
        <v>48.088299999999997</v>
      </c>
      <c r="P534" s="4">
        <v>621.4</v>
      </c>
      <c r="Q534" s="4">
        <v>441.60140000000001</v>
      </c>
      <c r="R534" s="4">
        <v>37.040900000000001</v>
      </c>
      <c r="S534" s="4">
        <v>478.6</v>
      </c>
      <c r="T534" s="4">
        <v>1913.5</v>
      </c>
      <c r="W534" s="4">
        <v>0</v>
      </c>
      <c r="X534" s="4">
        <v>0</v>
      </c>
      <c r="Y534" s="4">
        <v>11.5</v>
      </c>
      <c r="Z534" s="4">
        <v>869</v>
      </c>
      <c r="AA534" s="4">
        <v>881</v>
      </c>
      <c r="AB534" s="4">
        <v>861</v>
      </c>
      <c r="AC534" s="4">
        <v>92</v>
      </c>
      <c r="AD534" s="4">
        <v>11.54</v>
      </c>
      <c r="AE534" s="4">
        <v>0.27</v>
      </c>
      <c r="AF534" s="4">
        <v>993</v>
      </c>
      <c r="AG534" s="4">
        <v>-10</v>
      </c>
      <c r="AH534" s="4">
        <v>9</v>
      </c>
      <c r="AI534" s="4">
        <v>24</v>
      </c>
      <c r="AJ534" s="4">
        <v>135</v>
      </c>
      <c r="AK534" s="4">
        <v>133.1</v>
      </c>
      <c r="AL534" s="4">
        <v>5</v>
      </c>
      <c r="AM534" s="4">
        <v>142</v>
      </c>
      <c r="AN534" s="4" t="s">
        <v>155</v>
      </c>
      <c r="AO534" s="4">
        <v>1</v>
      </c>
      <c r="AP534" s="5">
        <v>0.76285879629629638</v>
      </c>
      <c r="AQ534" s="4">
        <v>47.158549000000001</v>
      </c>
      <c r="AR534" s="4">
        <v>-88.484838999999994</v>
      </c>
      <c r="AS534" s="4">
        <v>310.2</v>
      </c>
      <c r="AT534" s="4">
        <v>26</v>
      </c>
      <c r="AU534" s="4">
        <v>12</v>
      </c>
      <c r="AV534" s="4">
        <v>10</v>
      </c>
      <c r="AW534" s="4" t="s">
        <v>414</v>
      </c>
      <c r="AX534" s="4">
        <v>1.0911999999999999</v>
      </c>
      <c r="AY534" s="4">
        <v>1.752</v>
      </c>
      <c r="AZ534" s="4">
        <v>2.0823999999999998</v>
      </c>
      <c r="BA534" s="4">
        <v>11.154</v>
      </c>
      <c r="BB534" s="4">
        <v>10.91</v>
      </c>
      <c r="BC534" s="4">
        <v>0.98</v>
      </c>
      <c r="BD534" s="4">
        <v>18.399000000000001</v>
      </c>
      <c r="BE534" s="4">
        <v>2135.0439999999999</v>
      </c>
      <c r="BF534" s="4">
        <v>157.81200000000001</v>
      </c>
      <c r="BG534" s="4">
        <v>11.186999999999999</v>
      </c>
      <c r="BH534" s="4">
        <v>0.93799999999999994</v>
      </c>
      <c r="BI534" s="4">
        <v>12.125</v>
      </c>
      <c r="BJ534" s="4">
        <v>8.6170000000000009</v>
      </c>
      <c r="BK534" s="4">
        <v>0.72299999999999998</v>
      </c>
      <c r="BL534" s="4">
        <v>9.34</v>
      </c>
      <c r="BM534" s="4">
        <v>14.784000000000001</v>
      </c>
      <c r="BQ534" s="4">
        <v>0</v>
      </c>
      <c r="BR534" s="4">
        <v>0.13585800000000001</v>
      </c>
      <c r="BS534" s="4">
        <v>-5</v>
      </c>
      <c r="BT534" s="4">
        <v>8.0000000000000002E-3</v>
      </c>
      <c r="BU534" s="4">
        <v>3.32003</v>
      </c>
      <c r="BV534" s="4">
        <v>0.16159999999999999</v>
      </c>
    </row>
    <row r="535" spans="1:74" x14ac:dyDescent="0.25">
      <c r="A535" s="2">
        <v>42804</v>
      </c>
      <c r="B535" s="3">
        <v>0.5545695254629629</v>
      </c>
      <c r="C535" s="4">
        <v>13.565</v>
      </c>
      <c r="D535" s="4">
        <v>1.5801000000000001</v>
      </c>
      <c r="E535" s="4">
        <v>15801.416667</v>
      </c>
      <c r="F535" s="4">
        <v>660.9</v>
      </c>
      <c r="G535" s="4">
        <v>57</v>
      </c>
      <c r="H535" s="4">
        <v>1873.4</v>
      </c>
      <c r="J535" s="4">
        <v>0</v>
      </c>
      <c r="K535" s="4">
        <v>0.84450000000000003</v>
      </c>
      <c r="L535" s="4">
        <v>11.4564</v>
      </c>
      <c r="M535" s="4">
        <v>1.3345</v>
      </c>
      <c r="N535" s="4">
        <v>558.13459999999998</v>
      </c>
      <c r="O535" s="4">
        <v>48.138199999999998</v>
      </c>
      <c r="P535" s="4">
        <v>606.29999999999995</v>
      </c>
      <c r="Q535" s="4">
        <v>429.91269999999997</v>
      </c>
      <c r="R535" s="4">
        <v>37.0792</v>
      </c>
      <c r="S535" s="4">
        <v>467</v>
      </c>
      <c r="T535" s="4">
        <v>1873.4</v>
      </c>
      <c r="W535" s="4">
        <v>0</v>
      </c>
      <c r="X535" s="4">
        <v>0</v>
      </c>
      <c r="Y535" s="4">
        <v>11.6</v>
      </c>
      <c r="Z535" s="4">
        <v>869</v>
      </c>
      <c r="AA535" s="4">
        <v>883</v>
      </c>
      <c r="AB535" s="4">
        <v>861</v>
      </c>
      <c r="AC535" s="4">
        <v>92</v>
      </c>
      <c r="AD535" s="4">
        <v>11.54</v>
      </c>
      <c r="AE535" s="4">
        <v>0.27</v>
      </c>
      <c r="AF535" s="4">
        <v>993</v>
      </c>
      <c r="AG535" s="4">
        <v>-10</v>
      </c>
      <c r="AH535" s="4">
        <v>9</v>
      </c>
      <c r="AI535" s="4">
        <v>24</v>
      </c>
      <c r="AJ535" s="4">
        <v>135.9</v>
      </c>
      <c r="AK535" s="4">
        <v>133.9</v>
      </c>
      <c r="AL535" s="4">
        <v>4.7</v>
      </c>
      <c r="AM535" s="4">
        <v>142</v>
      </c>
      <c r="AN535" s="4" t="s">
        <v>155</v>
      </c>
      <c r="AO535" s="4">
        <v>1</v>
      </c>
      <c r="AP535" s="5">
        <v>0.76287037037037031</v>
      </c>
      <c r="AQ535" s="4">
        <v>47.158554000000002</v>
      </c>
      <c r="AR535" s="4">
        <v>-88.484697999999995</v>
      </c>
      <c r="AS535" s="4">
        <v>309.89999999999998</v>
      </c>
      <c r="AT535" s="4">
        <v>24.7</v>
      </c>
      <c r="AU535" s="4">
        <v>12</v>
      </c>
      <c r="AV535" s="4">
        <v>10</v>
      </c>
      <c r="AW535" s="4" t="s">
        <v>414</v>
      </c>
      <c r="AX535" s="4">
        <v>1.3608</v>
      </c>
      <c r="AY535" s="4">
        <v>2.1608000000000001</v>
      </c>
      <c r="AZ535" s="4">
        <v>2.5608</v>
      </c>
      <c r="BA535" s="4">
        <v>11.154</v>
      </c>
      <c r="BB535" s="4">
        <v>10.91</v>
      </c>
      <c r="BC535" s="4">
        <v>0.98</v>
      </c>
      <c r="BD535" s="4">
        <v>18.408999999999999</v>
      </c>
      <c r="BE535" s="4">
        <v>2135.0410000000002</v>
      </c>
      <c r="BF535" s="4">
        <v>158.28700000000001</v>
      </c>
      <c r="BG535" s="4">
        <v>10.893000000000001</v>
      </c>
      <c r="BH535" s="4">
        <v>0.93899999999999995</v>
      </c>
      <c r="BI535" s="4">
        <v>11.832000000000001</v>
      </c>
      <c r="BJ535" s="4">
        <v>8.39</v>
      </c>
      <c r="BK535" s="4">
        <v>0.72399999999999998</v>
      </c>
      <c r="BL535" s="4">
        <v>9.1140000000000008</v>
      </c>
      <c r="BM535" s="4">
        <v>14.4765</v>
      </c>
      <c r="BQ535" s="4">
        <v>0</v>
      </c>
      <c r="BR535" s="4">
        <v>0.151698</v>
      </c>
      <c r="BS535" s="4">
        <v>-5</v>
      </c>
      <c r="BT535" s="4">
        <v>8.8730000000000007E-3</v>
      </c>
      <c r="BU535" s="4">
        <v>3.7071200000000002</v>
      </c>
      <c r="BV535" s="4">
        <v>0.17923500000000001</v>
      </c>
    </row>
    <row r="536" spans="1:74" x14ac:dyDescent="0.25">
      <c r="A536" s="2">
        <v>42804</v>
      </c>
      <c r="B536" s="3">
        <v>0.55458109953703705</v>
      </c>
      <c r="C536" s="4">
        <v>13.497999999999999</v>
      </c>
      <c r="D536" s="4">
        <v>1.8092999999999999</v>
      </c>
      <c r="E536" s="4">
        <v>18093.047619000001</v>
      </c>
      <c r="F536" s="4">
        <v>584.20000000000005</v>
      </c>
      <c r="G536" s="4">
        <v>52.7</v>
      </c>
      <c r="H536" s="4">
        <v>1828.1</v>
      </c>
      <c r="J536" s="4">
        <v>0</v>
      </c>
      <c r="K536" s="4">
        <v>0.8427</v>
      </c>
      <c r="L536" s="4">
        <v>11.374700000000001</v>
      </c>
      <c r="M536" s="4">
        <v>1.5246999999999999</v>
      </c>
      <c r="N536" s="4">
        <v>492.28160000000003</v>
      </c>
      <c r="O536" s="4">
        <v>44.393999999999998</v>
      </c>
      <c r="P536" s="4">
        <v>536.70000000000005</v>
      </c>
      <c r="Q536" s="4">
        <v>379.18819999999999</v>
      </c>
      <c r="R536" s="4">
        <v>34.1952</v>
      </c>
      <c r="S536" s="4">
        <v>413.4</v>
      </c>
      <c r="T536" s="4">
        <v>1828.1174000000001</v>
      </c>
      <c r="W536" s="4">
        <v>0</v>
      </c>
      <c r="X536" s="4">
        <v>0</v>
      </c>
      <c r="Y536" s="4">
        <v>11.5</v>
      </c>
      <c r="Z536" s="4">
        <v>868</v>
      </c>
      <c r="AA536" s="4">
        <v>881</v>
      </c>
      <c r="AB536" s="4">
        <v>858</v>
      </c>
      <c r="AC536" s="4">
        <v>92</v>
      </c>
      <c r="AD536" s="4">
        <v>11.54</v>
      </c>
      <c r="AE536" s="4">
        <v>0.27</v>
      </c>
      <c r="AF536" s="4">
        <v>993</v>
      </c>
      <c r="AG536" s="4">
        <v>-10</v>
      </c>
      <c r="AH536" s="4">
        <v>9</v>
      </c>
      <c r="AI536" s="4">
        <v>24</v>
      </c>
      <c r="AJ536" s="4">
        <v>136</v>
      </c>
      <c r="AK536" s="4">
        <v>134</v>
      </c>
      <c r="AL536" s="4">
        <v>4.4000000000000004</v>
      </c>
      <c r="AM536" s="4">
        <v>142</v>
      </c>
      <c r="AN536" s="4" t="s">
        <v>155</v>
      </c>
      <c r="AO536" s="4">
        <v>1</v>
      </c>
      <c r="AP536" s="5">
        <v>0.76288194444444446</v>
      </c>
      <c r="AQ536" s="4">
        <v>47.158563999999998</v>
      </c>
      <c r="AR536" s="4">
        <v>-88.484566999999998</v>
      </c>
      <c r="AS536" s="4">
        <v>309.7</v>
      </c>
      <c r="AT536" s="4">
        <v>23.4</v>
      </c>
      <c r="AU536" s="4">
        <v>12</v>
      </c>
      <c r="AV536" s="4">
        <v>10</v>
      </c>
      <c r="AW536" s="4" t="s">
        <v>414</v>
      </c>
      <c r="AX536" s="4">
        <v>1.5304</v>
      </c>
      <c r="AY536" s="4">
        <v>1.9048</v>
      </c>
      <c r="AZ536" s="4">
        <v>2.7303999999999999</v>
      </c>
      <c r="BA536" s="4">
        <v>11.154</v>
      </c>
      <c r="BB536" s="4">
        <v>10.78</v>
      </c>
      <c r="BC536" s="4">
        <v>0.97</v>
      </c>
      <c r="BD536" s="4">
        <v>18.666</v>
      </c>
      <c r="BE536" s="4">
        <v>2102.904</v>
      </c>
      <c r="BF536" s="4">
        <v>179.40899999999999</v>
      </c>
      <c r="BG536" s="4">
        <v>9.5310000000000006</v>
      </c>
      <c r="BH536" s="4">
        <v>0.85899999999999999</v>
      </c>
      <c r="BI536" s="4">
        <v>10.39</v>
      </c>
      <c r="BJ536" s="4">
        <v>7.3410000000000002</v>
      </c>
      <c r="BK536" s="4">
        <v>0.66200000000000003</v>
      </c>
      <c r="BL536" s="4">
        <v>8.0030000000000001</v>
      </c>
      <c r="BM536" s="4">
        <v>14.013999999999999</v>
      </c>
      <c r="BQ536" s="4">
        <v>0</v>
      </c>
      <c r="BR536" s="4">
        <v>0.16809499999999999</v>
      </c>
      <c r="BS536" s="4">
        <v>-5</v>
      </c>
      <c r="BT536" s="4">
        <v>8.9999999999999993E-3</v>
      </c>
      <c r="BU536" s="4">
        <v>4.1078210000000004</v>
      </c>
      <c r="BV536" s="4">
        <v>0.18179999999999999</v>
      </c>
    </row>
    <row r="537" spans="1:74" x14ac:dyDescent="0.25">
      <c r="A537" s="2">
        <v>42804</v>
      </c>
      <c r="B537" s="3">
        <v>0.55459267361111109</v>
      </c>
      <c r="C537" s="4">
        <v>13.23</v>
      </c>
      <c r="D537" s="4">
        <v>2.3079000000000001</v>
      </c>
      <c r="E537" s="4">
        <v>23079.446228000001</v>
      </c>
      <c r="F537" s="4">
        <v>505.9</v>
      </c>
      <c r="G537" s="4">
        <v>45</v>
      </c>
      <c r="H537" s="4">
        <v>1873.2</v>
      </c>
      <c r="J537" s="4">
        <v>0</v>
      </c>
      <c r="K537" s="4">
        <v>0.83979999999999999</v>
      </c>
      <c r="L537" s="4">
        <v>11.111000000000001</v>
      </c>
      <c r="M537" s="4">
        <v>1.9382999999999999</v>
      </c>
      <c r="N537" s="4">
        <v>424.8897</v>
      </c>
      <c r="O537" s="4">
        <v>37.762099999999997</v>
      </c>
      <c r="P537" s="4">
        <v>462.7</v>
      </c>
      <c r="Q537" s="4">
        <v>327.27850000000001</v>
      </c>
      <c r="R537" s="4">
        <v>29.0869</v>
      </c>
      <c r="S537" s="4">
        <v>356.4</v>
      </c>
      <c r="T537" s="4">
        <v>1873.1636000000001</v>
      </c>
      <c r="W537" s="4">
        <v>0</v>
      </c>
      <c r="X537" s="4">
        <v>0</v>
      </c>
      <c r="Y537" s="4">
        <v>11.4</v>
      </c>
      <c r="Z537" s="4">
        <v>867</v>
      </c>
      <c r="AA537" s="4">
        <v>884</v>
      </c>
      <c r="AB537" s="4">
        <v>861</v>
      </c>
      <c r="AC537" s="4">
        <v>92</v>
      </c>
      <c r="AD537" s="4">
        <v>11.54</v>
      </c>
      <c r="AE537" s="4">
        <v>0.27</v>
      </c>
      <c r="AF537" s="4">
        <v>993</v>
      </c>
      <c r="AG537" s="4">
        <v>-10</v>
      </c>
      <c r="AH537" s="4">
        <v>9</v>
      </c>
      <c r="AI537" s="4">
        <v>24</v>
      </c>
      <c r="AJ537" s="4">
        <v>135.1</v>
      </c>
      <c r="AK537" s="4">
        <v>134</v>
      </c>
      <c r="AL537" s="4">
        <v>4.5</v>
      </c>
      <c r="AM537" s="4">
        <v>142</v>
      </c>
      <c r="AN537" s="4" t="s">
        <v>155</v>
      </c>
      <c r="AO537" s="4">
        <v>1</v>
      </c>
      <c r="AP537" s="5">
        <v>0.7628935185185185</v>
      </c>
      <c r="AQ537" s="4">
        <v>47.158583</v>
      </c>
      <c r="AR537" s="4">
        <v>-88.484448999999998</v>
      </c>
      <c r="AS537" s="4">
        <v>309.60000000000002</v>
      </c>
      <c r="AT537" s="4">
        <v>21.7</v>
      </c>
      <c r="AU537" s="4">
        <v>12</v>
      </c>
      <c r="AV537" s="4">
        <v>10</v>
      </c>
      <c r="AW537" s="4" t="s">
        <v>414</v>
      </c>
      <c r="AX537" s="4">
        <v>1.6608000000000001</v>
      </c>
      <c r="AY537" s="4">
        <v>1</v>
      </c>
      <c r="AZ537" s="4">
        <v>2.8304</v>
      </c>
      <c r="BA537" s="4">
        <v>11.154</v>
      </c>
      <c r="BB537" s="4">
        <v>10.57</v>
      </c>
      <c r="BC537" s="4">
        <v>0.95</v>
      </c>
      <c r="BD537" s="4">
        <v>19.073</v>
      </c>
      <c r="BE537" s="4">
        <v>2030.114</v>
      </c>
      <c r="BF537" s="4">
        <v>225.40100000000001</v>
      </c>
      <c r="BG537" s="4">
        <v>8.1300000000000008</v>
      </c>
      <c r="BH537" s="4">
        <v>0.72299999999999998</v>
      </c>
      <c r="BI537" s="4">
        <v>8.8520000000000003</v>
      </c>
      <c r="BJ537" s="4">
        <v>6.2619999999999996</v>
      </c>
      <c r="BK537" s="4">
        <v>0.55700000000000005</v>
      </c>
      <c r="BL537" s="4">
        <v>6.819</v>
      </c>
      <c r="BM537" s="4">
        <v>14.1912</v>
      </c>
      <c r="BQ537" s="4">
        <v>0</v>
      </c>
      <c r="BR537" s="4">
        <v>0.17960300000000001</v>
      </c>
      <c r="BS537" s="4">
        <v>-5</v>
      </c>
      <c r="BT537" s="4">
        <v>8.9999999999999993E-3</v>
      </c>
      <c r="BU537" s="4">
        <v>4.389049</v>
      </c>
      <c r="BV537" s="4">
        <v>0.18179999999999999</v>
      </c>
    </row>
    <row r="538" spans="1:74" x14ac:dyDescent="0.25">
      <c r="A538" s="2">
        <v>42804</v>
      </c>
      <c r="B538" s="3">
        <v>0.55460424768518524</v>
      </c>
      <c r="C538" s="4">
        <v>11.831</v>
      </c>
      <c r="D538" s="4">
        <v>3.1707000000000001</v>
      </c>
      <c r="E538" s="4">
        <v>31707.054574999998</v>
      </c>
      <c r="F538" s="4">
        <v>465.9</v>
      </c>
      <c r="G538" s="4">
        <v>44.9</v>
      </c>
      <c r="H538" s="4">
        <v>1974</v>
      </c>
      <c r="J538" s="4">
        <v>0</v>
      </c>
      <c r="K538" s="4">
        <v>0.84319999999999995</v>
      </c>
      <c r="L538" s="4">
        <v>9.9751999999999992</v>
      </c>
      <c r="M538" s="4">
        <v>2.6734</v>
      </c>
      <c r="N538" s="4">
        <v>392.87090000000001</v>
      </c>
      <c r="O538" s="4">
        <v>37.8583</v>
      </c>
      <c r="P538" s="4">
        <v>430.7</v>
      </c>
      <c r="Q538" s="4">
        <v>302.6155</v>
      </c>
      <c r="R538" s="4">
        <v>29.161000000000001</v>
      </c>
      <c r="S538" s="4">
        <v>331.8</v>
      </c>
      <c r="T538" s="4">
        <v>1973.9583</v>
      </c>
      <c r="W538" s="4">
        <v>0</v>
      </c>
      <c r="X538" s="4">
        <v>0</v>
      </c>
      <c r="Y538" s="4">
        <v>11.5</v>
      </c>
      <c r="Z538" s="4">
        <v>872</v>
      </c>
      <c r="AA538" s="4">
        <v>883</v>
      </c>
      <c r="AB538" s="4">
        <v>863</v>
      </c>
      <c r="AC538" s="4">
        <v>92</v>
      </c>
      <c r="AD538" s="4">
        <v>11.54</v>
      </c>
      <c r="AE538" s="4">
        <v>0.27</v>
      </c>
      <c r="AF538" s="4">
        <v>993</v>
      </c>
      <c r="AG538" s="4">
        <v>-10</v>
      </c>
      <c r="AH538" s="4">
        <v>9</v>
      </c>
      <c r="AI538" s="4">
        <v>24</v>
      </c>
      <c r="AJ538" s="4">
        <v>135.9</v>
      </c>
      <c r="AK538" s="4">
        <v>134.9</v>
      </c>
      <c r="AL538" s="4">
        <v>4.8</v>
      </c>
      <c r="AM538" s="4">
        <v>142</v>
      </c>
      <c r="AN538" s="4" t="s">
        <v>155</v>
      </c>
      <c r="AO538" s="4">
        <v>1</v>
      </c>
      <c r="AP538" s="5">
        <v>0.76290509259259265</v>
      </c>
      <c r="AQ538" s="4">
        <v>47.158617</v>
      </c>
      <c r="AR538" s="4">
        <v>-88.484340000000003</v>
      </c>
      <c r="AS538" s="4">
        <v>309.5</v>
      </c>
      <c r="AT538" s="4">
        <v>20.5</v>
      </c>
      <c r="AU538" s="4">
        <v>12</v>
      </c>
      <c r="AV538" s="4">
        <v>10</v>
      </c>
      <c r="AW538" s="4" t="s">
        <v>414</v>
      </c>
      <c r="AX538" s="4">
        <v>1.5568</v>
      </c>
      <c r="AY538" s="4">
        <v>1.0304</v>
      </c>
      <c r="AZ538" s="4">
        <v>2.5960000000000001</v>
      </c>
      <c r="BA538" s="4">
        <v>11.154</v>
      </c>
      <c r="BB538" s="4">
        <v>10.8</v>
      </c>
      <c r="BC538" s="4">
        <v>0.97</v>
      </c>
      <c r="BD538" s="4">
        <v>18.600000000000001</v>
      </c>
      <c r="BE538" s="4">
        <v>1878.1479999999999</v>
      </c>
      <c r="BF538" s="4">
        <v>320.37400000000002</v>
      </c>
      <c r="BG538" s="4">
        <v>7.7460000000000004</v>
      </c>
      <c r="BH538" s="4">
        <v>0.746</v>
      </c>
      <c r="BI538" s="4">
        <v>8.4930000000000003</v>
      </c>
      <c r="BJ538" s="4">
        <v>5.9669999999999996</v>
      </c>
      <c r="BK538" s="4">
        <v>0.57499999999999996</v>
      </c>
      <c r="BL538" s="4">
        <v>6.5419999999999998</v>
      </c>
      <c r="BM538" s="4">
        <v>15.4108</v>
      </c>
      <c r="BQ538" s="4">
        <v>0</v>
      </c>
      <c r="BR538" s="4">
        <v>0.22203100000000001</v>
      </c>
      <c r="BS538" s="4">
        <v>-5</v>
      </c>
      <c r="BT538" s="4">
        <v>8.1270000000000005E-3</v>
      </c>
      <c r="BU538" s="4">
        <v>5.4258829999999998</v>
      </c>
      <c r="BV538" s="4">
        <v>0.16416500000000001</v>
      </c>
    </row>
    <row r="539" spans="1:74" x14ac:dyDescent="0.25">
      <c r="A539" s="2">
        <v>42804</v>
      </c>
      <c r="B539" s="3">
        <v>0.55461582175925928</v>
      </c>
      <c r="C539" s="4">
        <v>10.128</v>
      </c>
      <c r="D539" s="4">
        <v>6.8014000000000001</v>
      </c>
      <c r="E539" s="4">
        <v>68013.975000000006</v>
      </c>
      <c r="F539" s="4">
        <v>429.3</v>
      </c>
      <c r="G539" s="4">
        <v>44.9</v>
      </c>
      <c r="H539" s="4">
        <v>3436.5</v>
      </c>
      <c r="J539" s="4">
        <v>0</v>
      </c>
      <c r="K539" s="4">
        <v>0.81659999999999999</v>
      </c>
      <c r="L539" s="4">
        <v>8.2702000000000009</v>
      </c>
      <c r="M539" s="4">
        <v>5.5537999999999998</v>
      </c>
      <c r="N539" s="4">
        <v>350.53219999999999</v>
      </c>
      <c r="O539" s="4">
        <v>36.693600000000004</v>
      </c>
      <c r="P539" s="4">
        <v>387.2</v>
      </c>
      <c r="Q539" s="4">
        <v>270.0034</v>
      </c>
      <c r="R539" s="4">
        <v>28.2638</v>
      </c>
      <c r="S539" s="4">
        <v>298.3</v>
      </c>
      <c r="T539" s="4">
        <v>3436.4540999999999</v>
      </c>
      <c r="W539" s="4">
        <v>0</v>
      </c>
      <c r="X539" s="4">
        <v>0</v>
      </c>
      <c r="Y539" s="4">
        <v>11.5</v>
      </c>
      <c r="Z539" s="4">
        <v>889</v>
      </c>
      <c r="AA539" s="4">
        <v>901</v>
      </c>
      <c r="AB539" s="4">
        <v>878</v>
      </c>
      <c r="AC539" s="4">
        <v>92</v>
      </c>
      <c r="AD539" s="4">
        <v>11.54</v>
      </c>
      <c r="AE539" s="4">
        <v>0.27</v>
      </c>
      <c r="AF539" s="4">
        <v>993</v>
      </c>
      <c r="AG539" s="4">
        <v>-10</v>
      </c>
      <c r="AH539" s="4">
        <v>9</v>
      </c>
      <c r="AI539" s="4">
        <v>24</v>
      </c>
      <c r="AJ539" s="4">
        <v>136</v>
      </c>
      <c r="AK539" s="4">
        <v>135.9</v>
      </c>
      <c r="AL539" s="4">
        <v>4.5999999999999996</v>
      </c>
      <c r="AM539" s="4">
        <v>142</v>
      </c>
      <c r="AN539" s="4" t="s">
        <v>155</v>
      </c>
      <c r="AO539" s="4">
        <v>1</v>
      </c>
      <c r="AP539" s="5">
        <v>0.76291666666666658</v>
      </c>
      <c r="AQ539" s="4">
        <v>47.158661000000002</v>
      </c>
      <c r="AR539" s="4">
        <v>-88.484240999999997</v>
      </c>
      <c r="AS539" s="4">
        <v>309.60000000000002</v>
      </c>
      <c r="AT539" s="4">
        <v>19.8</v>
      </c>
      <c r="AU539" s="4">
        <v>12</v>
      </c>
      <c r="AV539" s="4">
        <v>10</v>
      </c>
      <c r="AW539" s="4" t="s">
        <v>414</v>
      </c>
      <c r="AX539" s="4">
        <v>1</v>
      </c>
      <c r="AY539" s="4">
        <v>1.1304000000000001</v>
      </c>
      <c r="AZ539" s="4">
        <v>1.9303999999999999</v>
      </c>
      <c r="BA539" s="4">
        <v>11.154</v>
      </c>
      <c r="BB539" s="4">
        <v>9.14</v>
      </c>
      <c r="BC539" s="4">
        <v>0.82</v>
      </c>
      <c r="BD539" s="4">
        <v>22.463999999999999</v>
      </c>
      <c r="BE539" s="4">
        <v>1411.412</v>
      </c>
      <c r="BF539" s="4">
        <v>603.26</v>
      </c>
      <c r="BG539" s="4">
        <v>6.2649999999999997</v>
      </c>
      <c r="BH539" s="4">
        <v>0.65600000000000003</v>
      </c>
      <c r="BI539" s="4">
        <v>6.9210000000000003</v>
      </c>
      <c r="BJ539" s="4">
        <v>4.8259999999999996</v>
      </c>
      <c r="BK539" s="4">
        <v>0.505</v>
      </c>
      <c r="BL539" s="4">
        <v>5.3310000000000004</v>
      </c>
      <c r="BM539" s="4">
        <v>24.318000000000001</v>
      </c>
      <c r="BQ539" s="4">
        <v>0</v>
      </c>
      <c r="BR539" s="4">
        <v>0.43752000000000002</v>
      </c>
      <c r="BS539" s="4">
        <v>-5</v>
      </c>
      <c r="BT539" s="4">
        <v>8.8730000000000007E-3</v>
      </c>
      <c r="BU539" s="4">
        <v>10.691895000000001</v>
      </c>
      <c r="BV539" s="4">
        <v>0.17923500000000001</v>
      </c>
    </row>
    <row r="540" spans="1:74" x14ac:dyDescent="0.25">
      <c r="A540" s="2">
        <v>42804</v>
      </c>
      <c r="B540" s="3">
        <v>0.55462739583333331</v>
      </c>
      <c r="C540" s="4">
        <v>8.9749999999999996</v>
      </c>
      <c r="D540" s="4">
        <v>8.8641000000000005</v>
      </c>
      <c r="E540" s="4">
        <v>88640.869940000004</v>
      </c>
      <c r="F540" s="4">
        <v>424.8</v>
      </c>
      <c r="G540" s="4">
        <v>45</v>
      </c>
      <c r="H540" s="4">
        <v>4436.6000000000004</v>
      </c>
      <c r="J540" s="4">
        <v>0</v>
      </c>
      <c r="K540" s="4">
        <v>0.80149999999999999</v>
      </c>
      <c r="L540" s="4">
        <v>7.1932999999999998</v>
      </c>
      <c r="M540" s="4">
        <v>7.1044999999999998</v>
      </c>
      <c r="N540" s="4">
        <v>340.44659999999999</v>
      </c>
      <c r="O540" s="4">
        <v>36.067300000000003</v>
      </c>
      <c r="P540" s="4">
        <v>376.5</v>
      </c>
      <c r="Q540" s="4">
        <v>262.23480000000001</v>
      </c>
      <c r="R540" s="4">
        <v>27.781500000000001</v>
      </c>
      <c r="S540" s="4">
        <v>290</v>
      </c>
      <c r="T540" s="4">
        <v>4436.5712999999996</v>
      </c>
      <c r="W540" s="4">
        <v>0</v>
      </c>
      <c r="X540" s="4">
        <v>0</v>
      </c>
      <c r="Y540" s="4">
        <v>11.8</v>
      </c>
      <c r="Z540" s="4">
        <v>904</v>
      </c>
      <c r="AA540" s="4">
        <v>919</v>
      </c>
      <c r="AB540" s="4">
        <v>892</v>
      </c>
      <c r="AC540" s="4">
        <v>92</v>
      </c>
      <c r="AD540" s="4">
        <v>11.54</v>
      </c>
      <c r="AE540" s="4">
        <v>0.27</v>
      </c>
      <c r="AF540" s="4">
        <v>993</v>
      </c>
      <c r="AG540" s="4">
        <v>-10</v>
      </c>
      <c r="AH540" s="4">
        <v>9</v>
      </c>
      <c r="AI540" s="4">
        <v>24</v>
      </c>
      <c r="AJ540" s="4">
        <v>136</v>
      </c>
      <c r="AK540" s="4">
        <v>137.69999999999999</v>
      </c>
      <c r="AL540" s="4">
        <v>4.5</v>
      </c>
      <c r="AM540" s="4">
        <v>142</v>
      </c>
      <c r="AN540" s="4" t="s">
        <v>155</v>
      </c>
      <c r="AO540" s="4">
        <v>1</v>
      </c>
      <c r="AP540" s="5">
        <v>0.76292824074074073</v>
      </c>
      <c r="AQ540" s="4">
        <v>47.158721</v>
      </c>
      <c r="AR540" s="4">
        <v>-88.484159000000005</v>
      </c>
      <c r="AS540" s="4">
        <v>309.8</v>
      </c>
      <c r="AT540" s="4">
        <v>20.399999999999999</v>
      </c>
      <c r="AU540" s="4">
        <v>12</v>
      </c>
      <c r="AV540" s="4">
        <v>10</v>
      </c>
      <c r="AW540" s="4" t="s">
        <v>414</v>
      </c>
      <c r="AX540" s="4">
        <v>1</v>
      </c>
      <c r="AY540" s="4">
        <v>1.2</v>
      </c>
      <c r="AZ540" s="4">
        <v>1.9696</v>
      </c>
      <c r="BA540" s="4">
        <v>11.154</v>
      </c>
      <c r="BB540" s="4">
        <v>8.39</v>
      </c>
      <c r="BC540" s="4">
        <v>0.75</v>
      </c>
      <c r="BD540" s="4">
        <v>24.766999999999999</v>
      </c>
      <c r="BE540" s="4">
        <v>1179.6869999999999</v>
      </c>
      <c r="BF540" s="4">
        <v>741.56799999999998</v>
      </c>
      <c r="BG540" s="4">
        <v>5.8470000000000004</v>
      </c>
      <c r="BH540" s="4">
        <v>0.61899999999999999</v>
      </c>
      <c r="BI540" s="4">
        <v>6.4660000000000002</v>
      </c>
      <c r="BJ540" s="4">
        <v>4.5039999999999996</v>
      </c>
      <c r="BK540" s="4">
        <v>0.47699999999999998</v>
      </c>
      <c r="BL540" s="4">
        <v>4.9809999999999999</v>
      </c>
      <c r="BM540" s="4">
        <v>30.1691</v>
      </c>
      <c r="BQ540" s="4">
        <v>0</v>
      </c>
      <c r="BR540" s="4">
        <v>0.55530000000000002</v>
      </c>
      <c r="BS540" s="4">
        <v>-5</v>
      </c>
      <c r="BT540" s="4">
        <v>8.9999999999999993E-3</v>
      </c>
      <c r="BU540" s="4">
        <v>13.570144000000001</v>
      </c>
      <c r="BV540" s="4">
        <v>0.18179999999999999</v>
      </c>
    </row>
    <row r="541" spans="1:74" x14ac:dyDescent="0.25">
      <c r="A541" s="2">
        <v>42804</v>
      </c>
      <c r="B541" s="3">
        <v>0.55463896990740735</v>
      </c>
      <c r="C541" s="4">
        <v>8.6280000000000001</v>
      </c>
      <c r="D541" s="4">
        <v>9.6370000000000005</v>
      </c>
      <c r="E541" s="4">
        <v>96370.387409000003</v>
      </c>
      <c r="F541" s="4">
        <v>415.3</v>
      </c>
      <c r="G541" s="4">
        <v>44.9</v>
      </c>
      <c r="H541" s="4">
        <v>3774.4</v>
      </c>
      <c r="J541" s="4">
        <v>0</v>
      </c>
      <c r="K541" s="4">
        <v>0.79600000000000004</v>
      </c>
      <c r="L541" s="4">
        <v>6.8682999999999996</v>
      </c>
      <c r="M541" s="4">
        <v>7.6714000000000002</v>
      </c>
      <c r="N541" s="4">
        <v>330.61509999999998</v>
      </c>
      <c r="O541" s="4">
        <v>35.770699999999998</v>
      </c>
      <c r="P541" s="4">
        <v>366.4</v>
      </c>
      <c r="Q541" s="4">
        <v>254.6619</v>
      </c>
      <c r="R541" s="4">
        <v>27.553000000000001</v>
      </c>
      <c r="S541" s="4">
        <v>282.2</v>
      </c>
      <c r="T541" s="4">
        <v>3774.4175</v>
      </c>
      <c r="W541" s="4">
        <v>0</v>
      </c>
      <c r="X541" s="4">
        <v>0</v>
      </c>
      <c r="Y541" s="4">
        <v>11.9</v>
      </c>
      <c r="Z541" s="4">
        <v>911</v>
      </c>
      <c r="AA541" s="4">
        <v>926</v>
      </c>
      <c r="AB541" s="4">
        <v>900</v>
      </c>
      <c r="AC541" s="4">
        <v>92</v>
      </c>
      <c r="AD541" s="4">
        <v>11.54</v>
      </c>
      <c r="AE541" s="4">
        <v>0.27</v>
      </c>
      <c r="AF541" s="4">
        <v>993</v>
      </c>
      <c r="AG541" s="4">
        <v>-10</v>
      </c>
      <c r="AH541" s="4">
        <v>9</v>
      </c>
      <c r="AI541" s="4">
        <v>24</v>
      </c>
      <c r="AJ541" s="4">
        <v>136</v>
      </c>
      <c r="AK541" s="4">
        <v>138</v>
      </c>
      <c r="AL541" s="4">
        <v>4.5999999999999996</v>
      </c>
      <c r="AM541" s="4">
        <v>142</v>
      </c>
      <c r="AN541" s="4" t="s">
        <v>155</v>
      </c>
      <c r="AO541" s="4">
        <v>1</v>
      </c>
      <c r="AP541" s="5">
        <v>0.76293981481481488</v>
      </c>
      <c r="AQ541" s="4">
        <v>47.158807000000003</v>
      </c>
      <c r="AR541" s="4">
        <v>-88.484110999999999</v>
      </c>
      <c r="AS541" s="4">
        <v>309.7</v>
      </c>
      <c r="AT541" s="4">
        <v>21.9</v>
      </c>
      <c r="AU541" s="4">
        <v>12</v>
      </c>
      <c r="AV541" s="4">
        <v>10</v>
      </c>
      <c r="AW541" s="4" t="s">
        <v>414</v>
      </c>
      <c r="AX541" s="4">
        <v>1.03037</v>
      </c>
      <c r="AY541" s="4">
        <v>1.412587</v>
      </c>
      <c r="AZ541" s="4">
        <v>2.0822180000000001</v>
      </c>
      <c r="BA541" s="4">
        <v>11.154</v>
      </c>
      <c r="BB541" s="4">
        <v>8.14</v>
      </c>
      <c r="BC541" s="4">
        <v>0.73</v>
      </c>
      <c r="BD541" s="4">
        <v>25.623000000000001</v>
      </c>
      <c r="BE541" s="4">
        <v>1113.0809999999999</v>
      </c>
      <c r="BF541" s="4">
        <v>791.279</v>
      </c>
      <c r="BG541" s="4">
        <v>5.6109999999999998</v>
      </c>
      <c r="BH541" s="4">
        <v>0.60699999999999998</v>
      </c>
      <c r="BI541" s="4">
        <v>6.218</v>
      </c>
      <c r="BJ541" s="4">
        <v>4.3220000000000001</v>
      </c>
      <c r="BK541" s="4">
        <v>0.46800000000000003</v>
      </c>
      <c r="BL541" s="4">
        <v>4.79</v>
      </c>
      <c r="BM541" s="4">
        <v>25.363199999999999</v>
      </c>
      <c r="BQ541" s="4">
        <v>0</v>
      </c>
      <c r="BR541" s="4">
        <v>0.62910999999999995</v>
      </c>
      <c r="BS541" s="4">
        <v>-5</v>
      </c>
      <c r="BT541" s="4">
        <v>8.9999999999999993E-3</v>
      </c>
      <c r="BU541" s="4">
        <v>15.373875999999999</v>
      </c>
      <c r="BV541" s="4">
        <v>0.18179999999999999</v>
      </c>
    </row>
    <row r="542" spans="1:74" x14ac:dyDescent="0.25">
      <c r="A542" s="2">
        <v>42804</v>
      </c>
      <c r="B542" s="3">
        <v>0.5546505439814815</v>
      </c>
      <c r="C542" s="4">
        <v>8.532</v>
      </c>
      <c r="D542" s="4">
        <v>9.8130000000000006</v>
      </c>
      <c r="E542" s="4">
        <v>98129.800346999997</v>
      </c>
      <c r="F542" s="4">
        <v>391.7</v>
      </c>
      <c r="G542" s="4">
        <v>45</v>
      </c>
      <c r="H542" s="4">
        <v>3201.7</v>
      </c>
      <c r="J542" s="4">
        <v>0</v>
      </c>
      <c r="K542" s="4">
        <v>0.79549999999999998</v>
      </c>
      <c r="L542" s="4">
        <v>6.7870999999999997</v>
      </c>
      <c r="M542" s="4">
        <v>7.8060999999999998</v>
      </c>
      <c r="N542" s="4">
        <v>311.55360000000002</v>
      </c>
      <c r="O542" s="4">
        <v>35.796999999999997</v>
      </c>
      <c r="P542" s="4">
        <v>347.4</v>
      </c>
      <c r="Q542" s="4">
        <v>239.9794</v>
      </c>
      <c r="R542" s="4">
        <v>27.5733</v>
      </c>
      <c r="S542" s="4">
        <v>267.60000000000002</v>
      </c>
      <c r="T542" s="4">
        <v>3201.6676000000002</v>
      </c>
      <c r="W542" s="4">
        <v>0</v>
      </c>
      <c r="X542" s="4">
        <v>0</v>
      </c>
      <c r="Y542" s="4">
        <v>11.9</v>
      </c>
      <c r="Z542" s="4">
        <v>915</v>
      </c>
      <c r="AA542" s="4">
        <v>933</v>
      </c>
      <c r="AB542" s="4">
        <v>905</v>
      </c>
      <c r="AC542" s="4">
        <v>92</v>
      </c>
      <c r="AD542" s="4">
        <v>11.54</v>
      </c>
      <c r="AE542" s="4">
        <v>0.27</v>
      </c>
      <c r="AF542" s="4">
        <v>993</v>
      </c>
      <c r="AG542" s="4">
        <v>-10</v>
      </c>
      <c r="AH542" s="4">
        <v>9</v>
      </c>
      <c r="AI542" s="4">
        <v>24</v>
      </c>
      <c r="AJ542" s="4">
        <v>136</v>
      </c>
      <c r="AK542" s="4">
        <v>136.30000000000001</v>
      </c>
      <c r="AL542" s="4">
        <v>4.9000000000000004</v>
      </c>
      <c r="AM542" s="4">
        <v>142</v>
      </c>
      <c r="AN542" s="4" t="s">
        <v>155</v>
      </c>
      <c r="AO542" s="4">
        <v>1</v>
      </c>
      <c r="AP542" s="5">
        <v>0.76295138888888892</v>
      </c>
      <c r="AQ542" s="4">
        <v>47.158918999999997</v>
      </c>
      <c r="AR542" s="4">
        <v>-88.484106999999995</v>
      </c>
      <c r="AS542" s="4">
        <v>309.39999999999998</v>
      </c>
      <c r="AT542" s="4">
        <v>24.2</v>
      </c>
      <c r="AU542" s="4">
        <v>12</v>
      </c>
      <c r="AV542" s="4">
        <v>10</v>
      </c>
      <c r="AW542" s="4" t="s">
        <v>414</v>
      </c>
      <c r="AX542" s="4">
        <v>1.1303300000000001</v>
      </c>
      <c r="AY542" s="4">
        <v>1.627027</v>
      </c>
      <c r="AZ542" s="4">
        <v>2.3483480000000001</v>
      </c>
      <c r="BA542" s="4">
        <v>11.154</v>
      </c>
      <c r="BB542" s="4">
        <v>8.11</v>
      </c>
      <c r="BC542" s="4">
        <v>0.73</v>
      </c>
      <c r="BD542" s="4">
        <v>25.709</v>
      </c>
      <c r="BE542" s="4">
        <v>1100.202</v>
      </c>
      <c r="BF542" s="4">
        <v>805.37400000000002</v>
      </c>
      <c r="BG542" s="4">
        <v>5.2889999999999997</v>
      </c>
      <c r="BH542" s="4">
        <v>0.60799999999999998</v>
      </c>
      <c r="BI542" s="4">
        <v>5.8959999999999999</v>
      </c>
      <c r="BJ542" s="4">
        <v>4.0739999999999998</v>
      </c>
      <c r="BK542" s="4">
        <v>0.46800000000000003</v>
      </c>
      <c r="BL542" s="4">
        <v>4.5419999999999998</v>
      </c>
      <c r="BM542" s="4">
        <v>21.5198</v>
      </c>
      <c r="BQ542" s="4">
        <v>0</v>
      </c>
      <c r="BR542" s="4">
        <v>0.67117400000000005</v>
      </c>
      <c r="BS542" s="4">
        <v>-5</v>
      </c>
      <c r="BT542" s="4">
        <v>8.9999999999999993E-3</v>
      </c>
      <c r="BU542" s="4">
        <v>16.401814999999999</v>
      </c>
      <c r="BV542" s="4">
        <v>0.18179999999999999</v>
      </c>
    </row>
    <row r="543" spans="1:74" x14ac:dyDescent="0.25">
      <c r="A543" s="2">
        <v>42804</v>
      </c>
      <c r="B543" s="3">
        <v>0.55466211805555554</v>
      </c>
      <c r="C543" s="4">
        <v>8.8239999999999998</v>
      </c>
      <c r="D543" s="4">
        <v>9.4911999999999992</v>
      </c>
      <c r="E543" s="4">
        <v>94911.700079999995</v>
      </c>
      <c r="F543" s="4">
        <v>357.9</v>
      </c>
      <c r="G543" s="4">
        <v>44.9</v>
      </c>
      <c r="H543" s="4">
        <v>2920.4</v>
      </c>
      <c r="J543" s="4">
        <v>0.05</v>
      </c>
      <c r="K543" s="4">
        <v>0.79720000000000002</v>
      </c>
      <c r="L543" s="4">
        <v>7.0349000000000004</v>
      </c>
      <c r="M543" s="4">
        <v>7.5667999999999997</v>
      </c>
      <c r="N543" s="4">
        <v>285.2989</v>
      </c>
      <c r="O543" s="4">
        <v>35.767800000000001</v>
      </c>
      <c r="P543" s="4">
        <v>321.10000000000002</v>
      </c>
      <c r="Q543" s="4">
        <v>219.75630000000001</v>
      </c>
      <c r="R543" s="4">
        <v>27.550799999999999</v>
      </c>
      <c r="S543" s="4">
        <v>247.3</v>
      </c>
      <c r="T543" s="4">
        <v>2920.36</v>
      </c>
      <c r="W543" s="4">
        <v>0</v>
      </c>
      <c r="X543" s="4">
        <v>3.9399999999999998E-2</v>
      </c>
      <c r="Y543" s="4">
        <v>11.8</v>
      </c>
      <c r="Z543" s="4">
        <v>918</v>
      </c>
      <c r="AA543" s="4">
        <v>934</v>
      </c>
      <c r="AB543" s="4">
        <v>909</v>
      </c>
      <c r="AC543" s="4">
        <v>92</v>
      </c>
      <c r="AD543" s="4">
        <v>11.54</v>
      </c>
      <c r="AE543" s="4">
        <v>0.27</v>
      </c>
      <c r="AF543" s="4">
        <v>993</v>
      </c>
      <c r="AG543" s="4">
        <v>-10</v>
      </c>
      <c r="AH543" s="4">
        <v>9</v>
      </c>
      <c r="AI543" s="4">
        <v>24</v>
      </c>
      <c r="AJ543" s="4">
        <v>136</v>
      </c>
      <c r="AK543" s="4">
        <v>135.1</v>
      </c>
      <c r="AL543" s="4">
        <v>5</v>
      </c>
      <c r="AM543" s="4">
        <v>142</v>
      </c>
      <c r="AN543" s="4" t="s">
        <v>155</v>
      </c>
      <c r="AO543" s="4">
        <v>1</v>
      </c>
      <c r="AP543" s="5">
        <v>0.76296296296296295</v>
      </c>
      <c r="AQ543" s="4">
        <v>47.159041999999999</v>
      </c>
      <c r="AR543" s="4">
        <v>-88.484121999999999</v>
      </c>
      <c r="AS543" s="4">
        <v>309.3</v>
      </c>
      <c r="AT543" s="4">
        <v>27.2</v>
      </c>
      <c r="AU543" s="4">
        <v>12</v>
      </c>
      <c r="AV543" s="4">
        <v>10</v>
      </c>
      <c r="AW543" s="4" t="s">
        <v>414</v>
      </c>
      <c r="AX543" s="4">
        <v>1.2303999999999999</v>
      </c>
      <c r="AY543" s="4">
        <v>1.1519999999999999</v>
      </c>
      <c r="AZ543" s="4">
        <v>2.1520000000000001</v>
      </c>
      <c r="BA543" s="4">
        <v>11.154</v>
      </c>
      <c r="BB543" s="4">
        <v>8.19</v>
      </c>
      <c r="BC543" s="4">
        <v>0.73</v>
      </c>
      <c r="BD543" s="4">
        <v>25.431999999999999</v>
      </c>
      <c r="BE543" s="4">
        <v>1141.8789999999999</v>
      </c>
      <c r="BF543" s="4">
        <v>781.72</v>
      </c>
      <c r="BG543" s="4">
        <v>4.8499999999999996</v>
      </c>
      <c r="BH543" s="4">
        <v>0.60799999999999998</v>
      </c>
      <c r="BI543" s="4">
        <v>5.4569999999999999</v>
      </c>
      <c r="BJ543" s="4">
        <v>3.7349999999999999</v>
      </c>
      <c r="BK543" s="4">
        <v>0.46800000000000003</v>
      </c>
      <c r="BL543" s="4">
        <v>4.2039999999999997</v>
      </c>
      <c r="BM543" s="4">
        <v>19.655100000000001</v>
      </c>
      <c r="BQ543" s="4">
        <v>4.6520000000000001</v>
      </c>
      <c r="BR543" s="4">
        <v>0.71699000000000002</v>
      </c>
      <c r="BS543" s="4">
        <v>-5</v>
      </c>
      <c r="BT543" s="4">
        <v>8.9999999999999993E-3</v>
      </c>
      <c r="BU543" s="4">
        <v>17.521443000000001</v>
      </c>
      <c r="BV543" s="4">
        <v>0.18179999999999999</v>
      </c>
    </row>
    <row r="544" spans="1:74" x14ac:dyDescent="0.25">
      <c r="A544" s="2">
        <v>42804</v>
      </c>
      <c r="B544" s="3">
        <v>0.55467369212962969</v>
      </c>
      <c r="C544" s="4">
        <v>9.9359999999999999</v>
      </c>
      <c r="D544" s="4">
        <v>7.9218000000000002</v>
      </c>
      <c r="E544" s="4">
        <v>79218.035285000005</v>
      </c>
      <c r="F544" s="4">
        <v>300.7</v>
      </c>
      <c r="G544" s="4">
        <v>44.7</v>
      </c>
      <c r="H544" s="4">
        <v>2743.2</v>
      </c>
      <c r="J544" s="4">
        <v>0.1</v>
      </c>
      <c r="K544" s="4">
        <v>0.80630000000000002</v>
      </c>
      <c r="L544" s="4">
        <v>8.0115999999999996</v>
      </c>
      <c r="M544" s="4">
        <v>6.3876999999999997</v>
      </c>
      <c r="N544" s="4">
        <v>242.4451</v>
      </c>
      <c r="O544" s="4">
        <v>36.043500000000002</v>
      </c>
      <c r="P544" s="4">
        <v>278.5</v>
      </c>
      <c r="Q544" s="4">
        <v>186.7475</v>
      </c>
      <c r="R544" s="4">
        <v>27.763100000000001</v>
      </c>
      <c r="S544" s="4">
        <v>214.5</v>
      </c>
      <c r="T544" s="4">
        <v>2743.1864</v>
      </c>
      <c r="W544" s="4">
        <v>0</v>
      </c>
      <c r="X544" s="4">
        <v>8.0600000000000005E-2</v>
      </c>
      <c r="Y544" s="4">
        <v>11.6</v>
      </c>
      <c r="Z544" s="4">
        <v>925</v>
      </c>
      <c r="AA544" s="4">
        <v>941</v>
      </c>
      <c r="AB544" s="4">
        <v>915</v>
      </c>
      <c r="AC544" s="4">
        <v>92</v>
      </c>
      <c r="AD544" s="4">
        <v>11.54</v>
      </c>
      <c r="AE544" s="4">
        <v>0.27</v>
      </c>
      <c r="AF544" s="4">
        <v>993</v>
      </c>
      <c r="AG544" s="4">
        <v>-10</v>
      </c>
      <c r="AH544" s="4">
        <v>9</v>
      </c>
      <c r="AI544" s="4">
        <v>24</v>
      </c>
      <c r="AJ544" s="4">
        <v>136</v>
      </c>
      <c r="AK544" s="4">
        <v>134.1</v>
      </c>
      <c r="AL544" s="4">
        <v>5</v>
      </c>
      <c r="AM544" s="4">
        <v>142</v>
      </c>
      <c r="AN544" s="4" t="s">
        <v>155</v>
      </c>
      <c r="AO544" s="4">
        <v>1</v>
      </c>
      <c r="AP544" s="5">
        <v>0.76297453703703699</v>
      </c>
      <c r="AQ544" s="4">
        <v>47.159165999999999</v>
      </c>
      <c r="AR544" s="4">
        <v>-88.484133</v>
      </c>
      <c r="AS544" s="4">
        <v>309.3</v>
      </c>
      <c r="AT544" s="4">
        <v>28.9</v>
      </c>
      <c r="AU544" s="4">
        <v>12</v>
      </c>
      <c r="AV544" s="4">
        <v>10</v>
      </c>
      <c r="AW544" s="4" t="s">
        <v>414</v>
      </c>
      <c r="AX544" s="4">
        <v>1.2696000000000001</v>
      </c>
      <c r="AY544" s="4">
        <v>1.5304</v>
      </c>
      <c r="AZ544" s="4">
        <v>2.5</v>
      </c>
      <c r="BA544" s="4">
        <v>11.154</v>
      </c>
      <c r="BB544" s="4">
        <v>8.61</v>
      </c>
      <c r="BC544" s="4">
        <v>0.77</v>
      </c>
      <c r="BD544" s="4">
        <v>24.016999999999999</v>
      </c>
      <c r="BE544" s="4">
        <v>1319.9960000000001</v>
      </c>
      <c r="BF544" s="4">
        <v>669.84199999999998</v>
      </c>
      <c r="BG544" s="4">
        <v>4.1829999999999998</v>
      </c>
      <c r="BH544" s="4">
        <v>0.622</v>
      </c>
      <c r="BI544" s="4">
        <v>4.8049999999999997</v>
      </c>
      <c r="BJ544" s="4">
        <v>3.222</v>
      </c>
      <c r="BK544" s="4">
        <v>0.47899999999999998</v>
      </c>
      <c r="BL544" s="4">
        <v>3.7010000000000001</v>
      </c>
      <c r="BM544" s="4">
        <v>18.740600000000001</v>
      </c>
      <c r="BQ544" s="4">
        <v>9.66</v>
      </c>
      <c r="BR544" s="4">
        <v>0.70728800000000003</v>
      </c>
      <c r="BS544" s="4">
        <v>-5</v>
      </c>
      <c r="BT544" s="4">
        <v>8.9999999999999993E-3</v>
      </c>
      <c r="BU544" s="4">
        <v>17.284357</v>
      </c>
      <c r="BV544" s="4">
        <v>0.18179999999999999</v>
      </c>
    </row>
    <row r="545" spans="1:74" x14ac:dyDescent="0.25">
      <c r="A545" s="2">
        <v>42804</v>
      </c>
      <c r="B545" s="3">
        <v>0.55468526620370373</v>
      </c>
      <c r="C545" s="4">
        <v>11.045999999999999</v>
      </c>
      <c r="D545" s="4">
        <v>5.8715000000000002</v>
      </c>
      <c r="E545" s="4">
        <v>58714.671653999998</v>
      </c>
      <c r="F545" s="4">
        <v>231.1</v>
      </c>
      <c r="G545" s="4">
        <v>44.7</v>
      </c>
      <c r="H545" s="4">
        <v>2660.1</v>
      </c>
      <c r="J545" s="4">
        <v>0.1</v>
      </c>
      <c r="K545" s="4">
        <v>0.82</v>
      </c>
      <c r="L545" s="4">
        <v>9.0573999999999995</v>
      </c>
      <c r="M545" s="4">
        <v>4.8144999999999998</v>
      </c>
      <c r="N545" s="4">
        <v>189.50139999999999</v>
      </c>
      <c r="O545" s="4">
        <v>36.653300000000002</v>
      </c>
      <c r="P545" s="4">
        <v>226.2</v>
      </c>
      <c r="Q545" s="4">
        <v>145.9667</v>
      </c>
      <c r="R545" s="4">
        <v>28.232800000000001</v>
      </c>
      <c r="S545" s="4">
        <v>174.2</v>
      </c>
      <c r="T545" s="4">
        <v>2660.1399000000001</v>
      </c>
      <c r="W545" s="4">
        <v>0</v>
      </c>
      <c r="X545" s="4">
        <v>8.2000000000000003E-2</v>
      </c>
      <c r="Y545" s="4">
        <v>11.6</v>
      </c>
      <c r="Z545" s="4">
        <v>931</v>
      </c>
      <c r="AA545" s="4">
        <v>947</v>
      </c>
      <c r="AB545" s="4">
        <v>920</v>
      </c>
      <c r="AC545" s="4">
        <v>92</v>
      </c>
      <c r="AD545" s="4">
        <v>11.54</v>
      </c>
      <c r="AE545" s="4">
        <v>0.27</v>
      </c>
      <c r="AF545" s="4">
        <v>993</v>
      </c>
      <c r="AG545" s="4">
        <v>-10</v>
      </c>
      <c r="AH545" s="4">
        <v>9</v>
      </c>
      <c r="AI545" s="4">
        <v>24</v>
      </c>
      <c r="AJ545" s="4">
        <v>136</v>
      </c>
      <c r="AK545" s="4">
        <v>135.69999999999999</v>
      </c>
      <c r="AL545" s="4">
        <v>5.0999999999999996</v>
      </c>
      <c r="AM545" s="4">
        <v>142</v>
      </c>
      <c r="AN545" s="4" t="s">
        <v>155</v>
      </c>
      <c r="AO545" s="4">
        <v>1</v>
      </c>
      <c r="AP545" s="5">
        <v>0.76298611111111114</v>
      </c>
      <c r="AQ545" s="4">
        <v>47.159289999999999</v>
      </c>
      <c r="AR545" s="4">
        <v>-88.484138999999999</v>
      </c>
      <c r="AS545" s="4">
        <v>309.2</v>
      </c>
      <c r="AT545" s="4">
        <v>29.7</v>
      </c>
      <c r="AU545" s="4">
        <v>12</v>
      </c>
      <c r="AV545" s="4">
        <v>10</v>
      </c>
      <c r="AW545" s="4" t="s">
        <v>414</v>
      </c>
      <c r="AX545" s="4">
        <v>1.2911999999999999</v>
      </c>
      <c r="AY545" s="4">
        <v>1.4176</v>
      </c>
      <c r="AZ545" s="4">
        <v>2.5304000000000002</v>
      </c>
      <c r="BA545" s="4">
        <v>11.154</v>
      </c>
      <c r="BB545" s="4">
        <v>9.32</v>
      </c>
      <c r="BC545" s="4">
        <v>0.84</v>
      </c>
      <c r="BD545" s="4">
        <v>21.954000000000001</v>
      </c>
      <c r="BE545" s="4">
        <v>1549.029</v>
      </c>
      <c r="BF545" s="4">
        <v>524.06799999999998</v>
      </c>
      <c r="BG545" s="4">
        <v>3.3940000000000001</v>
      </c>
      <c r="BH545" s="4">
        <v>0.65600000000000003</v>
      </c>
      <c r="BI545" s="4">
        <v>4.05</v>
      </c>
      <c r="BJ545" s="4">
        <v>2.6139999999999999</v>
      </c>
      <c r="BK545" s="4">
        <v>0.50600000000000001</v>
      </c>
      <c r="BL545" s="4">
        <v>3.12</v>
      </c>
      <c r="BM545" s="4">
        <v>18.8643</v>
      </c>
      <c r="BQ545" s="4">
        <v>10.196999999999999</v>
      </c>
      <c r="BR545" s="4">
        <v>0.69190499999999999</v>
      </c>
      <c r="BS545" s="4">
        <v>-5</v>
      </c>
      <c r="BT545" s="4">
        <v>8.9999999999999993E-3</v>
      </c>
      <c r="BU545" s="4">
        <v>16.908428000000001</v>
      </c>
      <c r="BV545" s="4">
        <v>0.18179999999999999</v>
      </c>
    </row>
    <row r="546" spans="1:74" x14ac:dyDescent="0.25">
      <c r="A546" s="2">
        <v>42804</v>
      </c>
      <c r="B546" s="3">
        <v>0.55469684027777777</v>
      </c>
      <c r="C546" s="4">
        <v>11.63</v>
      </c>
      <c r="D546" s="4">
        <v>4.8955000000000002</v>
      </c>
      <c r="E546" s="4">
        <v>48954.767054999997</v>
      </c>
      <c r="F546" s="4">
        <v>191.6</v>
      </c>
      <c r="G546" s="4">
        <v>57</v>
      </c>
      <c r="H546" s="4">
        <v>2532.8000000000002</v>
      </c>
      <c r="J546" s="4">
        <v>0.1</v>
      </c>
      <c r="K546" s="4">
        <v>0.82569999999999999</v>
      </c>
      <c r="L546" s="4">
        <v>9.6033000000000008</v>
      </c>
      <c r="M546" s="4">
        <v>4.0423999999999998</v>
      </c>
      <c r="N546" s="4">
        <v>158.1935</v>
      </c>
      <c r="O546" s="4">
        <v>47.067</v>
      </c>
      <c r="P546" s="4">
        <v>205.3</v>
      </c>
      <c r="Q546" s="4">
        <v>121.85120000000001</v>
      </c>
      <c r="R546" s="4">
        <v>36.254199999999997</v>
      </c>
      <c r="S546" s="4">
        <v>158.1</v>
      </c>
      <c r="T546" s="4">
        <v>2532.7588999999998</v>
      </c>
      <c r="W546" s="4">
        <v>0</v>
      </c>
      <c r="X546" s="4">
        <v>8.2600000000000007E-2</v>
      </c>
      <c r="Y546" s="4">
        <v>11.5</v>
      </c>
      <c r="Z546" s="4">
        <v>936</v>
      </c>
      <c r="AA546" s="4">
        <v>952</v>
      </c>
      <c r="AB546" s="4">
        <v>924</v>
      </c>
      <c r="AC546" s="4">
        <v>92</v>
      </c>
      <c r="AD546" s="4">
        <v>11.54</v>
      </c>
      <c r="AE546" s="4">
        <v>0.27</v>
      </c>
      <c r="AF546" s="4">
        <v>993</v>
      </c>
      <c r="AG546" s="4">
        <v>-10</v>
      </c>
      <c r="AH546" s="4">
        <v>9</v>
      </c>
      <c r="AI546" s="4">
        <v>24</v>
      </c>
      <c r="AJ546" s="4">
        <v>135.1</v>
      </c>
      <c r="AK546" s="4">
        <v>136</v>
      </c>
      <c r="AL546" s="4">
        <v>5.0999999999999996</v>
      </c>
      <c r="AM546" s="4">
        <v>142</v>
      </c>
      <c r="AN546" s="4" t="s">
        <v>155</v>
      </c>
      <c r="AO546" s="4">
        <v>1</v>
      </c>
      <c r="AP546" s="5">
        <v>0.76299768518518529</v>
      </c>
      <c r="AQ546" s="4">
        <v>47.159421000000002</v>
      </c>
      <c r="AR546" s="4">
        <v>-88.484153000000006</v>
      </c>
      <c r="AS546" s="4">
        <v>309.10000000000002</v>
      </c>
      <c r="AT546" s="4">
        <v>31.1</v>
      </c>
      <c r="AU546" s="4">
        <v>12</v>
      </c>
      <c r="AV546" s="4">
        <v>10</v>
      </c>
      <c r="AW546" s="4" t="s">
        <v>414</v>
      </c>
      <c r="AX546" s="4">
        <v>1.5</v>
      </c>
      <c r="AY546" s="4">
        <v>1</v>
      </c>
      <c r="AZ546" s="4">
        <v>2.6</v>
      </c>
      <c r="BA546" s="4">
        <v>11.154</v>
      </c>
      <c r="BB546" s="4">
        <v>9.65</v>
      </c>
      <c r="BC546" s="4">
        <v>0.86</v>
      </c>
      <c r="BD546" s="4">
        <v>21.103999999999999</v>
      </c>
      <c r="BE546" s="4">
        <v>1670.731</v>
      </c>
      <c r="BF546" s="4">
        <v>447.60899999999998</v>
      </c>
      <c r="BG546" s="4">
        <v>2.8820000000000001</v>
      </c>
      <c r="BH546" s="4">
        <v>0.85799999999999998</v>
      </c>
      <c r="BI546" s="4">
        <v>3.74</v>
      </c>
      <c r="BJ546" s="4">
        <v>2.2200000000000002</v>
      </c>
      <c r="BK546" s="4">
        <v>0.66100000000000003</v>
      </c>
      <c r="BL546" s="4">
        <v>2.8809999999999998</v>
      </c>
      <c r="BM546" s="4">
        <v>18.270700000000001</v>
      </c>
      <c r="BQ546" s="4">
        <v>10.445</v>
      </c>
      <c r="BR546" s="4">
        <v>0.66119099999999997</v>
      </c>
      <c r="BS546" s="4">
        <v>-5</v>
      </c>
      <c r="BT546" s="4">
        <v>9.8729999999999998E-3</v>
      </c>
      <c r="BU546" s="4">
        <v>16.157855000000001</v>
      </c>
      <c r="BV546" s="4">
        <v>0.199435</v>
      </c>
    </row>
    <row r="547" spans="1:74" x14ac:dyDescent="0.25">
      <c r="A547" s="2">
        <v>42804</v>
      </c>
      <c r="B547" s="3">
        <v>0.55470841435185181</v>
      </c>
      <c r="C547" s="4">
        <v>11.263999999999999</v>
      </c>
      <c r="D547" s="4">
        <v>5.5415999999999999</v>
      </c>
      <c r="E547" s="4">
        <v>55415.885416999998</v>
      </c>
      <c r="F547" s="4">
        <v>187.7</v>
      </c>
      <c r="G547" s="4">
        <v>55.7</v>
      </c>
      <c r="H547" s="4">
        <v>2494.6</v>
      </c>
      <c r="J547" s="4">
        <v>0</v>
      </c>
      <c r="K547" s="4">
        <v>0.82189999999999996</v>
      </c>
      <c r="L547" s="4">
        <v>9.2577999999999996</v>
      </c>
      <c r="M547" s="4">
        <v>4.5547000000000004</v>
      </c>
      <c r="N547" s="4">
        <v>154.26689999999999</v>
      </c>
      <c r="O547" s="4">
        <v>45.790999999999997</v>
      </c>
      <c r="P547" s="4">
        <v>200.1</v>
      </c>
      <c r="Q547" s="4">
        <v>118.8267</v>
      </c>
      <c r="R547" s="4">
        <v>35.271299999999997</v>
      </c>
      <c r="S547" s="4">
        <v>154.1</v>
      </c>
      <c r="T547" s="4">
        <v>2494.5758999999998</v>
      </c>
      <c r="W547" s="4">
        <v>0</v>
      </c>
      <c r="X547" s="4">
        <v>0</v>
      </c>
      <c r="Y547" s="4">
        <v>11.5</v>
      </c>
      <c r="Z547" s="4">
        <v>939</v>
      </c>
      <c r="AA547" s="4">
        <v>951</v>
      </c>
      <c r="AB547" s="4">
        <v>925</v>
      </c>
      <c r="AC547" s="4">
        <v>92</v>
      </c>
      <c r="AD547" s="4">
        <v>11.54</v>
      </c>
      <c r="AE547" s="4">
        <v>0.27</v>
      </c>
      <c r="AF547" s="4">
        <v>993</v>
      </c>
      <c r="AG547" s="4">
        <v>-10</v>
      </c>
      <c r="AH547" s="4">
        <v>9</v>
      </c>
      <c r="AI547" s="4">
        <v>24</v>
      </c>
      <c r="AJ547" s="4">
        <v>135.9</v>
      </c>
      <c r="AK547" s="4">
        <v>136</v>
      </c>
      <c r="AL547" s="4">
        <v>5.0999999999999996</v>
      </c>
      <c r="AM547" s="4">
        <v>142</v>
      </c>
      <c r="AN547" s="4" t="s">
        <v>155</v>
      </c>
      <c r="AO547" s="4">
        <v>1</v>
      </c>
      <c r="AP547" s="5">
        <v>0.76300925925925922</v>
      </c>
      <c r="AQ547" s="4">
        <v>47.159557999999997</v>
      </c>
      <c r="AR547" s="4">
        <v>-88.484162999999995</v>
      </c>
      <c r="AS547" s="4">
        <v>309.39999999999998</v>
      </c>
      <c r="AT547" s="4">
        <v>32.5</v>
      </c>
      <c r="AU547" s="4">
        <v>12</v>
      </c>
      <c r="AV547" s="4">
        <v>10</v>
      </c>
      <c r="AW547" s="4" t="s">
        <v>414</v>
      </c>
      <c r="AX547" s="4">
        <v>1.5</v>
      </c>
      <c r="AY547" s="4">
        <v>1.2432000000000001</v>
      </c>
      <c r="AZ547" s="4">
        <v>2.8128000000000002</v>
      </c>
      <c r="BA547" s="4">
        <v>11.154</v>
      </c>
      <c r="BB547" s="4">
        <v>9.42</v>
      </c>
      <c r="BC547" s="4">
        <v>0.84</v>
      </c>
      <c r="BD547" s="4">
        <v>21.667999999999999</v>
      </c>
      <c r="BE547" s="4">
        <v>1591.8879999999999</v>
      </c>
      <c r="BF547" s="4">
        <v>498.47300000000001</v>
      </c>
      <c r="BG547" s="4">
        <v>2.778</v>
      </c>
      <c r="BH547" s="4">
        <v>0.82499999999999996</v>
      </c>
      <c r="BI547" s="4">
        <v>3.6019999999999999</v>
      </c>
      <c r="BJ547" s="4">
        <v>2.14</v>
      </c>
      <c r="BK547" s="4">
        <v>0.63500000000000001</v>
      </c>
      <c r="BL547" s="4">
        <v>2.7749999999999999</v>
      </c>
      <c r="BM547" s="4">
        <v>17.786000000000001</v>
      </c>
      <c r="BQ547" s="4">
        <v>0</v>
      </c>
      <c r="BR547" s="4">
        <v>0.64041300000000001</v>
      </c>
      <c r="BS547" s="4">
        <v>-5</v>
      </c>
      <c r="BT547" s="4">
        <v>9.1269999999999997E-3</v>
      </c>
      <c r="BU547" s="4">
        <v>15.650093</v>
      </c>
      <c r="BV547" s="4">
        <v>0.184365</v>
      </c>
    </row>
    <row r="548" spans="1:74" x14ac:dyDescent="0.25">
      <c r="A548" s="2">
        <v>42804</v>
      </c>
      <c r="B548" s="3">
        <v>0.55471998842592596</v>
      </c>
      <c r="C548" s="4">
        <v>9.6059999999999999</v>
      </c>
      <c r="D548" s="4">
        <v>7.4508999999999999</v>
      </c>
      <c r="E548" s="4">
        <v>74509.269709</v>
      </c>
      <c r="F548" s="4">
        <v>223.8</v>
      </c>
      <c r="G548" s="4">
        <v>51</v>
      </c>
      <c r="H548" s="4">
        <v>2504.6</v>
      </c>
      <c r="J548" s="4">
        <v>0</v>
      </c>
      <c r="K548" s="4">
        <v>0.81489999999999996</v>
      </c>
      <c r="L548" s="4">
        <v>7.8284000000000002</v>
      </c>
      <c r="M548" s="4">
        <v>6.0717999999999996</v>
      </c>
      <c r="N548" s="4">
        <v>182.3459</v>
      </c>
      <c r="O548" s="4">
        <v>41.560200000000002</v>
      </c>
      <c r="P548" s="4">
        <v>223.9</v>
      </c>
      <c r="Q548" s="4">
        <v>140.45509999999999</v>
      </c>
      <c r="R548" s="4">
        <v>32.012500000000003</v>
      </c>
      <c r="S548" s="4">
        <v>172.5</v>
      </c>
      <c r="T548" s="4">
        <v>2504.5500000000002</v>
      </c>
      <c r="W548" s="4">
        <v>0</v>
      </c>
      <c r="X548" s="4">
        <v>0</v>
      </c>
      <c r="Y548" s="4">
        <v>11.8</v>
      </c>
      <c r="Z548" s="4">
        <v>922</v>
      </c>
      <c r="AA548" s="4">
        <v>935</v>
      </c>
      <c r="AB548" s="4">
        <v>910</v>
      </c>
      <c r="AC548" s="4">
        <v>92</v>
      </c>
      <c r="AD548" s="4">
        <v>11.54</v>
      </c>
      <c r="AE548" s="4">
        <v>0.27</v>
      </c>
      <c r="AF548" s="4">
        <v>993</v>
      </c>
      <c r="AG548" s="4">
        <v>-10</v>
      </c>
      <c r="AH548" s="4">
        <v>8.1270000000000007</v>
      </c>
      <c r="AI548" s="4">
        <v>24</v>
      </c>
      <c r="AJ548" s="4">
        <v>136</v>
      </c>
      <c r="AK548" s="4">
        <v>136.9</v>
      </c>
      <c r="AL548" s="4">
        <v>4.9000000000000004</v>
      </c>
      <c r="AM548" s="4">
        <v>142</v>
      </c>
      <c r="AN548" s="4" t="s">
        <v>155</v>
      </c>
      <c r="AO548" s="4">
        <v>1</v>
      </c>
      <c r="AP548" s="5">
        <v>0.76302083333333337</v>
      </c>
      <c r="AQ548" s="4">
        <v>47.159702000000003</v>
      </c>
      <c r="AR548" s="4">
        <v>-88.484161</v>
      </c>
      <c r="AS548" s="4">
        <v>310.5</v>
      </c>
      <c r="AT548" s="4">
        <v>33.9</v>
      </c>
      <c r="AU548" s="4">
        <v>12</v>
      </c>
      <c r="AV548" s="4">
        <v>10</v>
      </c>
      <c r="AW548" s="4" t="s">
        <v>414</v>
      </c>
      <c r="AX548" s="4">
        <v>1.6823999999999999</v>
      </c>
      <c r="AY548" s="4">
        <v>1.5568</v>
      </c>
      <c r="AZ548" s="4">
        <v>3.4216000000000002</v>
      </c>
      <c r="BA548" s="4">
        <v>11.154</v>
      </c>
      <c r="BB548" s="4">
        <v>9.0399999999999991</v>
      </c>
      <c r="BC548" s="4">
        <v>0.81</v>
      </c>
      <c r="BD548" s="4">
        <v>22.713000000000001</v>
      </c>
      <c r="BE548" s="4">
        <v>1337.6079999999999</v>
      </c>
      <c r="BF548" s="4">
        <v>660.31799999999998</v>
      </c>
      <c r="BG548" s="4">
        <v>3.2629999999999999</v>
      </c>
      <c r="BH548" s="4">
        <v>0.74399999999999999</v>
      </c>
      <c r="BI548" s="4">
        <v>4.0060000000000002</v>
      </c>
      <c r="BJ548" s="4">
        <v>2.5129999999999999</v>
      </c>
      <c r="BK548" s="4">
        <v>0.57299999999999995</v>
      </c>
      <c r="BL548" s="4">
        <v>3.0859999999999999</v>
      </c>
      <c r="BM548" s="4">
        <v>17.744499999999999</v>
      </c>
      <c r="BQ548" s="4">
        <v>0</v>
      </c>
      <c r="BR548" s="4">
        <v>0.66855500000000001</v>
      </c>
      <c r="BS548" s="4">
        <v>-5</v>
      </c>
      <c r="BT548" s="4">
        <v>9.8729999999999998E-3</v>
      </c>
      <c r="BU548" s="4">
        <v>16.337813000000001</v>
      </c>
      <c r="BV548" s="4">
        <v>0.199435</v>
      </c>
    </row>
    <row r="549" spans="1:74" x14ac:dyDescent="0.25">
      <c r="A549" s="2">
        <v>42804</v>
      </c>
      <c r="B549" s="3">
        <v>0.5547315625</v>
      </c>
      <c r="C549" s="4">
        <v>8.1880000000000006</v>
      </c>
      <c r="D549" s="4">
        <v>9.4413</v>
      </c>
      <c r="E549" s="4">
        <v>94412.530612000002</v>
      </c>
      <c r="F549" s="4">
        <v>269.5</v>
      </c>
      <c r="G549" s="4">
        <v>51</v>
      </c>
      <c r="H549" s="4">
        <v>2793.8</v>
      </c>
      <c r="J549" s="4">
        <v>0</v>
      </c>
      <c r="K549" s="4">
        <v>0.80349999999999999</v>
      </c>
      <c r="L549" s="4">
        <v>6.5792000000000002</v>
      </c>
      <c r="M549" s="4">
        <v>7.5861999999999998</v>
      </c>
      <c r="N549" s="4">
        <v>216.56360000000001</v>
      </c>
      <c r="O549" s="4">
        <v>40.951000000000001</v>
      </c>
      <c r="P549" s="4">
        <v>257.5</v>
      </c>
      <c r="Q549" s="4">
        <v>166.81180000000001</v>
      </c>
      <c r="R549" s="4">
        <v>31.543199999999999</v>
      </c>
      <c r="S549" s="4">
        <v>198.4</v>
      </c>
      <c r="T549" s="4">
        <v>2793.8317999999999</v>
      </c>
      <c r="W549" s="4">
        <v>0</v>
      </c>
      <c r="X549" s="4">
        <v>0</v>
      </c>
      <c r="Y549" s="4">
        <v>12</v>
      </c>
      <c r="Z549" s="4">
        <v>907</v>
      </c>
      <c r="AA549" s="4">
        <v>923</v>
      </c>
      <c r="AB549" s="4">
        <v>896</v>
      </c>
      <c r="AC549" s="4">
        <v>92</v>
      </c>
      <c r="AD549" s="4">
        <v>11.54</v>
      </c>
      <c r="AE549" s="4">
        <v>0.27</v>
      </c>
      <c r="AF549" s="4">
        <v>993</v>
      </c>
      <c r="AG549" s="4">
        <v>-10</v>
      </c>
      <c r="AH549" s="4">
        <v>8.8729999999999993</v>
      </c>
      <c r="AI549" s="4">
        <v>24</v>
      </c>
      <c r="AJ549" s="4">
        <v>136.9</v>
      </c>
      <c r="AK549" s="4">
        <v>137</v>
      </c>
      <c r="AL549" s="4">
        <v>5.2</v>
      </c>
      <c r="AM549" s="4">
        <v>142</v>
      </c>
      <c r="AN549" s="4" t="s">
        <v>155</v>
      </c>
      <c r="AO549" s="4">
        <v>1</v>
      </c>
      <c r="AP549" s="5">
        <v>0.76303240740740741</v>
      </c>
      <c r="AQ549" s="4">
        <v>47.159847999999997</v>
      </c>
      <c r="AR549" s="4">
        <v>-88.484161</v>
      </c>
      <c r="AS549" s="4">
        <v>311.2</v>
      </c>
      <c r="AT549" s="4">
        <v>34.9</v>
      </c>
      <c r="AU549" s="4">
        <v>12</v>
      </c>
      <c r="AV549" s="4">
        <v>10</v>
      </c>
      <c r="AW549" s="4" t="s">
        <v>414</v>
      </c>
      <c r="AX549" s="4">
        <v>2.1</v>
      </c>
      <c r="AY549" s="4">
        <v>1</v>
      </c>
      <c r="AZ549" s="4">
        <v>3.7</v>
      </c>
      <c r="BA549" s="4">
        <v>11.154</v>
      </c>
      <c r="BB549" s="4">
        <v>8.4700000000000006</v>
      </c>
      <c r="BC549" s="4">
        <v>0.76</v>
      </c>
      <c r="BD549" s="4">
        <v>24.452999999999999</v>
      </c>
      <c r="BE549" s="4">
        <v>1101.1859999999999</v>
      </c>
      <c r="BF549" s="4">
        <v>808.15</v>
      </c>
      <c r="BG549" s="4">
        <v>3.7959999999999998</v>
      </c>
      <c r="BH549" s="4">
        <v>0.71799999999999997</v>
      </c>
      <c r="BI549" s="4">
        <v>4.5140000000000002</v>
      </c>
      <c r="BJ549" s="4">
        <v>2.9239999999999999</v>
      </c>
      <c r="BK549" s="4">
        <v>0.55300000000000005</v>
      </c>
      <c r="BL549" s="4">
        <v>3.4769999999999999</v>
      </c>
      <c r="BM549" s="4">
        <v>19.389500000000002</v>
      </c>
      <c r="BQ549" s="4">
        <v>0</v>
      </c>
      <c r="BR549" s="4">
        <v>0.62498500000000001</v>
      </c>
      <c r="BS549" s="4">
        <v>-5</v>
      </c>
      <c r="BT549" s="4">
        <v>0.01</v>
      </c>
      <c r="BU549" s="4">
        <v>15.273071</v>
      </c>
      <c r="BV549" s="4">
        <v>0.20200000000000001</v>
      </c>
    </row>
    <row r="550" spans="1:74" x14ac:dyDescent="0.25">
      <c r="A550" s="2">
        <v>42804</v>
      </c>
      <c r="B550" s="3">
        <v>0.55474313657407404</v>
      </c>
      <c r="C550" s="4">
        <v>7.883</v>
      </c>
      <c r="D550" s="4">
        <v>10.2821</v>
      </c>
      <c r="E550" s="4">
        <v>102820.693877</v>
      </c>
      <c r="F550" s="4">
        <v>285.10000000000002</v>
      </c>
      <c r="G550" s="4">
        <v>48.4</v>
      </c>
      <c r="H550" s="4">
        <v>7278.8</v>
      </c>
      <c r="J550" s="4">
        <v>0</v>
      </c>
      <c r="K550" s="4">
        <v>0.79049999999999998</v>
      </c>
      <c r="L550" s="4">
        <v>6.2317</v>
      </c>
      <c r="M550" s="4">
        <v>8.1277000000000008</v>
      </c>
      <c r="N550" s="4">
        <v>225.37700000000001</v>
      </c>
      <c r="O550" s="4">
        <v>38.270000000000003</v>
      </c>
      <c r="P550" s="4">
        <v>263.60000000000002</v>
      </c>
      <c r="Q550" s="4">
        <v>173.60050000000001</v>
      </c>
      <c r="R550" s="4">
        <v>29.478100000000001</v>
      </c>
      <c r="S550" s="4">
        <v>203.1</v>
      </c>
      <c r="T550" s="4">
        <v>7278.7772000000004</v>
      </c>
      <c r="W550" s="4">
        <v>0</v>
      </c>
      <c r="X550" s="4">
        <v>0</v>
      </c>
      <c r="Y550" s="4">
        <v>12.1</v>
      </c>
      <c r="Z550" s="4">
        <v>895</v>
      </c>
      <c r="AA550" s="4">
        <v>912</v>
      </c>
      <c r="AB550" s="4">
        <v>884</v>
      </c>
      <c r="AC550" s="4">
        <v>92</v>
      </c>
      <c r="AD550" s="4">
        <v>11.54</v>
      </c>
      <c r="AE550" s="4">
        <v>0.27</v>
      </c>
      <c r="AF550" s="4">
        <v>993</v>
      </c>
      <c r="AG550" s="4">
        <v>-10</v>
      </c>
      <c r="AH550" s="4">
        <v>9</v>
      </c>
      <c r="AI550" s="4">
        <v>24</v>
      </c>
      <c r="AJ550" s="4">
        <v>137</v>
      </c>
      <c r="AK550" s="4">
        <v>137</v>
      </c>
      <c r="AL550" s="4">
        <v>5.3</v>
      </c>
      <c r="AM550" s="4">
        <v>142</v>
      </c>
      <c r="AN550" s="4" t="s">
        <v>155</v>
      </c>
      <c r="AO550" s="4">
        <v>1</v>
      </c>
      <c r="AP550" s="5">
        <v>0.76304398148148145</v>
      </c>
      <c r="AQ550" s="4">
        <v>47.159987999999998</v>
      </c>
      <c r="AR550" s="4">
        <v>-88.484161999999998</v>
      </c>
      <c r="AS550" s="4">
        <v>311.7</v>
      </c>
      <c r="AT550" s="4">
        <v>34.9</v>
      </c>
      <c r="AU550" s="4">
        <v>12</v>
      </c>
      <c r="AV550" s="4">
        <v>8</v>
      </c>
      <c r="AW550" s="4" t="s">
        <v>414</v>
      </c>
      <c r="AX550" s="4">
        <v>2.1</v>
      </c>
      <c r="AY550" s="4">
        <v>1</v>
      </c>
      <c r="AZ550" s="4">
        <v>3.7</v>
      </c>
      <c r="BA550" s="4">
        <v>11.154</v>
      </c>
      <c r="BB550" s="4">
        <v>7.89</v>
      </c>
      <c r="BC550" s="4">
        <v>0.71</v>
      </c>
      <c r="BD550" s="4">
        <v>26.506</v>
      </c>
      <c r="BE550" s="4">
        <v>998.48599999999999</v>
      </c>
      <c r="BF550" s="4">
        <v>828.86400000000003</v>
      </c>
      <c r="BG550" s="4">
        <v>3.782</v>
      </c>
      <c r="BH550" s="4">
        <v>0.64200000000000002</v>
      </c>
      <c r="BI550" s="4">
        <v>4.4240000000000004</v>
      </c>
      <c r="BJ550" s="4">
        <v>2.9129999999999998</v>
      </c>
      <c r="BK550" s="4">
        <v>0.495</v>
      </c>
      <c r="BL550" s="4">
        <v>3.4079999999999999</v>
      </c>
      <c r="BM550" s="4">
        <v>48.358400000000003</v>
      </c>
      <c r="BQ550" s="4">
        <v>0</v>
      </c>
      <c r="BR550" s="4">
        <v>0.64680899999999997</v>
      </c>
      <c r="BS550" s="4">
        <v>-5</v>
      </c>
      <c r="BT550" s="4">
        <v>9.1269999999999997E-3</v>
      </c>
      <c r="BU550" s="4">
        <v>15.806395</v>
      </c>
      <c r="BV550" s="4">
        <v>0.184365</v>
      </c>
    </row>
    <row r="551" spans="1:74" x14ac:dyDescent="0.25">
      <c r="A551" s="2">
        <v>42804</v>
      </c>
      <c r="B551" s="3">
        <v>0.55475471064814819</v>
      </c>
      <c r="C551" s="4">
        <v>8.4990000000000006</v>
      </c>
      <c r="D551" s="4">
        <v>9.2693999999999992</v>
      </c>
      <c r="E551" s="4">
        <v>92694.444443999993</v>
      </c>
      <c r="F551" s="4">
        <v>302.3</v>
      </c>
      <c r="G551" s="4">
        <v>44.1</v>
      </c>
      <c r="H551" s="4">
        <v>12626.1</v>
      </c>
      <c r="J551" s="4">
        <v>0</v>
      </c>
      <c r="K551" s="4">
        <v>0.79120000000000001</v>
      </c>
      <c r="L551" s="4">
        <v>6.7248000000000001</v>
      </c>
      <c r="M551" s="4">
        <v>7.3342999999999998</v>
      </c>
      <c r="N551" s="4">
        <v>239.16290000000001</v>
      </c>
      <c r="O551" s="4">
        <v>34.864899999999999</v>
      </c>
      <c r="P551" s="4">
        <v>274</v>
      </c>
      <c r="Q551" s="4">
        <v>184.2193</v>
      </c>
      <c r="R551" s="4">
        <v>26.8553</v>
      </c>
      <c r="S551" s="4">
        <v>211.1</v>
      </c>
      <c r="T551" s="4">
        <v>12626.1333</v>
      </c>
      <c r="W551" s="4">
        <v>0</v>
      </c>
      <c r="X551" s="4">
        <v>0</v>
      </c>
      <c r="Y551" s="4">
        <v>12.1</v>
      </c>
      <c r="Z551" s="4">
        <v>905</v>
      </c>
      <c r="AA551" s="4">
        <v>923</v>
      </c>
      <c r="AB551" s="4">
        <v>895</v>
      </c>
      <c r="AC551" s="4">
        <v>92</v>
      </c>
      <c r="AD551" s="4">
        <v>11.54</v>
      </c>
      <c r="AE551" s="4">
        <v>0.27</v>
      </c>
      <c r="AF551" s="4">
        <v>993</v>
      </c>
      <c r="AG551" s="4">
        <v>-10</v>
      </c>
      <c r="AH551" s="4">
        <v>9</v>
      </c>
      <c r="AI551" s="4">
        <v>24</v>
      </c>
      <c r="AJ551" s="4">
        <v>137</v>
      </c>
      <c r="AK551" s="4">
        <v>135.30000000000001</v>
      </c>
      <c r="AL551" s="4">
        <v>5.4</v>
      </c>
      <c r="AM551" s="4">
        <v>142</v>
      </c>
      <c r="AN551" s="4" t="s">
        <v>155</v>
      </c>
      <c r="AO551" s="4">
        <v>1</v>
      </c>
      <c r="AP551" s="5">
        <v>0.76305555555555549</v>
      </c>
      <c r="AQ551" s="4">
        <v>47.160133999999999</v>
      </c>
      <c r="AR551" s="4">
        <v>-88.484166999999999</v>
      </c>
      <c r="AS551" s="4">
        <v>312</v>
      </c>
      <c r="AT551" s="4">
        <v>35.200000000000003</v>
      </c>
      <c r="AU551" s="4">
        <v>12</v>
      </c>
      <c r="AV551" s="4">
        <v>7</v>
      </c>
      <c r="AW551" s="4" t="s">
        <v>421</v>
      </c>
      <c r="AX551" s="4">
        <v>2.1303999999999998</v>
      </c>
      <c r="AY551" s="4">
        <v>1</v>
      </c>
      <c r="AZ551" s="4">
        <v>3.7</v>
      </c>
      <c r="BA551" s="4">
        <v>11.154</v>
      </c>
      <c r="BB551" s="4">
        <v>7.92</v>
      </c>
      <c r="BC551" s="4">
        <v>0.71</v>
      </c>
      <c r="BD551" s="4">
        <v>26.384</v>
      </c>
      <c r="BE551" s="4">
        <v>1060.9739999999999</v>
      </c>
      <c r="BF551" s="4">
        <v>736.49</v>
      </c>
      <c r="BG551" s="4">
        <v>3.9510000000000001</v>
      </c>
      <c r="BH551" s="4">
        <v>0.57599999999999996</v>
      </c>
      <c r="BI551" s="4">
        <v>4.5279999999999996</v>
      </c>
      <c r="BJ551" s="4">
        <v>3.044</v>
      </c>
      <c r="BK551" s="4">
        <v>0.44400000000000001</v>
      </c>
      <c r="BL551" s="4">
        <v>3.4870000000000001</v>
      </c>
      <c r="BM551" s="4">
        <v>82.599100000000007</v>
      </c>
      <c r="BQ551" s="4">
        <v>0</v>
      </c>
      <c r="BR551" s="4">
        <v>0.68853900000000001</v>
      </c>
      <c r="BS551" s="4">
        <v>-5</v>
      </c>
      <c r="BT551" s="4">
        <v>8.1270000000000005E-3</v>
      </c>
      <c r="BU551" s="4">
        <v>16.826172</v>
      </c>
      <c r="BV551" s="4">
        <v>0.16416500000000001</v>
      </c>
    </row>
    <row r="552" spans="1:74" x14ac:dyDescent="0.25">
      <c r="A552" s="2">
        <v>42804</v>
      </c>
      <c r="B552" s="3">
        <v>0.55476628472222222</v>
      </c>
      <c r="C552" s="4">
        <v>8.9380000000000006</v>
      </c>
      <c r="D552" s="4">
        <v>9.3011999999999997</v>
      </c>
      <c r="E552" s="4">
        <v>93011.754084</v>
      </c>
      <c r="F552" s="4">
        <v>291.8</v>
      </c>
      <c r="G552" s="4">
        <v>44.1</v>
      </c>
      <c r="H552" s="4">
        <v>9831</v>
      </c>
      <c r="J552" s="4">
        <v>0</v>
      </c>
      <c r="K552" s="4">
        <v>0.79039999999999999</v>
      </c>
      <c r="L552" s="4">
        <v>7.0640999999999998</v>
      </c>
      <c r="M552" s="4">
        <v>7.3513000000000002</v>
      </c>
      <c r="N552" s="4">
        <v>230.6403</v>
      </c>
      <c r="O552" s="4">
        <v>34.833100000000002</v>
      </c>
      <c r="P552" s="4">
        <v>265.5</v>
      </c>
      <c r="Q552" s="4">
        <v>177.65459999999999</v>
      </c>
      <c r="R552" s="4">
        <v>26.8308</v>
      </c>
      <c r="S552" s="4">
        <v>204.5</v>
      </c>
      <c r="T552" s="4">
        <v>9831.0053000000007</v>
      </c>
      <c r="W552" s="4">
        <v>0</v>
      </c>
      <c r="X552" s="4">
        <v>0</v>
      </c>
      <c r="Y552" s="4">
        <v>11.8</v>
      </c>
      <c r="Z552" s="4">
        <v>917</v>
      </c>
      <c r="AA552" s="4">
        <v>932</v>
      </c>
      <c r="AB552" s="4">
        <v>902</v>
      </c>
      <c r="AC552" s="4">
        <v>92</v>
      </c>
      <c r="AD552" s="4">
        <v>11.54</v>
      </c>
      <c r="AE552" s="4">
        <v>0.27</v>
      </c>
      <c r="AF552" s="4">
        <v>993</v>
      </c>
      <c r="AG552" s="4">
        <v>-10</v>
      </c>
      <c r="AH552" s="4">
        <v>8.1270000000000007</v>
      </c>
      <c r="AI552" s="4">
        <v>24</v>
      </c>
      <c r="AJ552" s="4">
        <v>136.1</v>
      </c>
      <c r="AK552" s="4">
        <v>134.1</v>
      </c>
      <c r="AL552" s="4">
        <v>5.0999999999999996</v>
      </c>
      <c r="AM552" s="4">
        <v>142</v>
      </c>
      <c r="AN552" s="4" t="s">
        <v>155</v>
      </c>
      <c r="AO552" s="4">
        <v>2</v>
      </c>
      <c r="AP552" s="5">
        <v>0.76306712962962964</v>
      </c>
      <c r="AQ552" s="4">
        <v>47.160288999999999</v>
      </c>
      <c r="AR552" s="4">
        <v>-88.484178999999997</v>
      </c>
      <c r="AS552" s="4">
        <v>312.5</v>
      </c>
      <c r="AT552" s="4">
        <v>36</v>
      </c>
      <c r="AU552" s="4">
        <v>12</v>
      </c>
      <c r="AV552" s="4">
        <v>8</v>
      </c>
      <c r="AW552" s="4" t="s">
        <v>432</v>
      </c>
      <c r="AX552" s="4">
        <v>2.2000000000000002</v>
      </c>
      <c r="AY552" s="4">
        <v>1</v>
      </c>
      <c r="AZ552" s="4">
        <v>3.7</v>
      </c>
      <c r="BA552" s="4">
        <v>11.154</v>
      </c>
      <c r="BB552" s="4">
        <v>7.89</v>
      </c>
      <c r="BC552" s="4">
        <v>0.71</v>
      </c>
      <c r="BD552" s="4">
        <v>26.524000000000001</v>
      </c>
      <c r="BE552" s="4">
        <v>1108.9390000000001</v>
      </c>
      <c r="BF552" s="4">
        <v>734.50300000000004</v>
      </c>
      <c r="BG552" s="4">
        <v>3.7919999999999998</v>
      </c>
      <c r="BH552" s="4">
        <v>0.57299999999999995</v>
      </c>
      <c r="BI552" s="4">
        <v>4.3639999999999999</v>
      </c>
      <c r="BJ552" s="4">
        <v>2.9209999999999998</v>
      </c>
      <c r="BK552" s="4">
        <v>0.441</v>
      </c>
      <c r="BL552" s="4">
        <v>3.3620000000000001</v>
      </c>
      <c r="BM552" s="4">
        <v>63.9923</v>
      </c>
      <c r="BQ552" s="4">
        <v>0</v>
      </c>
      <c r="BR552" s="4">
        <v>0.66955600000000004</v>
      </c>
      <c r="BS552" s="4">
        <v>-5</v>
      </c>
      <c r="BT552" s="4">
        <v>8.0000000000000002E-3</v>
      </c>
      <c r="BU552" s="4">
        <v>16.362275</v>
      </c>
      <c r="BV552" s="4">
        <v>0.16159999999999999</v>
      </c>
    </row>
    <row r="553" spans="1:74" x14ac:dyDescent="0.25">
      <c r="A553" s="2">
        <v>42804</v>
      </c>
      <c r="B553" s="3">
        <v>0.55477785879629626</v>
      </c>
      <c r="C553" s="4">
        <v>8.2739999999999991</v>
      </c>
      <c r="D553" s="4">
        <v>9.7110000000000003</v>
      </c>
      <c r="E553" s="4">
        <v>97109.514563000004</v>
      </c>
      <c r="F553" s="4">
        <v>266.8</v>
      </c>
      <c r="G553" s="4">
        <v>44.2</v>
      </c>
      <c r="H553" s="4">
        <v>6726.2</v>
      </c>
      <c r="J553" s="4">
        <v>0.15</v>
      </c>
      <c r="K553" s="4">
        <v>0.79479999999999995</v>
      </c>
      <c r="L553" s="4">
        <v>6.5761000000000003</v>
      </c>
      <c r="M553" s="4">
        <v>7.7183000000000002</v>
      </c>
      <c r="N553" s="4">
        <v>212.07640000000001</v>
      </c>
      <c r="O553" s="4">
        <v>35.130299999999998</v>
      </c>
      <c r="P553" s="4">
        <v>247.2</v>
      </c>
      <c r="Q553" s="4">
        <v>163.3554</v>
      </c>
      <c r="R553" s="4">
        <v>27.059699999999999</v>
      </c>
      <c r="S553" s="4">
        <v>190.4</v>
      </c>
      <c r="T553" s="4">
        <v>6726.2295000000004</v>
      </c>
      <c r="W553" s="4">
        <v>0</v>
      </c>
      <c r="X553" s="4">
        <v>0.122</v>
      </c>
      <c r="Y553" s="4">
        <v>11.7</v>
      </c>
      <c r="Z553" s="4">
        <v>911</v>
      </c>
      <c r="AA553" s="4">
        <v>925</v>
      </c>
      <c r="AB553" s="4">
        <v>900</v>
      </c>
      <c r="AC553" s="4">
        <v>92</v>
      </c>
      <c r="AD553" s="4">
        <v>11.54</v>
      </c>
      <c r="AE553" s="4">
        <v>0.27</v>
      </c>
      <c r="AF553" s="4">
        <v>993</v>
      </c>
      <c r="AG553" s="4">
        <v>-10</v>
      </c>
      <c r="AH553" s="4">
        <v>8</v>
      </c>
      <c r="AI553" s="4">
        <v>24</v>
      </c>
      <c r="AJ553" s="4">
        <v>136</v>
      </c>
      <c r="AK553" s="4">
        <v>133.1</v>
      </c>
      <c r="AL553" s="4">
        <v>5.2</v>
      </c>
      <c r="AM553" s="4">
        <v>142</v>
      </c>
      <c r="AN553" s="4" t="s">
        <v>155</v>
      </c>
      <c r="AO553" s="4">
        <v>2</v>
      </c>
      <c r="AP553" s="5">
        <v>0.76307870370370379</v>
      </c>
      <c r="AQ553" s="4">
        <v>47.160429000000001</v>
      </c>
      <c r="AR553" s="4">
        <v>-88.484176000000005</v>
      </c>
      <c r="AS553" s="4">
        <v>312.8</v>
      </c>
      <c r="AT553" s="4">
        <v>34.6</v>
      </c>
      <c r="AU553" s="4">
        <v>12</v>
      </c>
      <c r="AV553" s="4">
        <v>8</v>
      </c>
      <c r="AW553" s="4" t="s">
        <v>432</v>
      </c>
      <c r="AX553" s="4">
        <v>1.8959999999999999</v>
      </c>
      <c r="AY553" s="4">
        <v>1.0608</v>
      </c>
      <c r="AZ553" s="4">
        <v>3.5175999999999998</v>
      </c>
      <c r="BA553" s="4">
        <v>11.154</v>
      </c>
      <c r="BB553" s="4">
        <v>8.08</v>
      </c>
      <c r="BC553" s="4">
        <v>0.72</v>
      </c>
      <c r="BD553" s="4">
        <v>25.817</v>
      </c>
      <c r="BE553" s="4">
        <v>1062.165</v>
      </c>
      <c r="BF553" s="4">
        <v>793.45600000000002</v>
      </c>
      <c r="BG553" s="4">
        <v>3.5870000000000002</v>
      </c>
      <c r="BH553" s="4">
        <v>0.59399999999999997</v>
      </c>
      <c r="BI553" s="4">
        <v>4.181</v>
      </c>
      <c r="BJ553" s="4">
        <v>2.7629999999999999</v>
      </c>
      <c r="BK553" s="4">
        <v>0.45800000000000002</v>
      </c>
      <c r="BL553" s="4">
        <v>3.2210000000000001</v>
      </c>
      <c r="BM553" s="4">
        <v>45.047699999999999</v>
      </c>
      <c r="BQ553" s="4">
        <v>14.329000000000001</v>
      </c>
      <c r="BR553" s="4">
        <v>0.60576300000000005</v>
      </c>
      <c r="BS553" s="4">
        <v>-5</v>
      </c>
      <c r="BT553" s="4">
        <v>7.1269999999999997E-3</v>
      </c>
      <c r="BU553" s="4">
        <v>14.803334</v>
      </c>
      <c r="BV553" s="4">
        <v>0.14396500000000001</v>
      </c>
    </row>
    <row r="554" spans="1:74" x14ac:dyDescent="0.25">
      <c r="A554" s="2">
        <v>42804</v>
      </c>
      <c r="B554" s="3">
        <v>0.5547894328703703</v>
      </c>
      <c r="C554" s="4">
        <v>6.891</v>
      </c>
      <c r="D554" s="4">
        <v>10.228400000000001</v>
      </c>
      <c r="E554" s="4">
        <v>102283.91493100001</v>
      </c>
      <c r="F554" s="4">
        <v>225.6</v>
      </c>
      <c r="G554" s="4">
        <v>44.2</v>
      </c>
      <c r="H554" s="4">
        <v>8115.1</v>
      </c>
      <c r="J554" s="4">
        <v>0.2</v>
      </c>
      <c r="K554" s="4">
        <v>0.79849999999999999</v>
      </c>
      <c r="L554" s="4">
        <v>5.5023</v>
      </c>
      <c r="M554" s="4">
        <v>8.1677999999999997</v>
      </c>
      <c r="N554" s="4">
        <v>180.15639999999999</v>
      </c>
      <c r="O554" s="4">
        <v>35.2669</v>
      </c>
      <c r="P554" s="4">
        <v>215.4</v>
      </c>
      <c r="Q554" s="4">
        <v>138.76849999999999</v>
      </c>
      <c r="R554" s="4">
        <v>27.164899999999999</v>
      </c>
      <c r="S554" s="4">
        <v>165.9</v>
      </c>
      <c r="T554" s="4">
        <v>8115.1018000000004</v>
      </c>
      <c r="W554" s="4">
        <v>0</v>
      </c>
      <c r="X554" s="4">
        <v>0.15970000000000001</v>
      </c>
      <c r="Y554" s="4">
        <v>11.6</v>
      </c>
      <c r="Z554" s="4">
        <v>902</v>
      </c>
      <c r="AA554" s="4">
        <v>915</v>
      </c>
      <c r="AB554" s="4">
        <v>894</v>
      </c>
      <c r="AC554" s="4">
        <v>92</v>
      </c>
      <c r="AD554" s="4">
        <v>11.54</v>
      </c>
      <c r="AE554" s="4">
        <v>0.27</v>
      </c>
      <c r="AF554" s="4">
        <v>993</v>
      </c>
      <c r="AG554" s="4">
        <v>-10</v>
      </c>
      <c r="AH554" s="4">
        <v>8</v>
      </c>
      <c r="AI554" s="4">
        <v>24</v>
      </c>
      <c r="AJ554" s="4">
        <v>136</v>
      </c>
      <c r="AK554" s="4">
        <v>133.9</v>
      </c>
      <c r="AL554" s="4">
        <v>5.2</v>
      </c>
      <c r="AM554" s="4">
        <v>142</v>
      </c>
      <c r="AN554" s="4" t="s">
        <v>155</v>
      </c>
      <c r="AO554" s="4">
        <v>2</v>
      </c>
      <c r="AP554" s="5">
        <v>0.76309027777777771</v>
      </c>
      <c r="AQ554" s="4">
        <v>47.160556</v>
      </c>
      <c r="AR554" s="4">
        <v>-88.484153000000006</v>
      </c>
      <c r="AS554" s="4">
        <v>312.7</v>
      </c>
      <c r="AT554" s="4">
        <v>31.7</v>
      </c>
      <c r="AU554" s="4">
        <v>12</v>
      </c>
      <c r="AV554" s="4">
        <v>8</v>
      </c>
      <c r="AW554" s="4" t="s">
        <v>432</v>
      </c>
      <c r="AX554" s="4">
        <v>1.2</v>
      </c>
      <c r="AY554" s="4">
        <v>1.2607999999999999</v>
      </c>
      <c r="AZ554" s="4">
        <v>3.1</v>
      </c>
      <c r="BA554" s="4">
        <v>11.154</v>
      </c>
      <c r="BB554" s="4">
        <v>8.24</v>
      </c>
      <c r="BC554" s="4">
        <v>0.74</v>
      </c>
      <c r="BD554" s="4">
        <v>25.228000000000002</v>
      </c>
      <c r="BE554" s="4">
        <v>918.59500000000003</v>
      </c>
      <c r="BF554" s="4">
        <v>867.87599999999998</v>
      </c>
      <c r="BG554" s="4">
        <v>3.15</v>
      </c>
      <c r="BH554" s="4">
        <v>0.61699999999999999</v>
      </c>
      <c r="BI554" s="4">
        <v>3.766</v>
      </c>
      <c r="BJ554" s="4">
        <v>2.4260000000000002</v>
      </c>
      <c r="BK554" s="4">
        <v>0.47499999999999998</v>
      </c>
      <c r="BL554" s="4">
        <v>2.9009999999999998</v>
      </c>
      <c r="BM554" s="4">
        <v>56.1755</v>
      </c>
      <c r="BQ554" s="4">
        <v>19.387</v>
      </c>
      <c r="BR554" s="4">
        <v>0.65025299999999997</v>
      </c>
      <c r="BS554" s="4">
        <v>-5</v>
      </c>
      <c r="BT554" s="4">
        <v>7.8729999999999998E-3</v>
      </c>
      <c r="BU554" s="4">
        <v>15.890558</v>
      </c>
      <c r="BV554" s="4">
        <v>0.15903500000000001</v>
      </c>
    </row>
    <row r="555" spans="1:74" x14ac:dyDescent="0.25">
      <c r="A555" s="2">
        <v>42804</v>
      </c>
      <c r="B555" s="3">
        <v>0.55480100694444445</v>
      </c>
      <c r="C555" s="4">
        <v>7.3949999999999996</v>
      </c>
      <c r="D555" s="4">
        <v>10.637700000000001</v>
      </c>
      <c r="E555" s="4">
        <v>106376.666667</v>
      </c>
      <c r="F555" s="4">
        <v>170.1</v>
      </c>
      <c r="G555" s="4">
        <v>43</v>
      </c>
      <c r="H555" s="4">
        <v>17634.8</v>
      </c>
      <c r="J555" s="4">
        <v>0.3</v>
      </c>
      <c r="K555" s="4">
        <v>0.77739999999999998</v>
      </c>
      <c r="L555" s="4">
        <v>5.7485999999999997</v>
      </c>
      <c r="M555" s="4">
        <v>8.2697000000000003</v>
      </c>
      <c r="N555" s="4">
        <v>132.22409999999999</v>
      </c>
      <c r="O555" s="4">
        <v>33.4283</v>
      </c>
      <c r="P555" s="4">
        <v>165.7</v>
      </c>
      <c r="Q555" s="4">
        <v>101.8516</v>
      </c>
      <c r="R555" s="4">
        <v>25.749600000000001</v>
      </c>
      <c r="S555" s="4">
        <v>127.6</v>
      </c>
      <c r="T555" s="4">
        <v>17634.795600000001</v>
      </c>
      <c r="W555" s="4">
        <v>0</v>
      </c>
      <c r="X555" s="4">
        <v>0.23319999999999999</v>
      </c>
      <c r="Y555" s="4">
        <v>11.6</v>
      </c>
      <c r="Z555" s="4">
        <v>904</v>
      </c>
      <c r="AA555" s="4">
        <v>917</v>
      </c>
      <c r="AB555" s="4">
        <v>896</v>
      </c>
      <c r="AC555" s="4">
        <v>92</v>
      </c>
      <c r="AD555" s="4">
        <v>11.55</v>
      </c>
      <c r="AE555" s="4">
        <v>0.27</v>
      </c>
      <c r="AF555" s="4">
        <v>992</v>
      </c>
      <c r="AG555" s="4">
        <v>-10</v>
      </c>
      <c r="AH555" s="4">
        <v>8</v>
      </c>
      <c r="AI555" s="4">
        <v>24</v>
      </c>
      <c r="AJ555" s="4">
        <v>136</v>
      </c>
      <c r="AK555" s="4">
        <v>132.30000000000001</v>
      </c>
      <c r="AL555" s="4">
        <v>5</v>
      </c>
      <c r="AM555" s="4">
        <v>142</v>
      </c>
      <c r="AN555" s="4" t="s">
        <v>155</v>
      </c>
      <c r="AO555" s="4">
        <v>2</v>
      </c>
      <c r="AP555" s="5">
        <v>0.76310185185185186</v>
      </c>
      <c r="AQ555" s="4">
        <v>47.160682000000001</v>
      </c>
      <c r="AR555" s="4">
        <v>-88.484123999999994</v>
      </c>
      <c r="AS555" s="4">
        <v>312.39999999999998</v>
      </c>
      <c r="AT555" s="4">
        <v>32</v>
      </c>
      <c r="AU555" s="4">
        <v>12</v>
      </c>
      <c r="AV555" s="4">
        <v>8</v>
      </c>
      <c r="AW555" s="4" t="s">
        <v>432</v>
      </c>
      <c r="AX555" s="4">
        <v>1.2</v>
      </c>
      <c r="AY555" s="4">
        <v>1.5216000000000001</v>
      </c>
      <c r="AZ555" s="4">
        <v>3.1911999999999998</v>
      </c>
      <c r="BA555" s="4">
        <v>11.154</v>
      </c>
      <c r="BB555" s="4">
        <v>7.39</v>
      </c>
      <c r="BC555" s="4">
        <v>0.66</v>
      </c>
      <c r="BD555" s="4">
        <v>28.634</v>
      </c>
      <c r="BE555" s="4">
        <v>880.44299999999998</v>
      </c>
      <c r="BF555" s="4">
        <v>806.14300000000003</v>
      </c>
      <c r="BG555" s="4">
        <v>2.121</v>
      </c>
      <c r="BH555" s="4">
        <v>0.53600000000000003</v>
      </c>
      <c r="BI555" s="4">
        <v>2.657</v>
      </c>
      <c r="BJ555" s="4">
        <v>1.6339999999999999</v>
      </c>
      <c r="BK555" s="4">
        <v>0.41299999999999998</v>
      </c>
      <c r="BL555" s="4">
        <v>2.0470000000000002</v>
      </c>
      <c r="BM555" s="4">
        <v>111.99290000000001</v>
      </c>
      <c r="BQ555" s="4">
        <v>25.972000000000001</v>
      </c>
      <c r="BR555" s="4">
        <v>0.72609400000000002</v>
      </c>
      <c r="BS555" s="4">
        <v>-5</v>
      </c>
      <c r="BT555" s="4">
        <v>8.0000000000000002E-3</v>
      </c>
      <c r="BU555" s="4">
        <v>17.743922000000001</v>
      </c>
      <c r="BV555" s="4">
        <v>0.16159999999999999</v>
      </c>
    </row>
    <row r="556" spans="1:74" x14ac:dyDescent="0.25">
      <c r="A556" s="2">
        <v>42804</v>
      </c>
      <c r="B556" s="3">
        <v>0.55481258101851849</v>
      </c>
      <c r="C556" s="4">
        <v>7.9729999999999999</v>
      </c>
      <c r="D556" s="4">
        <v>10.2651</v>
      </c>
      <c r="E556" s="4">
        <v>102651.176471</v>
      </c>
      <c r="F556" s="4">
        <v>138.30000000000001</v>
      </c>
      <c r="G556" s="4">
        <v>43</v>
      </c>
      <c r="H556" s="4">
        <v>20069.8</v>
      </c>
      <c r="J556" s="4">
        <v>0.3</v>
      </c>
      <c r="K556" s="4">
        <v>0.77429999999999999</v>
      </c>
      <c r="L556" s="4">
        <v>6.1737000000000002</v>
      </c>
      <c r="M556" s="4">
        <v>7.9481000000000002</v>
      </c>
      <c r="N556" s="4">
        <v>107.0737</v>
      </c>
      <c r="O556" s="4">
        <v>33.294199999999996</v>
      </c>
      <c r="P556" s="4">
        <v>140.4</v>
      </c>
      <c r="Q556" s="4">
        <v>82.478800000000007</v>
      </c>
      <c r="R556" s="4">
        <v>25.6465</v>
      </c>
      <c r="S556" s="4">
        <v>108.1</v>
      </c>
      <c r="T556" s="4">
        <v>20069.8056</v>
      </c>
      <c r="W556" s="4">
        <v>0</v>
      </c>
      <c r="X556" s="4">
        <v>0.23230000000000001</v>
      </c>
      <c r="Y556" s="4">
        <v>11.5</v>
      </c>
      <c r="Z556" s="4">
        <v>911</v>
      </c>
      <c r="AA556" s="4">
        <v>925</v>
      </c>
      <c r="AB556" s="4">
        <v>901</v>
      </c>
      <c r="AC556" s="4">
        <v>92</v>
      </c>
      <c r="AD556" s="4">
        <v>11.55</v>
      </c>
      <c r="AE556" s="4">
        <v>0.27</v>
      </c>
      <c r="AF556" s="4">
        <v>992</v>
      </c>
      <c r="AG556" s="4">
        <v>-10</v>
      </c>
      <c r="AH556" s="4">
        <v>8</v>
      </c>
      <c r="AI556" s="4">
        <v>24</v>
      </c>
      <c r="AJ556" s="4">
        <v>136</v>
      </c>
      <c r="AK556" s="4">
        <v>132</v>
      </c>
      <c r="AL556" s="4">
        <v>4.9000000000000004</v>
      </c>
      <c r="AM556" s="4">
        <v>142</v>
      </c>
      <c r="AN556" s="4" t="s">
        <v>155</v>
      </c>
      <c r="AO556" s="4">
        <v>2</v>
      </c>
      <c r="AP556" s="5">
        <v>0.7631134259259259</v>
      </c>
      <c r="AQ556" s="4">
        <v>47.160800000000002</v>
      </c>
      <c r="AR556" s="4">
        <v>-88.484083999999996</v>
      </c>
      <c r="AS556" s="4">
        <v>311.5</v>
      </c>
      <c r="AT556" s="4">
        <v>30.9</v>
      </c>
      <c r="AU556" s="4">
        <v>12</v>
      </c>
      <c r="AV556" s="4">
        <v>8</v>
      </c>
      <c r="AW556" s="4" t="s">
        <v>432</v>
      </c>
      <c r="AX556" s="4">
        <v>1.2911999999999999</v>
      </c>
      <c r="AY556" s="4">
        <v>1.5568</v>
      </c>
      <c r="AZ556" s="4">
        <v>3.4</v>
      </c>
      <c r="BA556" s="4">
        <v>11.154</v>
      </c>
      <c r="BB556" s="4">
        <v>7.27</v>
      </c>
      <c r="BC556" s="4">
        <v>0.65</v>
      </c>
      <c r="BD556" s="4">
        <v>29.152000000000001</v>
      </c>
      <c r="BE556" s="4">
        <v>925.16499999999996</v>
      </c>
      <c r="BF556" s="4">
        <v>758.08600000000001</v>
      </c>
      <c r="BG556" s="4">
        <v>1.68</v>
      </c>
      <c r="BH556" s="4">
        <v>0.52200000000000002</v>
      </c>
      <c r="BI556" s="4">
        <v>2.2029999999999998</v>
      </c>
      <c r="BJ556" s="4">
        <v>1.294</v>
      </c>
      <c r="BK556" s="4">
        <v>0.40200000000000002</v>
      </c>
      <c r="BL556" s="4">
        <v>1.6970000000000001</v>
      </c>
      <c r="BM556" s="4">
        <v>124.7088</v>
      </c>
      <c r="BQ556" s="4">
        <v>25.31</v>
      </c>
      <c r="BR556" s="4">
        <v>0.76480899999999996</v>
      </c>
      <c r="BS556" s="4">
        <v>-5</v>
      </c>
      <c r="BT556" s="4">
        <v>8.8730000000000007E-3</v>
      </c>
      <c r="BU556" s="4">
        <v>18.690020000000001</v>
      </c>
      <c r="BV556" s="4">
        <v>0.17923500000000001</v>
      </c>
    </row>
    <row r="557" spans="1:74" x14ac:dyDescent="0.25">
      <c r="A557" s="2">
        <v>42804</v>
      </c>
      <c r="B557" s="3">
        <v>0.55482415509259264</v>
      </c>
      <c r="C557" s="4">
        <v>8.3879999999999999</v>
      </c>
      <c r="D557" s="4">
        <v>10.1145</v>
      </c>
      <c r="E557" s="4">
        <v>101144.906275</v>
      </c>
      <c r="F557" s="4">
        <v>112.7</v>
      </c>
      <c r="G557" s="4">
        <v>47.7</v>
      </c>
      <c r="H557" s="4">
        <v>13864.3</v>
      </c>
      <c r="J557" s="4">
        <v>0.4</v>
      </c>
      <c r="K557" s="4">
        <v>0.78029999999999999</v>
      </c>
      <c r="L557" s="4">
        <v>6.5445000000000002</v>
      </c>
      <c r="M557" s="4">
        <v>7.8920000000000003</v>
      </c>
      <c r="N557" s="4">
        <v>87.910700000000006</v>
      </c>
      <c r="O557" s="4">
        <v>37.246499999999997</v>
      </c>
      <c r="P557" s="4">
        <v>125.2</v>
      </c>
      <c r="Q557" s="4">
        <v>67.717600000000004</v>
      </c>
      <c r="R557" s="4">
        <v>28.690999999999999</v>
      </c>
      <c r="S557" s="4">
        <v>96.4</v>
      </c>
      <c r="T557" s="4">
        <v>13864.284100000001</v>
      </c>
      <c r="W557" s="4">
        <v>0</v>
      </c>
      <c r="X557" s="4">
        <v>0.31209999999999999</v>
      </c>
      <c r="Y557" s="4">
        <v>11.5</v>
      </c>
      <c r="Z557" s="4">
        <v>913</v>
      </c>
      <c r="AA557" s="4">
        <v>925</v>
      </c>
      <c r="AB557" s="4">
        <v>903</v>
      </c>
      <c r="AC557" s="4">
        <v>92</v>
      </c>
      <c r="AD557" s="4">
        <v>11.55</v>
      </c>
      <c r="AE557" s="4">
        <v>0.27</v>
      </c>
      <c r="AF557" s="4">
        <v>992</v>
      </c>
      <c r="AG557" s="4">
        <v>-10</v>
      </c>
      <c r="AH557" s="4">
        <v>8</v>
      </c>
      <c r="AI557" s="4">
        <v>24</v>
      </c>
      <c r="AJ557" s="4">
        <v>136</v>
      </c>
      <c r="AK557" s="4">
        <v>131.1</v>
      </c>
      <c r="AL557" s="4">
        <v>5</v>
      </c>
      <c r="AM557" s="4">
        <v>142</v>
      </c>
      <c r="AN557" s="4" t="s">
        <v>155</v>
      </c>
      <c r="AO557" s="4">
        <v>2</v>
      </c>
      <c r="AP557" s="5">
        <v>0.76312500000000005</v>
      </c>
      <c r="AQ557" s="4">
        <v>47.160910000000001</v>
      </c>
      <c r="AR557" s="4">
        <v>-88.484030000000004</v>
      </c>
      <c r="AS557" s="4">
        <v>311.5</v>
      </c>
      <c r="AT557" s="4">
        <v>29.8</v>
      </c>
      <c r="AU557" s="4">
        <v>12</v>
      </c>
      <c r="AV557" s="4">
        <v>8</v>
      </c>
      <c r="AW557" s="4" t="s">
        <v>432</v>
      </c>
      <c r="AX557" s="4">
        <v>1.5</v>
      </c>
      <c r="AY557" s="4">
        <v>1</v>
      </c>
      <c r="AZ557" s="4">
        <v>3.4</v>
      </c>
      <c r="BA557" s="4">
        <v>11.154</v>
      </c>
      <c r="BB557" s="4">
        <v>7.49</v>
      </c>
      <c r="BC557" s="4">
        <v>0.67</v>
      </c>
      <c r="BD557" s="4">
        <v>28.161999999999999</v>
      </c>
      <c r="BE557" s="4">
        <v>999.745</v>
      </c>
      <c r="BF557" s="4">
        <v>767.31500000000005</v>
      </c>
      <c r="BG557" s="4">
        <v>1.4059999999999999</v>
      </c>
      <c r="BH557" s="4">
        <v>0.59599999999999997</v>
      </c>
      <c r="BI557" s="4">
        <v>2.0019999999999998</v>
      </c>
      <c r="BJ557" s="4">
        <v>1.083</v>
      </c>
      <c r="BK557" s="4">
        <v>0.45900000000000002</v>
      </c>
      <c r="BL557" s="4">
        <v>1.542</v>
      </c>
      <c r="BM557" s="4">
        <v>87.818399999999997</v>
      </c>
      <c r="BQ557" s="4">
        <v>34.667000000000002</v>
      </c>
      <c r="BR557" s="4">
        <v>0.68257299999999999</v>
      </c>
      <c r="BS557" s="4">
        <v>-5</v>
      </c>
      <c r="BT557" s="4">
        <v>8.9999999999999993E-3</v>
      </c>
      <c r="BU557" s="4">
        <v>16.680378000000001</v>
      </c>
      <c r="BV557" s="4">
        <v>0.18179999999999999</v>
      </c>
    </row>
    <row r="558" spans="1:74" x14ac:dyDescent="0.25">
      <c r="A558" s="2">
        <v>42804</v>
      </c>
      <c r="B558" s="3">
        <v>0.55483572916666668</v>
      </c>
      <c r="C558" s="4">
        <v>9.1630000000000003</v>
      </c>
      <c r="D558" s="4">
        <v>8.2296999999999993</v>
      </c>
      <c r="E558" s="4">
        <v>82297.313691999996</v>
      </c>
      <c r="F558" s="4">
        <v>93.7</v>
      </c>
      <c r="G558" s="4">
        <v>47.8</v>
      </c>
      <c r="H558" s="4">
        <v>8470.5</v>
      </c>
      <c r="J558" s="4">
        <v>0.5</v>
      </c>
      <c r="K558" s="4">
        <v>0.80279999999999996</v>
      </c>
      <c r="L558" s="4">
        <v>7.3563000000000001</v>
      </c>
      <c r="M558" s="4">
        <v>6.6067</v>
      </c>
      <c r="N558" s="4">
        <v>75.247600000000006</v>
      </c>
      <c r="O558" s="4">
        <v>38.373100000000001</v>
      </c>
      <c r="P558" s="4">
        <v>113.6</v>
      </c>
      <c r="Q558" s="4">
        <v>57.963200000000001</v>
      </c>
      <c r="R558" s="4">
        <v>29.558700000000002</v>
      </c>
      <c r="S558" s="4">
        <v>87.5</v>
      </c>
      <c r="T558" s="4">
        <v>8470.4802999999993</v>
      </c>
      <c r="W558" s="4">
        <v>0</v>
      </c>
      <c r="X558" s="4">
        <v>0.4032</v>
      </c>
      <c r="Y558" s="4">
        <v>11.6</v>
      </c>
      <c r="Z558" s="4">
        <v>911</v>
      </c>
      <c r="AA558" s="4">
        <v>925</v>
      </c>
      <c r="AB558" s="4">
        <v>902</v>
      </c>
      <c r="AC558" s="4">
        <v>92</v>
      </c>
      <c r="AD558" s="4">
        <v>11.55</v>
      </c>
      <c r="AE558" s="4">
        <v>0.27</v>
      </c>
      <c r="AF558" s="4">
        <v>992</v>
      </c>
      <c r="AG558" s="4">
        <v>-10</v>
      </c>
      <c r="AH558" s="4">
        <v>8</v>
      </c>
      <c r="AI558" s="4">
        <v>24</v>
      </c>
      <c r="AJ558" s="4">
        <v>136</v>
      </c>
      <c r="AK558" s="4">
        <v>134.5</v>
      </c>
      <c r="AL558" s="4">
        <v>5.0999999999999996</v>
      </c>
      <c r="AM558" s="4">
        <v>142</v>
      </c>
      <c r="AN558" s="4" t="s">
        <v>155</v>
      </c>
      <c r="AO558" s="4">
        <v>2</v>
      </c>
      <c r="AP558" s="5">
        <v>0.76313657407407398</v>
      </c>
      <c r="AQ558" s="4">
        <v>47.161019000000003</v>
      </c>
      <c r="AR558" s="4">
        <v>-88.483999999999995</v>
      </c>
      <c r="AS558" s="4">
        <v>311.60000000000002</v>
      </c>
      <c r="AT558" s="4">
        <v>29.1</v>
      </c>
      <c r="AU558" s="4">
        <v>12</v>
      </c>
      <c r="AV558" s="4">
        <v>7</v>
      </c>
      <c r="AW558" s="4" t="s">
        <v>437</v>
      </c>
      <c r="AX558" s="4">
        <v>1.5</v>
      </c>
      <c r="AY558" s="4">
        <v>1.1516519999999999</v>
      </c>
      <c r="AZ558" s="4">
        <v>3.5213209999999999</v>
      </c>
      <c r="BA558" s="4">
        <v>11.154</v>
      </c>
      <c r="BB558" s="4">
        <v>8.44</v>
      </c>
      <c r="BC558" s="4">
        <v>0.76</v>
      </c>
      <c r="BD558" s="4">
        <v>24.567</v>
      </c>
      <c r="BE558" s="4">
        <v>1200.827</v>
      </c>
      <c r="BF558" s="4">
        <v>686.40899999999999</v>
      </c>
      <c r="BG558" s="4">
        <v>1.286</v>
      </c>
      <c r="BH558" s="4">
        <v>0.65600000000000003</v>
      </c>
      <c r="BI558" s="4">
        <v>1.9419999999999999</v>
      </c>
      <c r="BJ558" s="4">
        <v>0.99099999999999999</v>
      </c>
      <c r="BK558" s="4">
        <v>0.505</v>
      </c>
      <c r="BL558" s="4">
        <v>1.496</v>
      </c>
      <c r="BM558" s="4">
        <v>57.333300000000001</v>
      </c>
      <c r="BQ558" s="4">
        <v>47.86</v>
      </c>
      <c r="BR558" s="4">
        <v>0.64206399999999997</v>
      </c>
      <c r="BS558" s="4">
        <v>-5</v>
      </c>
      <c r="BT558" s="4">
        <v>8.9999999999999993E-3</v>
      </c>
      <c r="BU558" s="4">
        <v>15.690439</v>
      </c>
      <c r="BV558" s="4">
        <v>0.18179999999999999</v>
      </c>
    </row>
    <row r="559" spans="1:74" x14ac:dyDescent="0.25">
      <c r="A559" s="2">
        <v>42804</v>
      </c>
      <c r="B559" s="3">
        <v>0.55484730324074072</v>
      </c>
      <c r="C559" s="4">
        <v>10.554</v>
      </c>
      <c r="D559" s="4">
        <v>4.5989000000000004</v>
      </c>
      <c r="E559" s="4">
        <v>45988.686950000003</v>
      </c>
      <c r="F559" s="4">
        <v>87.4</v>
      </c>
      <c r="G559" s="4">
        <v>47.8</v>
      </c>
      <c r="H559" s="4">
        <v>5744.6</v>
      </c>
      <c r="J559" s="4">
        <v>0.6</v>
      </c>
      <c r="K559" s="4">
        <v>0.83489999999999998</v>
      </c>
      <c r="L559" s="4">
        <v>8.8116000000000003</v>
      </c>
      <c r="M559" s="4">
        <v>3.8397000000000001</v>
      </c>
      <c r="N559" s="4">
        <v>72.971900000000005</v>
      </c>
      <c r="O559" s="4">
        <v>39.909100000000002</v>
      </c>
      <c r="P559" s="4">
        <v>112.9</v>
      </c>
      <c r="Q559" s="4">
        <v>56.210299999999997</v>
      </c>
      <c r="R559" s="4">
        <v>30.742000000000001</v>
      </c>
      <c r="S559" s="4">
        <v>87</v>
      </c>
      <c r="T559" s="4">
        <v>5744.6292999999996</v>
      </c>
      <c r="W559" s="4">
        <v>0</v>
      </c>
      <c r="X559" s="4">
        <v>0.501</v>
      </c>
      <c r="Y559" s="4">
        <v>11.5</v>
      </c>
      <c r="Z559" s="4">
        <v>921</v>
      </c>
      <c r="AA559" s="4">
        <v>936</v>
      </c>
      <c r="AB559" s="4">
        <v>912</v>
      </c>
      <c r="AC559" s="4">
        <v>92</v>
      </c>
      <c r="AD559" s="4">
        <v>11.55</v>
      </c>
      <c r="AE559" s="4">
        <v>0.27</v>
      </c>
      <c r="AF559" s="4">
        <v>992</v>
      </c>
      <c r="AG559" s="4">
        <v>-10</v>
      </c>
      <c r="AH559" s="4">
        <v>8</v>
      </c>
      <c r="AI559" s="4">
        <v>24</v>
      </c>
      <c r="AJ559" s="4">
        <v>136</v>
      </c>
      <c r="AK559" s="4">
        <v>134.1</v>
      </c>
      <c r="AL559" s="4">
        <v>4.9000000000000004</v>
      </c>
      <c r="AM559" s="4">
        <v>142</v>
      </c>
      <c r="AN559" s="4" t="s">
        <v>155</v>
      </c>
      <c r="AO559" s="4">
        <v>2</v>
      </c>
      <c r="AP559" s="5">
        <v>0.76314814814814813</v>
      </c>
      <c r="AQ559" s="4">
        <v>47.161121000000001</v>
      </c>
      <c r="AR559" s="4">
        <v>-88.483998999999997</v>
      </c>
      <c r="AS559" s="4">
        <v>312</v>
      </c>
      <c r="AT559" s="4">
        <v>27.9</v>
      </c>
      <c r="AU559" s="4">
        <v>12</v>
      </c>
      <c r="AV559" s="4">
        <v>7</v>
      </c>
      <c r="AW559" s="4" t="s">
        <v>437</v>
      </c>
      <c r="AX559" s="4">
        <v>1.4088000000000001</v>
      </c>
      <c r="AY559" s="4">
        <v>1.5608</v>
      </c>
      <c r="AZ559" s="4">
        <v>3.5872000000000002</v>
      </c>
      <c r="BA559" s="4">
        <v>11.154</v>
      </c>
      <c r="BB559" s="4">
        <v>10.23</v>
      </c>
      <c r="BC559" s="4">
        <v>0.92</v>
      </c>
      <c r="BD559" s="4">
        <v>19.771999999999998</v>
      </c>
      <c r="BE559" s="4">
        <v>1611.261</v>
      </c>
      <c r="BF559" s="4">
        <v>446.87299999999999</v>
      </c>
      <c r="BG559" s="4">
        <v>1.397</v>
      </c>
      <c r="BH559" s="4">
        <v>0.76400000000000001</v>
      </c>
      <c r="BI559" s="4">
        <v>2.1619999999999999</v>
      </c>
      <c r="BJ559" s="4">
        <v>1.0760000000000001</v>
      </c>
      <c r="BK559" s="4">
        <v>0.58899999999999997</v>
      </c>
      <c r="BL559" s="4">
        <v>1.665</v>
      </c>
      <c r="BM559" s="4">
        <v>43.5563</v>
      </c>
      <c r="BQ559" s="4">
        <v>66.605000000000004</v>
      </c>
      <c r="BR559" s="4">
        <v>0.65371400000000002</v>
      </c>
      <c r="BS559" s="4">
        <v>-5</v>
      </c>
      <c r="BT559" s="4">
        <v>8.1270000000000005E-3</v>
      </c>
      <c r="BU559" s="4">
        <v>15.975135999999999</v>
      </c>
      <c r="BV559" s="4">
        <v>0.16416500000000001</v>
      </c>
    </row>
    <row r="560" spans="1:74" x14ac:dyDescent="0.25">
      <c r="A560" s="2">
        <v>42804</v>
      </c>
      <c r="B560" s="3">
        <v>0.55485887731481476</v>
      </c>
      <c r="C560" s="4">
        <v>11.09</v>
      </c>
      <c r="D560" s="4">
        <v>1.3924000000000001</v>
      </c>
      <c r="E560" s="4">
        <v>13924.406926</v>
      </c>
      <c r="F560" s="4">
        <v>80</v>
      </c>
      <c r="G560" s="4">
        <v>47.9</v>
      </c>
      <c r="H560" s="4">
        <v>4043</v>
      </c>
      <c r="J560" s="4">
        <v>0.6</v>
      </c>
      <c r="K560" s="4">
        <v>0.86670000000000003</v>
      </c>
      <c r="L560" s="4">
        <v>9.6120000000000001</v>
      </c>
      <c r="M560" s="4">
        <v>1.2069000000000001</v>
      </c>
      <c r="N560" s="4">
        <v>69.321299999999994</v>
      </c>
      <c r="O560" s="4">
        <v>41.516199999999998</v>
      </c>
      <c r="P560" s="4">
        <v>110.8</v>
      </c>
      <c r="Q560" s="4">
        <v>53.398200000000003</v>
      </c>
      <c r="R560" s="4">
        <v>31.979900000000001</v>
      </c>
      <c r="S560" s="4">
        <v>85.4</v>
      </c>
      <c r="T560" s="4">
        <v>4043.0385999999999</v>
      </c>
      <c r="W560" s="4">
        <v>0</v>
      </c>
      <c r="X560" s="4">
        <v>0.52</v>
      </c>
      <c r="Y560" s="4">
        <v>11.5</v>
      </c>
      <c r="Z560" s="4">
        <v>931</v>
      </c>
      <c r="AA560" s="4">
        <v>948</v>
      </c>
      <c r="AB560" s="4">
        <v>923</v>
      </c>
      <c r="AC560" s="4">
        <v>92</v>
      </c>
      <c r="AD560" s="4">
        <v>11.55</v>
      </c>
      <c r="AE560" s="4">
        <v>0.27</v>
      </c>
      <c r="AF560" s="4">
        <v>992</v>
      </c>
      <c r="AG560" s="4">
        <v>-10</v>
      </c>
      <c r="AH560" s="4">
        <v>8</v>
      </c>
      <c r="AI560" s="4">
        <v>24</v>
      </c>
      <c r="AJ560" s="4">
        <v>136</v>
      </c>
      <c r="AK560" s="4">
        <v>133.1</v>
      </c>
      <c r="AL560" s="4">
        <v>5</v>
      </c>
      <c r="AM560" s="4">
        <v>142</v>
      </c>
      <c r="AN560" s="4" t="s">
        <v>155</v>
      </c>
      <c r="AO560" s="4">
        <v>2</v>
      </c>
      <c r="AP560" s="5">
        <v>0.76315972222222228</v>
      </c>
      <c r="AQ560" s="4">
        <v>47.161240999999997</v>
      </c>
      <c r="AR560" s="4">
        <v>-88.483998</v>
      </c>
      <c r="AS560" s="4">
        <v>312.2</v>
      </c>
      <c r="AT560" s="4">
        <v>28.9</v>
      </c>
      <c r="AU560" s="4">
        <v>12</v>
      </c>
      <c r="AV560" s="4">
        <v>7</v>
      </c>
      <c r="AW560" s="4" t="s">
        <v>437</v>
      </c>
      <c r="AX560" s="4">
        <v>1.2</v>
      </c>
      <c r="AY560" s="4">
        <v>1.7</v>
      </c>
      <c r="AZ560" s="4">
        <v>3.1</v>
      </c>
      <c r="BA560" s="4">
        <v>11.154</v>
      </c>
      <c r="BB560" s="4">
        <v>12.82</v>
      </c>
      <c r="BC560" s="4">
        <v>1.1499999999999999</v>
      </c>
      <c r="BD560" s="4">
        <v>15.377000000000001</v>
      </c>
      <c r="BE560" s="4">
        <v>2072.433</v>
      </c>
      <c r="BF560" s="4">
        <v>165.61500000000001</v>
      </c>
      <c r="BG560" s="4">
        <v>1.5649999999999999</v>
      </c>
      <c r="BH560" s="4">
        <v>0.93700000000000006</v>
      </c>
      <c r="BI560" s="4">
        <v>2.5030000000000001</v>
      </c>
      <c r="BJ560" s="4">
        <v>1.206</v>
      </c>
      <c r="BK560" s="4">
        <v>0.72199999999999998</v>
      </c>
      <c r="BL560" s="4">
        <v>1.9279999999999999</v>
      </c>
      <c r="BM560" s="4">
        <v>36.145200000000003</v>
      </c>
      <c r="BQ560" s="4">
        <v>81.525999999999996</v>
      </c>
      <c r="BR560" s="4">
        <v>0.57830300000000001</v>
      </c>
      <c r="BS560" s="4">
        <v>-5</v>
      </c>
      <c r="BT560" s="4">
        <v>8.0000000000000002E-3</v>
      </c>
      <c r="BU560" s="4">
        <v>14.132279</v>
      </c>
      <c r="BV560" s="4">
        <v>0.16159999999999999</v>
      </c>
    </row>
    <row r="561" spans="1:74" x14ac:dyDescent="0.25">
      <c r="A561" s="2">
        <v>42804</v>
      </c>
      <c r="B561" s="3">
        <v>0.55487045138888891</v>
      </c>
      <c r="C561" s="4">
        <v>11.098000000000001</v>
      </c>
      <c r="D561" s="4">
        <v>0.43759999999999999</v>
      </c>
      <c r="E561" s="4">
        <v>4375.9581319999998</v>
      </c>
      <c r="F561" s="4">
        <v>82</v>
      </c>
      <c r="G561" s="4">
        <v>47.8</v>
      </c>
      <c r="H561" s="4">
        <v>2947.1</v>
      </c>
      <c r="J561" s="4">
        <v>0.6</v>
      </c>
      <c r="K561" s="4">
        <v>0.878</v>
      </c>
      <c r="L561" s="4">
        <v>9.7445000000000004</v>
      </c>
      <c r="M561" s="4">
        <v>0.38419999999999999</v>
      </c>
      <c r="N561" s="4">
        <v>71.966800000000006</v>
      </c>
      <c r="O561" s="4">
        <v>41.938000000000002</v>
      </c>
      <c r="P561" s="4">
        <v>113.9</v>
      </c>
      <c r="Q561" s="4">
        <v>55.436</v>
      </c>
      <c r="R561" s="4">
        <v>32.3048</v>
      </c>
      <c r="S561" s="4">
        <v>87.7</v>
      </c>
      <c r="T561" s="4">
        <v>2947.05</v>
      </c>
      <c r="W561" s="4">
        <v>0</v>
      </c>
      <c r="X561" s="4">
        <v>0.52680000000000005</v>
      </c>
      <c r="Y561" s="4">
        <v>11.5</v>
      </c>
      <c r="Z561" s="4">
        <v>941</v>
      </c>
      <c r="AA561" s="4">
        <v>960</v>
      </c>
      <c r="AB561" s="4">
        <v>933</v>
      </c>
      <c r="AC561" s="4">
        <v>92</v>
      </c>
      <c r="AD561" s="4">
        <v>11.55</v>
      </c>
      <c r="AE561" s="4">
        <v>0.27</v>
      </c>
      <c r="AF561" s="4">
        <v>992</v>
      </c>
      <c r="AG561" s="4">
        <v>-10</v>
      </c>
      <c r="AH561" s="4">
        <v>8</v>
      </c>
      <c r="AI561" s="4">
        <v>24</v>
      </c>
      <c r="AJ561" s="4">
        <v>136</v>
      </c>
      <c r="AK561" s="4">
        <v>134.69999999999999</v>
      </c>
      <c r="AL561" s="4">
        <v>5</v>
      </c>
      <c r="AM561" s="4">
        <v>142</v>
      </c>
      <c r="AN561" s="4" t="s">
        <v>155</v>
      </c>
      <c r="AO561" s="4">
        <v>2</v>
      </c>
      <c r="AP561" s="5">
        <v>0.76317129629629632</v>
      </c>
      <c r="AQ561" s="4">
        <v>47.161363999999999</v>
      </c>
      <c r="AR561" s="4">
        <v>-88.484003999999999</v>
      </c>
      <c r="AS561" s="4">
        <v>312.39999999999998</v>
      </c>
      <c r="AT561" s="4">
        <v>29.6</v>
      </c>
      <c r="AU561" s="4">
        <v>12</v>
      </c>
      <c r="AV561" s="4">
        <v>7</v>
      </c>
      <c r="AW561" s="4" t="s">
        <v>437</v>
      </c>
      <c r="AX561" s="4">
        <v>1.2607999999999999</v>
      </c>
      <c r="AY561" s="4">
        <v>1.4872000000000001</v>
      </c>
      <c r="AZ561" s="4">
        <v>3.1303999999999998</v>
      </c>
      <c r="BA561" s="4">
        <v>11.154</v>
      </c>
      <c r="BB561" s="4">
        <v>14.05</v>
      </c>
      <c r="BC561" s="4">
        <v>1.26</v>
      </c>
      <c r="BD561" s="4">
        <v>13.891</v>
      </c>
      <c r="BE561" s="4">
        <v>2262.8510000000001</v>
      </c>
      <c r="BF561" s="4">
        <v>56.787999999999997</v>
      </c>
      <c r="BG561" s="4">
        <v>1.75</v>
      </c>
      <c r="BH561" s="4">
        <v>1.02</v>
      </c>
      <c r="BI561" s="4">
        <v>2.77</v>
      </c>
      <c r="BJ561" s="4">
        <v>1.3480000000000001</v>
      </c>
      <c r="BK561" s="4">
        <v>0.78600000000000003</v>
      </c>
      <c r="BL561" s="4">
        <v>2.1339999999999999</v>
      </c>
      <c r="BM561" s="4">
        <v>28.3765</v>
      </c>
      <c r="BQ561" s="4">
        <v>88.951999999999998</v>
      </c>
      <c r="BR561" s="4">
        <v>0.52422299999999999</v>
      </c>
      <c r="BS561" s="4">
        <v>-5</v>
      </c>
      <c r="BT561" s="4">
        <v>8.8730000000000007E-3</v>
      </c>
      <c r="BU561" s="4">
        <v>12.810699</v>
      </c>
      <c r="BV561" s="4">
        <v>0.17923500000000001</v>
      </c>
    </row>
    <row r="562" spans="1:74" x14ac:dyDescent="0.25">
      <c r="A562" s="2">
        <v>42804</v>
      </c>
      <c r="B562" s="3">
        <v>0.55488202546296295</v>
      </c>
      <c r="C562" s="4">
        <v>11.260999999999999</v>
      </c>
      <c r="D562" s="4">
        <v>0.22339999999999999</v>
      </c>
      <c r="E562" s="4">
        <v>2234.2512080000001</v>
      </c>
      <c r="F562" s="4">
        <v>103.8</v>
      </c>
      <c r="G562" s="4">
        <v>42.5</v>
      </c>
      <c r="H562" s="4">
        <v>2472.5</v>
      </c>
      <c r="J562" s="4">
        <v>0.69</v>
      </c>
      <c r="K562" s="4">
        <v>0.87919999999999998</v>
      </c>
      <c r="L562" s="4">
        <v>9.9</v>
      </c>
      <c r="M562" s="4">
        <v>0.19639999999999999</v>
      </c>
      <c r="N562" s="4">
        <v>91.2239</v>
      </c>
      <c r="O562" s="4">
        <v>37.363999999999997</v>
      </c>
      <c r="P562" s="4">
        <v>128.6</v>
      </c>
      <c r="Q562" s="4">
        <v>70.2697</v>
      </c>
      <c r="R562" s="4">
        <v>28.781500000000001</v>
      </c>
      <c r="S562" s="4">
        <v>99.1</v>
      </c>
      <c r="T562" s="4">
        <v>2472.5007999999998</v>
      </c>
      <c r="W562" s="4">
        <v>0</v>
      </c>
      <c r="X562" s="4">
        <v>0.60950000000000004</v>
      </c>
      <c r="Y562" s="4">
        <v>11.5</v>
      </c>
      <c r="Z562" s="4">
        <v>947</v>
      </c>
      <c r="AA562" s="4">
        <v>968</v>
      </c>
      <c r="AB562" s="4">
        <v>940</v>
      </c>
      <c r="AC562" s="4">
        <v>92</v>
      </c>
      <c r="AD562" s="4">
        <v>11.55</v>
      </c>
      <c r="AE562" s="4">
        <v>0.27</v>
      </c>
      <c r="AF562" s="4">
        <v>992</v>
      </c>
      <c r="AG562" s="4">
        <v>-10</v>
      </c>
      <c r="AH562" s="4">
        <v>8</v>
      </c>
      <c r="AI562" s="4">
        <v>24</v>
      </c>
      <c r="AJ562" s="4">
        <v>136</v>
      </c>
      <c r="AK562" s="4">
        <v>134.1</v>
      </c>
      <c r="AL562" s="4">
        <v>4.5999999999999996</v>
      </c>
      <c r="AM562" s="4">
        <v>142</v>
      </c>
      <c r="AN562" s="4" t="s">
        <v>155</v>
      </c>
      <c r="AO562" s="4">
        <v>2</v>
      </c>
      <c r="AP562" s="5">
        <v>0.76318287037037036</v>
      </c>
      <c r="AQ562" s="4">
        <v>47.161489000000003</v>
      </c>
      <c r="AR562" s="4">
        <v>-88.484021999999996</v>
      </c>
      <c r="AS562" s="4">
        <v>312.8</v>
      </c>
      <c r="AT562" s="4">
        <v>30.5</v>
      </c>
      <c r="AU562" s="4">
        <v>12</v>
      </c>
      <c r="AV562" s="4">
        <v>7</v>
      </c>
      <c r="AW562" s="4" t="s">
        <v>437</v>
      </c>
      <c r="AX562" s="4">
        <v>1.4608000000000001</v>
      </c>
      <c r="AY562" s="4">
        <v>1.1823999999999999</v>
      </c>
      <c r="AZ562" s="4">
        <v>3.3216000000000001</v>
      </c>
      <c r="BA562" s="4">
        <v>11.154</v>
      </c>
      <c r="BB562" s="4">
        <v>14.2</v>
      </c>
      <c r="BC562" s="4">
        <v>1.27</v>
      </c>
      <c r="BD562" s="4">
        <v>13.746</v>
      </c>
      <c r="BE562" s="4">
        <v>2316.7629999999999</v>
      </c>
      <c r="BF562" s="4">
        <v>29.256</v>
      </c>
      <c r="BG562" s="4">
        <v>2.2360000000000002</v>
      </c>
      <c r="BH562" s="4">
        <v>0.91600000000000004</v>
      </c>
      <c r="BI562" s="4">
        <v>3.1509999999999998</v>
      </c>
      <c r="BJ562" s="4">
        <v>1.722</v>
      </c>
      <c r="BK562" s="4">
        <v>0.70499999999999996</v>
      </c>
      <c r="BL562" s="4">
        <v>2.427</v>
      </c>
      <c r="BM562" s="4">
        <v>23.991700000000002</v>
      </c>
      <c r="BQ562" s="4">
        <v>103.715</v>
      </c>
      <c r="BR562" s="4">
        <v>0.59220499999999998</v>
      </c>
      <c r="BS562" s="4">
        <v>-5</v>
      </c>
      <c r="BT562" s="4">
        <v>8.1270000000000005E-3</v>
      </c>
      <c r="BU562" s="4">
        <v>14.472009999999999</v>
      </c>
      <c r="BV562" s="4">
        <v>0.16416500000000001</v>
      </c>
    </row>
    <row r="563" spans="1:74" x14ac:dyDescent="0.25">
      <c r="A563" s="2">
        <v>42804</v>
      </c>
      <c r="B563" s="3">
        <v>0.5548935995370371</v>
      </c>
      <c r="C563" s="4">
        <v>11.409000000000001</v>
      </c>
      <c r="D563" s="4">
        <v>0.1396</v>
      </c>
      <c r="E563" s="4">
        <v>1395.935162</v>
      </c>
      <c r="F563" s="4">
        <v>123.9</v>
      </c>
      <c r="G563" s="4">
        <v>47.9</v>
      </c>
      <c r="H563" s="4">
        <v>2254.8000000000002</v>
      </c>
      <c r="J563" s="4">
        <v>1.25</v>
      </c>
      <c r="K563" s="4">
        <v>0.87890000000000001</v>
      </c>
      <c r="L563" s="4">
        <v>10.028</v>
      </c>
      <c r="M563" s="4">
        <v>0.1227</v>
      </c>
      <c r="N563" s="4">
        <v>108.87860000000001</v>
      </c>
      <c r="O563" s="4">
        <v>42.120399999999997</v>
      </c>
      <c r="P563" s="4">
        <v>151</v>
      </c>
      <c r="Q563" s="4">
        <v>83.869100000000003</v>
      </c>
      <c r="R563" s="4">
        <v>32.445399999999999</v>
      </c>
      <c r="S563" s="4">
        <v>116.3</v>
      </c>
      <c r="T563" s="4">
        <v>2254.7829000000002</v>
      </c>
      <c r="W563" s="4">
        <v>0</v>
      </c>
      <c r="X563" s="4">
        <v>1.0952</v>
      </c>
      <c r="Y563" s="4">
        <v>11.6</v>
      </c>
      <c r="Z563" s="4">
        <v>951</v>
      </c>
      <c r="AA563" s="4">
        <v>972</v>
      </c>
      <c r="AB563" s="4">
        <v>944</v>
      </c>
      <c r="AC563" s="4">
        <v>92</v>
      </c>
      <c r="AD563" s="4">
        <v>11.55</v>
      </c>
      <c r="AE563" s="4">
        <v>0.27</v>
      </c>
      <c r="AF563" s="4">
        <v>992</v>
      </c>
      <c r="AG563" s="4">
        <v>-10</v>
      </c>
      <c r="AH563" s="4">
        <v>8</v>
      </c>
      <c r="AI563" s="4">
        <v>24</v>
      </c>
      <c r="AJ563" s="4">
        <v>136</v>
      </c>
      <c r="AK563" s="4">
        <v>133.1</v>
      </c>
      <c r="AL563" s="4">
        <v>4.7</v>
      </c>
      <c r="AM563" s="4">
        <v>142</v>
      </c>
      <c r="AN563" s="4" t="s">
        <v>155</v>
      </c>
      <c r="AO563" s="4">
        <v>2</v>
      </c>
      <c r="AP563" s="5">
        <v>0.7631944444444444</v>
      </c>
      <c r="AQ563" s="4">
        <v>47.161611999999998</v>
      </c>
      <c r="AR563" s="4">
        <v>-88.484052000000005</v>
      </c>
      <c r="AS563" s="4">
        <v>313.2</v>
      </c>
      <c r="AT563" s="4">
        <v>30.7</v>
      </c>
      <c r="AU563" s="4">
        <v>12</v>
      </c>
      <c r="AV563" s="4">
        <v>7</v>
      </c>
      <c r="AW563" s="4" t="s">
        <v>437</v>
      </c>
      <c r="AX563" s="4">
        <v>1.6608000000000001</v>
      </c>
      <c r="AY563" s="4">
        <v>1.752</v>
      </c>
      <c r="AZ563" s="4">
        <v>3.7216</v>
      </c>
      <c r="BA563" s="4">
        <v>11.154</v>
      </c>
      <c r="BB563" s="4">
        <v>14.17</v>
      </c>
      <c r="BC563" s="4">
        <v>1.27</v>
      </c>
      <c r="BD563" s="4">
        <v>13.776999999999999</v>
      </c>
      <c r="BE563" s="4">
        <v>2339.3429999999998</v>
      </c>
      <c r="BF563" s="4">
        <v>18.216999999999999</v>
      </c>
      <c r="BG563" s="4">
        <v>2.66</v>
      </c>
      <c r="BH563" s="4">
        <v>1.0289999999999999</v>
      </c>
      <c r="BI563" s="4">
        <v>3.6890000000000001</v>
      </c>
      <c r="BJ563" s="4">
        <v>2.0489999999999999</v>
      </c>
      <c r="BK563" s="4">
        <v>0.79300000000000004</v>
      </c>
      <c r="BL563" s="4">
        <v>2.8420000000000001</v>
      </c>
      <c r="BM563" s="4">
        <v>21.810400000000001</v>
      </c>
      <c r="BQ563" s="4">
        <v>185.762</v>
      </c>
      <c r="BR563" s="4">
        <v>0.60911099999999996</v>
      </c>
      <c r="BS563" s="4">
        <v>-5</v>
      </c>
      <c r="BT563" s="4">
        <v>8.0000000000000002E-3</v>
      </c>
      <c r="BU563" s="4">
        <v>14.885149999999999</v>
      </c>
      <c r="BV563" s="4">
        <v>0.16159999999999999</v>
      </c>
    </row>
    <row r="564" spans="1:74" x14ac:dyDescent="0.25">
      <c r="A564" s="2">
        <v>42804</v>
      </c>
      <c r="B564" s="3">
        <v>0.55490517361111114</v>
      </c>
      <c r="C564" s="4">
        <v>11.541</v>
      </c>
      <c r="D564" s="4">
        <v>9.8500000000000004E-2</v>
      </c>
      <c r="E564" s="4">
        <v>985.38328999999999</v>
      </c>
      <c r="F564" s="4">
        <v>141.30000000000001</v>
      </c>
      <c r="G564" s="4">
        <v>57.4</v>
      </c>
      <c r="H564" s="4">
        <v>2025.8</v>
      </c>
      <c r="J564" s="4">
        <v>1.98</v>
      </c>
      <c r="K564" s="4">
        <v>0.87839999999999996</v>
      </c>
      <c r="L564" s="4">
        <v>10.1371</v>
      </c>
      <c r="M564" s="4">
        <v>8.6599999999999996E-2</v>
      </c>
      <c r="N564" s="4">
        <v>124.1486</v>
      </c>
      <c r="O564" s="4">
        <v>50.418500000000002</v>
      </c>
      <c r="P564" s="4">
        <v>174.6</v>
      </c>
      <c r="Q564" s="4">
        <v>95.631600000000006</v>
      </c>
      <c r="R564" s="4">
        <v>38.837400000000002</v>
      </c>
      <c r="S564" s="4">
        <v>134.5</v>
      </c>
      <c r="T564" s="4">
        <v>2025.7675999999999</v>
      </c>
      <c r="W564" s="4">
        <v>0</v>
      </c>
      <c r="X564" s="4">
        <v>1.7401</v>
      </c>
      <c r="Y564" s="4">
        <v>11.5</v>
      </c>
      <c r="Z564" s="4">
        <v>955</v>
      </c>
      <c r="AA564" s="4">
        <v>973</v>
      </c>
      <c r="AB564" s="4">
        <v>945</v>
      </c>
      <c r="AC564" s="4">
        <v>92</v>
      </c>
      <c r="AD564" s="4">
        <v>11.55</v>
      </c>
      <c r="AE564" s="4">
        <v>0.27</v>
      </c>
      <c r="AF564" s="4">
        <v>992</v>
      </c>
      <c r="AG564" s="4">
        <v>-10</v>
      </c>
      <c r="AH564" s="4">
        <v>8</v>
      </c>
      <c r="AI564" s="4">
        <v>24</v>
      </c>
      <c r="AJ564" s="4">
        <v>136</v>
      </c>
      <c r="AK564" s="4">
        <v>134.69999999999999</v>
      </c>
      <c r="AL564" s="4">
        <v>4.7</v>
      </c>
      <c r="AM564" s="4">
        <v>142</v>
      </c>
      <c r="AN564" s="4" t="s">
        <v>155</v>
      </c>
      <c r="AO564" s="4">
        <v>2</v>
      </c>
      <c r="AP564" s="5">
        <v>0.76320601851851855</v>
      </c>
      <c r="AQ564" s="4">
        <v>47.161735</v>
      </c>
      <c r="AR564" s="4">
        <v>-88.484082999999998</v>
      </c>
      <c r="AS564" s="4">
        <v>313.7</v>
      </c>
      <c r="AT564" s="4">
        <v>30.7</v>
      </c>
      <c r="AU564" s="4">
        <v>12</v>
      </c>
      <c r="AV564" s="4">
        <v>7</v>
      </c>
      <c r="AW564" s="4" t="s">
        <v>437</v>
      </c>
      <c r="AX564" s="4">
        <v>1.8</v>
      </c>
      <c r="AY564" s="4">
        <v>2.1911999999999998</v>
      </c>
      <c r="AZ564" s="4">
        <v>4.0608000000000004</v>
      </c>
      <c r="BA564" s="4">
        <v>11.154</v>
      </c>
      <c r="BB564" s="4">
        <v>14.1</v>
      </c>
      <c r="BC564" s="4">
        <v>1.26</v>
      </c>
      <c r="BD564" s="4">
        <v>13.847</v>
      </c>
      <c r="BE564" s="4">
        <v>2353.3980000000001</v>
      </c>
      <c r="BF564" s="4">
        <v>12.789</v>
      </c>
      <c r="BG564" s="4">
        <v>3.0179999999999998</v>
      </c>
      <c r="BH564" s="4">
        <v>1.226</v>
      </c>
      <c r="BI564" s="4">
        <v>4.2439999999999998</v>
      </c>
      <c r="BJ564" s="4">
        <v>2.3250000000000002</v>
      </c>
      <c r="BK564" s="4">
        <v>0.94399999999999995</v>
      </c>
      <c r="BL564" s="4">
        <v>3.2690000000000001</v>
      </c>
      <c r="BM564" s="4">
        <v>19.500599999999999</v>
      </c>
      <c r="BQ564" s="4">
        <v>293.73500000000001</v>
      </c>
      <c r="BR564" s="4">
        <v>0.65801500000000002</v>
      </c>
      <c r="BS564" s="4">
        <v>-5</v>
      </c>
      <c r="BT564" s="4">
        <v>8.0000000000000002E-3</v>
      </c>
      <c r="BU564" s="4">
        <v>16.080241000000001</v>
      </c>
      <c r="BV564" s="4">
        <v>0.16159999999999999</v>
      </c>
    </row>
    <row r="565" spans="1:74" x14ac:dyDescent="0.25">
      <c r="A565" s="2">
        <v>42804</v>
      </c>
      <c r="B565" s="3">
        <v>0.55491674768518517</v>
      </c>
      <c r="C565" s="4">
        <v>11.651999999999999</v>
      </c>
      <c r="D565" s="4">
        <v>6.9900000000000004E-2</v>
      </c>
      <c r="E565" s="4">
        <v>698.81355900000005</v>
      </c>
      <c r="F565" s="4">
        <v>150.9</v>
      </c>
      <c r="G565" s="4">
        <v>57.3</v>
      </c>
      <c r="H565" s="4">
        <v>1916.5</v>
      </c>
      <c r="J565" s="4">
        <v>2.85</v>
      </c>
      <c r="K565" s="4">
        <v>0.87770000000000004</v>
      </c>
      <c r="L565" s="4">
        <v>10.227499999999999</v>
      </c>
      <c r="M565" s="4">
        <v>6.13E-2</v>
      </c>
      <c r="N565" s="4">
        <v>132.48769999999999</v>
      </c>
      <c r="O565" s="4">
        <v>50.293300000000002</v>
      </c>
      <c r="P565" s="4">
        <v>182.8</v>
      </c>
      <c r="Q565" s="4">
        <v>102.0552</v>
      </c>
      <c r="R565" s="4">
        <v>38.740900000000003</v>
      </c>
      <c r="S565" s="4">
        <v>140.80000000000001</v>
      </c>
      <c r="T565" s="4">
        <v>1916.4953</v>
      </c>
      <c r="W565" s="4">
        <v>0</v>
      </c>
      <c r="X565" s="4">
        <v>2.4975999999999998</v>
      </c>
      <c r="Y565" s="4">
        <v>11.6</v>
      </c>
      <c r="Z565" s="4">
        <v>958</v>
      </c>
      <c r="AA565" s="4">
        <v>976</v>
      </c>
      <c r="AB565" s="4">
        <v>948</v>
      </c>
      <c r="AC565" s="4">
        <v>92</v>
      </c>
      <c r="AD565" s="4">
        <v>11.55</v>
      </c>
      <c r="AE565" s="4">
        <v>0.27</v>
      </c>
      <c r="AF565" s="4">
        <v>992</v>
      </c>
      <c r="AG565" s="4">
        <v>-10</v>
      </c>
      <c r="AH565" s="4">
        <v>8</v>
      </c>
      <c r="AI565" s="4">
        <v>24</v>
      </c>
      <c r="AJ565" s="4">
        <v>136</v>
      </c>
      <c r="AK565" s="4">
        <v>134.1</v>
      </c>
      <c r="AL565" s="4">
        <v>4.5999999999999996</v>
      </c>
      <c r="AM565" s="4">
        <v>142</v>
      </c>
      <c r="AN565" s="4" t="s">
        <v>155</v>
      </c>
      <c r="AO565" s="4">
        <v>2</v>
      </c>
      <c r="AP565" s="5">
        <v>0.7632175925925927</v>
      </c>
      <c r="AQ565" s="4">
        <v>47.161856999999998</v>
      </c>
      <c r="AR565" s="4">
        <v>-88.484112999999994</v>
      </c>
      <c r="AS565" s="4">
        <v>314.39999999999998</v>
      </c>
      <c r="AT565" s="4">
        <v>30.9</v>
      </c>
      <c r="AU565" s="4">
        <v>12</v>
      </c>
      <c r="AV565" s="4">
        <v>7</v>
      </c>
      <c r="AW565" s="4" t="s">
        <v>437</v>
      </c>
      <c r="AX565" s="4">
        <v>1.7696000000000001</v>
      </c>
      <c r="AY565" s="4">
        <v>2.4912000000000001</v>
      </c>
      <c r="AZ565" s="4">
        <v>4.2304000000000004</v>
      </c>
      <c r="BA565" s="4">
        <v>11.154</v>
      </c>
      <c r="BB565" s="4">
        <v>14.03</v>
      </c>
      <c r="BC565" s="4">
        <v>1.26</v>
      </c>
      <c r="BD565" s="4">
        <v>13.932</v>
      </c>
      <c r="BE565" s="4">
        <v>2362.0479999999998</v>
      </c>
      <c r="BF565" s="4">
        <v>9.016</v>
      </c>
      <c r="BG565" s="4">
        <v>3.2040000000000002</v>
      </c>
      <c r="BH565" s="4">
        <v>1.216</v>
      </c>
      <c r="BI565" s="4">
        <v>4.4210000000000003</v>
      </c>
      <c r="BJ565" s="4">
        <v>2.468</v>
      </c>
      <c r="BK565" s="4">
        <v>0.93700000000000006</v>
      </c>
      <c r="BL565" s="4">
        <v>3.4049999999999998</v>
      </c>
      <c r="BM565" s="4">
        <v>18.352799999999998</v>
      </c>
      <c r="BQ565" s="4">
        <v>419.40699999999998</v>
      </c>
      <c r="BR565" s="4">
        <v>0.61087400000000003</v>
      </c>
      <c r="BS565" s="4">
        <v>-5</v>
      </c>
      <c r="BT565" s="4">
        <v>8.8730000000000007E-3</v>
      </c>
      <c r="BU565" s="4">
        <v>14.928234</v>
      </c>
      <c r="BV565" s="4">
        <v>0.17923500000000001</v>
      </c>
    </row>
    <row r="566" spans="1:74" x14ac:dyDescent="0.25">
      <c r="A566" s="2">
        <v>42804</v>
      </c>
      <c r="B566" s="3">
        <v>0.55492832175925921</v>
      </c>
      <c r="C566" s="4">
        <v>11.574</v>
      </c>
      <c r="D566" s="4">
        <v>5.1999999999999998E-2</v>
      </c>
      <c r="E566" s="4">
        <v>520</v>
      </c>
      <c r="F566" s="4">
        <v>162.30000000000001</v>
      </c>
      <c r="G566" s="4">
        <v>52.4</v>
      </c>
      <c r="H566" s="4">
        <v>1774.9</v>
      </c>
      <c r="J566" s="4">
        <v>3.5</v>
      </c>
      <c r="K566" s="4">
        <v>0.87880000000000003</v>
      </c>
      <c r="L566" s="4">
        <v>10.1708</v>
      </c>
      <c r="M566" s="4">
        <v>4.5699999999999998E-2</v>
      </c>
      <c r="N566" s="4">
        <v>142.5882</v>
      </c>
      <c r="O566" s="4">
        <v>46.070900000000002</v>
      </c>
      <c r="P566" s="4">
        <v>188.7</v>
      </c>
      <c r="Q566" s="4">
        <v>109.8356</v>
      </c>
      <c r="R566" s="4">
        <v>35.488399999999999</v>
      </c>
      <c r="S566" s="4">
        <v>145.30000000000001</v>
      </c>
      <c r="T566" s="4">
        <v>1774.9155000000001</v>
      </c>
      <c r="W566" s="4">
        <v>0</v>
      </c>
      <c r="X566" s="4">
        <v>3.0785</v>
      </c>
      <c r="Y566" s="4">
        <v>11.5</v>
      </c>
      <c r="Z566" s="4">
        <v>968</v>
      </c>
      <c r="AA566" s="4">
        <v>987</v>
      </c>
      <c r="AB566" s="4">
        <v>961</v>
      </c>
      <c r="AC566" s="4">
        <v>92</v>
      </c>
      <c r="AD566" s="4">
        <v>11.55</v>
      </c>
      <c r="AE566" s="4">
        <v>0.27</v>
      </c>
      <c r="AF566" s="4">
        <v>992</v>
      </c>
      <c r="AG566" s="4">
        <v>-10</v>
      </c>
      <c r="AH566" s="4">
        <v>8</v>
      </c>
      <c r="AI566" s="4">
        <v>24</v>
      </c>
      <c r="AJ566" s="4">
        <v>136</v>
      </c>
      <c r="AK566" s="4">
        <v>133.1</v>
      </c>
      <c r="AL566" s="4">
        <v>4.5</v>
      </c>
      <c r="AM566" s="4">
        <v>142</v>
      </c>
      <c r="AN566" s="4" t="s">
        <v>155</v>
      </c>
      <c r="AO566" s="4">
        <v>2</v>
      </c>
      <c r="AP566" s="5">
        <v>0.76322916666666663</v>
      </c>
      <c r="AQ566" s="4">
        <v>47.16198</v>
      </c>
      <c r="AR566" s="4">
        <v>-88.484146999999993</v>
      </c>
      <c r="AS566" s="4">
        <v>314.60000000000002</v>
      </c>
      <c r="AT566" s="4">
        <v>31.2</v>
      </c>
      <c r="AU566" s="4">
        <v>12</v>
      </c>
      <c r="AV566" s="4">
        <v>8</v>
      </c>
      <c r="AW566" s="4" t="s">
        <v>438</v>
      </c>
      <c r="AX566" s="4">
        <v>1.548</v>
      </c>
      <c r="AY566" s="4">
        <v>2.6696</v>
      </c>
      <c r="AZ566" s="4">
        <v>3.8744000000000001</v>
      </c>
      <c r="BA566" s="4">
        <v>11.154</v>
      </c>
      <c r="BB566" s="4">
        <v>14.16</v>
      </c>
      <c r="BC566" s="4">
        <v>1.27</v>
      </c>
      <c r="BD566" s="4">
        <v>13.795999999999999</v>
      </c>
      <c r="BE566" s="4">
        <v>2368.576</v>
      </c>
      <c r="BF566" s="4">
        <v>6.7729999999999997</v>
      </c>
      <c r="BG566" s="4">
        <v>3.4769999999999999</v>
      </c>
      <c r="BH566" s="4">
        <v>1.1240000000000001</v>
      </c>
      <c r="BI566" s="4">
        <v>4.601</v>
      </c>
      <c r="BJ566" s="4">
        <v>2.6789999999999998</v>
      </c>
      <c r="BK566" s="4">
        <v>0.86499999999999999</v>
      </c>
      <c r="BL566" s="4">
        <v>3.544</v>
      </c>
      <c r="BM566" s="4">
        <v>17.139099999999999</v>
      </c>
      <c r="BQ566" s="4">
        <v>521.28800000000001</v>
      </c>
      <c r="BR566" s="4">
        <v>0.64577700000000005</v>
      </c>
      <c r="BS566" s="4">
        <v>-5</v>
      </c>
      <c r="BT566" s="4">
        <v>8.9999999999999993E-3</v>
      </c>
      <c r="BU566" s="4">
        <v>15.781176</v>
      </c>
      <c r="BV566" s="4">
        <v>0.18179999999999999</v>
      </c>
    </row>
    <row r="567" spans="1:74" x14ac:dyDescent="0.25">
      <c r="A567" s="2">
        <v>42804</v>
      </c>
      <c r="B567" s="3">
        <v>0.55493989583333336</v>
      </c>
      <c r="C567" s="4">
        <v>12.125999999999999</v>
      </c>
      <c r="D567" s="4">
        <v>5.0200000000000002E-2</v>
      </c>
      <c r="E567" s="4">
        <v>501.727575</v>
      </c>
      <c r="F567" s="4">
        <v>175.5</v>
      </c>
      <c r="G567" s="4">
        <v>43.9</v>
      </c>
      <c r="H567" s="4">
        <v>1644.1</v>
      </c>
      <c r="J567" s="4">
        <v>3.85</v>
      </c>
      <c r="K567" s="4">
        <v>0.87380000000000002</v>
      </c>
      <c r="L567" s="4">
        <v>10.595800000000001</v>
      </c>
      <c r="M567" s="4">
        <v>4.3799999999999999E-2</v>
      </c>
      <c r="N567" s="4">
        <v>153.38239999999999</v>
      </c>
      <c r="O567" s="4">
        <v>38.359499999999997</v>
      </c>
      <c r="P567" s="4">
        <v>191.7</v>
      </c>
      <c r="Q567" s="4">
        <v>118.1504</v>
      </c>
      <c r="R567" s="4">
        <v>29.548300000000001</v>
      </c>
      <c r="S567" s="4">
        <v>147.69999999999999</v>
      </c>
      <c r="T567" s="4">
        <v>1644.0926999999999</v>
      </c>
      <c r="W567" s="4">
        <v>0</v>
      </c>
      <c r="X567" s="4">
        <v>3.3675000000000002</v>
      </c>
      <c r="Y567" s="4">
        <v>11.6</v>
      </c>
      <c r="Z567" s="4">
        <v>971</v>
      </c>
      <c r="AA567" s="4">
        <v>993</v>
      </c>
      <c r="AB567" s="4">
        <v>966</v>
      </c>
      <c r="AC567" s="4">
        <v>92</v>
      </c>
      <c r="AD567" s="4">
        <v>11.55</v>
      </c>
      <c r="AE567" s="4">
        <v>0.27</v>
      </c>
      <c r="AF567" s="4">
        <v>992</v>
      </c>
      <c r="AG567" s="4">
        <v>-10</v>
      </c>
      <c r="AH567" s="4">
        <v>8</v>
      </c>
      <c r="AI567" s="4">
        <v>24</v>
      </c>
      <c r="AJ567" s="4">
        <v>136</v>
      </c>
      <c r="AK567" s="4">
        <v>133</v>
      </c>
      <c r="AL567" s="4">
        <v>4.5999999999999996</v>
      </c>
      <c r="AM567" s="4">
        <v>142</v>
      </c>
      <c r="AN567" s="4" t="s">
        <v>155</v>
      </c>
      <c r="AO567" s="4">
        <v>2</v>
      </c>
      <c r="AP567" s="5">
        <v>0.76324074074074078</v>
      </c>
      <c r="AQ567" s="4">
        <v>47.162106999999999</v>
      </c>
      <c r="AR567" s="4">
        <v>-88.484172000000001</v>
      </c>
      <c r="AS567" s="4">
        <v>315</v>
      </c>
      <c r="AT567" s="4">
        <v>31.6</v>
      </c>
      <c r="AU567" s="4">
        <v>12</v>
      </c>
      <c r="AV567" s="4">
        <v>8</v>
      </c>
      <c r="AW567" s="4" t="s">
        <v>438</v>
      </c>
      <c r="AX567" s="4">
        <v>1.2607999999999999</v>
      </c>
      <c r="AY567" s="4">
        <v>2.7216</v>
      </c>
      <c r="AZ567" s="4">
        <v>3.0215999999999998</v>
      </c>
      <c r="BA567" s="4">
        <v>11.154</v>
      </c>
      <c r="BB567" s="4">
        <v>13.58</v>
      </c>
      <c r="BC567" s="4">
        <v>1.22</v>
      </c>
      <c r="BD567" s="4">
        <v>14.444000000000001</v>
      </c>
      <c r="BE567" s="4">
        <v>2373.549</v>
      </c>
      <c r="BF567" s="4">
        <v>6.2510000000000003</v>
      </c>
      <c r="BG567" s="4">
        <v>3.5979999999999999</v>
      </c>
      <c r="BH567" s="4">
        <v>0.9</v>
      </c>
      <c r="BI567" s="4">
        <v>4.4980000000000002</v>
      </c>
      <c r="BJ567" s="4">
        <v>2.7719999999999998</v>
      </c>
      <c r="BK567" s="4">
        <v>0.69299999999999995</v>
      </c>
      <c r="BL567" s="4">
        <v>3.4649999999999999</v>
      </c>
      <c r="BM567" s="4">
        <v>15.271100000000001</v>
      </c>
      <c r="BQ567" s="4">
        <v>548.49900000000002</v>
      </c>
      <c r="BR567" s="4">
        <v>0.62144500000000003</v>
      </c>
      <c r="BS567" s="4">
        <v>-5</v>
      </c>
      <c r="BT567" s="4">
        <v>8.1270000000000005E-3</v>
      </c>
      <c r="BU567" s="4">
        <v>15.186562</v>
      </c>
      <c r="BV567" s="4">
        <v>0.16416500000000001</v>
      </c>
    </row>
    <row r="568" spans="1:74" x14ac:dyDescent="0.25">
      <c r="A568" s="2">
        <v>42804</v>
      </c>
      <c r="B568" s="3">
        <v>0.5549514699074074</v>
      </c>
      <c r="C568" s="4">
        <v>12.237</v>
      </c>
      <c r="D568" s="4">
        <v>4.2000000000000003E-2</v>
      </c>
      <c r="E568" s="4">
        <v>419.871692</v>
      </c>
      <c r="F568" s="4">
        <v>195.1</v>
      </c>
      <c r="G568" s="4">
        <v>43.9</v>
      </c>
      <c r="H568" s="4">
        <v>1575.8</v>
      </c>
      <c r="J568" s="4">
        <v>4</v>
      </c>
      <c r="K568" s="4">
        <v>0.87290000000000001</v>
      </c>
      <c r="L568" s="4">
        <v>10.681699999999999</v>
      </c>
      <c r="M568" s="4">
        <v>3.6700000000000003E-2</v>
      </c>
      <c r="N568" s="4">
        <v>170.2852</v>
      </c>
      <c r="O568" s="4">
        <v>38.352899999999998</v>
      </c>
      <c r="P568" s="4">
        <v>208.6</v>
      </c>
      <c r="Q568" s="4">
        <v>131.17060000000001</v>
      </c>
      <c r="R568" s="4">
        <v>29.543199999999999</v>
      </c>
      <c r="S568" s="4">
        <v>160.69999999999999</v>
      </c>
      <c r="T568" s="4">
        <v>1575.8146999999999</v>
      </c>
      <c r="W568" s="4">
        <v>0</v>
      </c>
      <c r="X568" s="4">
        <v>3.4948999999999999</v>
      </c>
      <c r="Y568" s="4">
        <v>11.6</v>
      </c>
      <c r="Z568" s="4">
        <v>982</v>
      </c>
      <c r="AA568" s="4">
        <v>1003</v>
      </c>
      <c r="AB568" s="4">
        <v>979</v>
      </c>
      <c r="AC568" s="4">
        <v>92</v>
      </c>
      <c r="AD568" s="4">
        <v>11.55</v>
      </c>
      <c r="AE568" s="4">
        <v>0.27</v>
      </c>
      <c r="AF568" s="4">
        <v>992</v>
      </c>
      <c r="AG568" s="4">
        <v>-10</v>
      </c>
      <c r="AH568" s="4">
        <v>8</v>
      </c>
      <c r="AI568" s="4">
        <v>24</v>
      </c>
      <c r="AJ568" s="4">
        <v>136</v>
      </c>
      <c r="AK568" s="4">
        <v>133.9</v>
      </c>
      <c r="AL568" s="4">
        <v>4.5999999999999996</v>
      </c>
      <c r="AM568" s="4">
        <v>142</v>
      </c>
      <c r="AN568" s="4" t="s">
        <v>155</v>
      </c>
      <c r="AO568" s="4">
        <v>2</v>
      </c>
      <c r="AP568" s="5">
        <v>0.76325231481481481</v>
      </c>
      <c r="AQ568" s="4">
        <v>47.162236</v>
      </c>
      <c r="AR568" s="4">
        <v>-88.484183000000002</v>
      </c>
      <c r="AS568" s="4">
        <v>315.8</v>
      </c>
      <c r="AT568" s="4">
        <v>32</v>
      </c>
      <c r="AU568" s="4">
        <v>12</v>
      </c>
      <c r="AV568" s="4">
        <v>8</v>
      </c>
      <c r="AW568" s="4" t="s">
        <v>438</v>
      </c>
      <c r="AX568" s="4">
        <v>1.4303999999999999</v>
      </c>
      <c r="AY568" s="4">
        <v>3.0608</v>
      </c>
      <c r="AZ568" s="4">
        <v>3.3912</v>
      </c>
      <c r="BA568" s="4">
        <v>11.154</v>
      </c>
      <c r="BB568" s="4">
        <v>13.48</v>
      </c>
      <c r="BC568" s="4">
        <v>1.21</v>
      </c>
      <c r="BD568" s="4">
        <v>14.555999999999999</v>
      </c>
      <c r="BE568" s="4">
        <v>2376.9180000000001</v>
      </c>
      <c r="BF568" s="4">
        <v>5.1909999999999998</v>
      </c>
      <c r="BG568" s="4">
        <v>3.968</v>
      </c>
      <c r="BH568" s="4">
        <v>0.89400000000000002</v>
      </c>
      <c r="BI568" s="4">
        <v>4.8620000000000001</v>
      </c>
      <c r="BJ568" s="4">
        <v>3.0569999999999999</v>
      </c>
      <c r="BK568" s="4">
        <v>0.68799999999999994</v>
      </c>
      <c r="BL568" s="4">
        <v>3.7450000000000001</v>
      </c>
      <c r="BM568" s="4">
        <v>14.5398</v>
      </c>
      <c r="BQ568" s="4">
        <v>565.46199999999999</v>
      </c>
      <c r="BR568" s="4">
        <v>0.693824</v>
      </c>
      <c r="BS568" s="4">
        <v>-5</v>
      </c>
      <c r="BT568" s="4">
        <v>7.1269999999999997E-3</v>
      </c>
      <c r="BU568" s="4">
        <v>16.955323</v>
      </c>
      <c r="BV568" s="4">
        <v>0.14396500000000001</v>
      </c>
    </row>
    <row r="569" spans="1:74" x14ac:dyDescent="0.25">
      <c r="A569" s="2">
        <v>42804</v>
      </c>
      <c r="B569" s="3">
        <v>0.55496304398148155</v>
      </c>
      <c r="C569" s="4">
        <v>12.047000000000001</v>
      </c>
      <c r="D569" s="4">
        <v>4.1200000000000001E-2</v>
      </c>
      <c r="E569" s="4">
        <v>411.85244599999999</v>
      </c>
      <c r="F569" s="4">
        <v>235.6</v>
      </c>
      <c r="G569" s="4">
        <v>44</v>
      </c>
      <c r="H569" s="4">
        <v>1496.8</v>
      </c>
      <c r="J569" s="4">
        <v>4.0999999999999996</v>
      </c>
      <c r="K569" s="4">
        <v>0.87480000000000002</v>
      </c>
      <c r="L569" s="4">
        <v>10.538399999999999</v>
      </c>
      <c r="M569" s="4">
        <v>3.5999999999999997E-2</v>
      </c>
      <c r="N569" s="4">
        <v>206.05269999999999</v>
      </c>
      <c r="O569" s="4">
        <v>38.4895</v>
      </c>
      <c r="P569" s="4">
        <v>244.5</v>
      </c>
      <c r="Q569" s="4">
        <v>158.72229999999999</v>
      </c>
      <c r="R569" s="4">
        <v>29.648399999999999</v>
      </c>
      <c r="S569" s="4">
        <v>188.4</v>
      </c>
      <c r="T569" s="4">
        <v>1496.7833000000001</v>
      </c>
      <c r="W569" s="4">
        <v>0</v>
      </c>
      <c r="X569" s="4">
        <v>3.5865</v>
      </c>
      <c r="Y569" s="4">
        <v>11.5</v>
      </c>
      <c r="Z569" s="4">
        <v>991</v>
      </c>
      <c r="AA569" s="4">
        <v>1008</v>
      </c>
      <c r="AB569" s="4">
        <v>988</v>
      </c>
      <c r="AC569" s="4">
        <v>92</v>
      </c>
      <c r="AD569" s="4">
        <v>11.55</v>
      </c>
      <c r="AE569" s="4">
        <v>0.27</v>
      </c>
      <c r="AF569" s="4">
        <v>992</v>
      </c>
      <c r="AG569" s="4">
        <v>-10</v>
      </c>
      <c r="AH569" s="4">
        <v>8</v>
      </c>
      <c r="AI569" s="4">
        <v>24</v>
      </c>
      <c r="AJ569" s="4">
        <v>136</v>
      </c>
      <c r="AK569" s="4">
        <v>133.1</v>
      </c>
      <c r="AL569" s="4">
        <v>4.5</v>
      </c>
      <c r="AM569" s="4">
        <v>142</v>
      </c>
      <c r="AN569" s="4" t="s">
        <v>155</v>
      </c>
      <c r="AO569" s="4">
        <v>2</v>
      </c>
      <c r="AP569" s="5">
        <v>0.76326388888888896</v>
      </c>
      <c r="AQ569" s="4">
        <v>47.162367000000003</v>
      </c>
      <c r="AR569" s="4">
        <v>-88.484181000000007</v>
      </c>
      <c r="AS569" s="4">
        <v>316.2</v>
      </c>
      <c r="AT569" s="4">
        <v>32.4</v>
      </c>
      <c r="AU569" s="4">
        <v>12</v>
      </c>
      <c r="AV569" s="4">
        <v>9</v>
      </c>
      <c r="AW569" s="4" t="s">
        <v>439</v>
      </c>
      <c r="AX569" s="4">
        <v>1.5608</v>
      </c>
      <c r="AY569" s="4">
        <v>2.5312000000000001</v>
      </c>
      <c r="AZ569" s="4">
        <v>3.6</v>
      </c>
      <c r="BA569" s="4">
        <v>11.154</v>
      </c>
      <c r="BB569" s="4">
        <v>13.69</v>
      </c>
      <c r="BC569" s="4">
        <v>1.23</v>
      </c>
      <c r="BD569" s="4">
        <v>14.317</v>
      </c>
      <c r="BE569" s="4">
        <v>2378.355</v>
      </c>
      <c r="BF569" s="4">
        <v>5.1749999999999998</v>
      </c>
      <c r="BG569" s="4">
        <v>4.87</v>
      </c>
      <c r="BH569" s="4">
        <v>0.91</v>
      </c>
      <c r="BI569" s="4">
        <v>5.78</v>
      </c>
      <c r="BJ569" s="4">
        <v>3.7509999999999999</v>
      </c>
      <c r="BK569" s="4">
        <v>0.70099999999999996</v>
      </c>
      <c r="BL569" s="4">
        <v>4.452</v>
      </c>
      <c r="BM569" s="4">
        <v>14.0068</v>
      </c>
      <c r="BQ569" s="4">
        <v>588.53599999999994</v>
      </c>
      <c r="BR569" s="4">
        <v>0.75039599999999995</v>
      </c>
      <c r="BS569" s="4">
        <v>-5</v>
      </c>
      <c r="BT569" s="4">
        <v>7.8729999999999998E-3</v>
      </c>
      <c r="BU569" s="4">
        <v>18.337803000000001</v>
      </c>
      <c r="BV569" s="4">
        <v>0.15903500000000001</v>
      </c>
    </row>
    <row r="570" spans="1:74" x14ac:dyDescent="0.25">
      <c r="A570" s="2">
        <v>42804</v>
      </c>
      <c r="B570" s="3">
        <v>0.55497461805555559</v>
      </c>
      <c r="C570" s="4">
        <v>11.843</v>
      </c>
      <c r="D570" s="4">
        <v>3.6499999999999998E-2</v>
      </c>
      <c r="E570" s="4">
        <v>365.21630599999997</v>
      </c>
      <c r="F570" s="4">
        <v>321.10000000000002</v>
      </c>
      <c r="G570" s="4">
        <v>44</v>
      </c>
      <c r="H570" s="4">
        <v>1486.5</v>
      </c>
      <c r="J570" s="4">
        <v>4.0999999999999996</v>
      </c>
      <c r="K570" s="4">
        <v>0.87670000000000003</v>
      </c>
      <c r="L570" s="4">
        <v>10.3834</v>
      </c>
      <c r="M570" s="4">
        <v>3.2000000000000001E-2</v>
      </c>
      <c r="N570" s="4">
        <v>281.51979999999998</v>
      </c>
      <c r="O570" s="4">
        <v>38.576999999999998</v>
      </c>
      <c r="P570" s="4">
        <v>320.10000000000002</v>
      </c>
      <c r="Q570" s="4">
        <v>216.8546</v>
      </c>
      <c r="R570" s="4">
        <v>29.715800000000002</v>
      </c>
      <c r="S570" s="4">
        <v>246.6</v>
      </c>
      <c r="T570" s="4">
        <v>1486.4711</v>
      </c>
      <c r="W570" s="4">
        <v>0</v>
      </c>
      <c r="X570" s="4">
        <v>3.5947</v>
      </c>
      <c r="Y570" s="4">
        <v>11.6</v>
      </c>
      <c r="Z570" s="4">
        <v>990</v>
      </c>
      <c r="AA570" s="4">
        <v>1009</v>
      </c>
      <c r="AB570" s="4">
        <v>986</v>
      </c>
      <c r="AC570" s="4">
        <v>92</v>
      </c>
      <c r="AD570" s="4">
        <v>11.55</v>
      </c>
      <c r="AE570" s="4">
        <v>0.27</v>
      </c>
      <c r="AF570" s="4">
        <v>992</v>
      </c>
      <c r="AG570" s="4">
        <v>-10</v>
      </c>
      <c r="AH570" s="4">
        <v>8</v>
      </c>
      <c r="AI570" s="4">
        <v>24</v>
      </c>
      <c r="AJ570" s="4">
        <v>136</v>
      </c>
      <c r="AK570" s="4">
        <v>134.69999999999999</v>
      </c>
      <c r="AL570" s="4">
        <v>4.5999999999999996</v>
      </c>
      <c r="AM570" s="4">
        <v>142</v>
      </c>
      <c r="AN570" s="4" t="s">
        <v>155</v>
      </c>
      <c r="AO570" s="4">
        <v>2</v>
      </c>
      <c r="AP570" s="5">
        <v>0.76327546296296289</v>
      </c>
      <c r="AQ570" s="4">
        <v>47.162508000000003</v>
      </c>
      <c r="AR570" s="4">
        <v>-88.484146999999993</v>
      </c>
      <c r="AS570" s="4">
        <v>316.5</v>
      </c>
      <c r="AT570" s="4">
        <v>33.700000000000003</v>
      </c>
      <c r="AU570" s="4">
        <v>12</v>
      </c>
      <c r="AV570" s="4">
        <v>9</v>
      </c>
      <c r="AW570" s="4" t="s">
        <v>439</v>
      </c>
      <c r="AX570" s="4">
        <v>1.7</v>
      </c>
      <c r="AY570" s="4">
        <v>1.1823999999999999</v>
      </c>
      <c r="AZ570" s="4">
        <v>3.6911999999999998</v>
      </c>
      <c r="BA570" s="4">
        <v>11.154</v>
      </c>
      <c r="BB570" s="4">
        <v>13.92</v>
      </c>
      <c r="BC570" s="4">
        <v>1.25</v>
      </c>
      <c r="BD570" s="4">
        <v>14.058</v>
      </c>
      <c r="BE570" s="4">
        <v>2379.009</v>
      </c>
      <c r="BF570" s="4">
        <v>4.6689999999999996</v>
      </c>
      <c r="BG570" s="4">
        <v>6.7549999999999999</v>
      </c>
      <c r="BH570" s="4">
        <v>0.92600000000000005</v>
      </c>
      <c r="BI570" s="4">
        <v>7.68</v>
      </c>
      <c r="BJ570" s="4">
        <v>5.2030000000000003</v>
      </c>
      <c r="BK570" s="4">
        <v>0.71299999999999997</v>
      </c>
      <c r="BL570" s="4">
        <v>5.9160000000000004</v>
      </c>
      <c r="BM570" s="4">
        <v>14.1218</v>
      </c>
      <c r="BQ570" s="4">
        <v>598.84400000000005</v>
      </c>
      <c r="BR570" s="4">
        <v>0.73168299999999997</v>
      </c>
      <c r="BS570" s="4">
        <v>-5</v>
      </c>
      <c r="BT570" s="4">
        <v>7.1269999999999997E-3</v>
      </c>
      <c r="BU570" s="4">
        <v>17.880503000000001</v>
      </c>
      <c r="BV570" s="4">
        <v>0.14396500000000001</v>
      </c>
    </row>
    <row r="571" spans="1:74" x14ac:dyDescent="0.25">
      <c r="A571" s="2">
        <v>42804</v>
      </c>
      <c r="B571" s="3">
        <v>0.55498619212962963</v>
      </c>
      <c r="C571" s="4">
        <v>11.803000000000001</v>
      </c>
      <c r="D571" s="4">
        <v>3.4000000000000002E-2</v>
      </c>
      <c r="E571" s="4">
        <v>340</v>
      </c>
      <c r="F571" s="4">
        <v>377.1</v>
      </c>
      <c r="G571" s="4">
        <v>44</v>
      </c>
      <c r="H571" s="4">
        <v>1494.2</v>
      </c>
      <c r="J571" s="4">
        <v>3.95</v>
      </c>
      <c r="K571" s="4">
        <v>0.87729999999999997</v>
      </c>
      <c r="L571" s="4">
        <v>10.353999999999999</v>
      </c>
      <c r="M571" s="4">
        <v>2.98E-2</v>
      </c>
      <c r="N571" s="4">
        <v>330.78100000000001</v>
      </c>
      <c r="O571" s="4">
        <v>38.599499999999999</v>
      </c>
      <c r="P571" s="4">
        <v>369.4</v>
      </c>
      <c r="Q571" s="4">
        <v>254.8004</v>
      </c>
      <c r="R571" s="4">
        <v>29.7331</v>
      </c>
      <c r="S571" s="4">
        <v>284.5</v>
      </c>
      <c r="T571" s="4">
        <v>1494.2221</v>
      </c>
      <c r="W571" s="4">
        <v>0</v>
      </c>
      <c r="X571" s="4">
        <v>3.4668000000000001</v>
      </c>
      <c r="Y571" s="4">
        <v>11.6</v>
      </c>
      <c r="Z571" s="4">
        <v>987</v>
      </c>
      <c r="AA571" s="4">
        <v>1006</v>
      </c>
      <c r="AB571" s="4">
        <v>977</v>
      </c>
      <c r="AC571" s="4">
        <v>92</v>
      </c>
      <c r="AD571" s="4">
        <v>11.55</v>
      </c>
      <c r="AE571" s="4">
        <v>0.27</v>
      </c>
      <c r="AF571" s="4">
        <v>992</v>
      </c>
      <c r="AG571" s="4">
        <v>-10</v>
      </c>
      <c r="AH571" s="4">
        <v>8</v>
      </c>
      <c r="AI571" s="4">
        <v>24</v>
      </c>
      <c r="AJ571" s="4">
        <v>136.9</v>
      </c>
      <c r="AK571" s="4">
        <v>135</v>
      </c>
      <c r="AL571" s="4">
        <v>4.9000000000000004</v>
      </c>
      <c r="AM571" s="4">
        <v>142</v>
      </c>
      <c r="AN571" s="4" t="s">
        <v>155</v>
      </c>
      <c r="AO571" s="4">
        <v>2</v>
      </c>
      <c r="AP571" s="5">
        <v>0.76328703703703704</v>
      </c>
      <c r="AQ571" s="4">
        <v>47.162660000000002</v>
      </c>
      <c r="AR571" s="4">
        <v>-88.484133</v>
      </c>
      <c r="AS571" s="4">
        <v>316.8</v>
      </c>
      <c r="AT571" s="4">
        <v>35.799999999999997</v>
      </c>
      <c r="AU571" s="4">
        <v>12</v>
      </c>
      <c r="AV571" s="4">
        <v>9</v>
      </c>
      <c r="AW571" s="4" t="s">
        <v>439</v>
      </c>
      <c r="AX571" s="4">
        <v>1.548</v>
      </c>
      <c r="AY571" s="4">
        <v>1.6304000000000001</v>
      </c>
      <c r="AZ571" s="4">
        <v>3.6568000000000001</v>
      </c>
      <c r="BA571" s="4">
        <v>11.154</v>
      </c>
      <c r="BB571" s="4">
        <v>13.96</v>
      </c>
      <c r="BC571" s="4">
        <v>1.25</v>
      </c>
      <c r="BD571" s="4">
        <v>13.991</v>
      </c>
      <c r="BE571" s="4">
        <v>2379.2399999999998</v>
      </c>
      <c r="BF571" s="4">
        <v>4.3620000000000001</v>
      </c>
      <c r="BG571" s="4">
        <v>7.96</v>
      </c>
      <c r="BH571" s="4">
        <v>0.92900000000000005</v>
      </c>
      <c r="BI571" s="4">
        <v>8.8889999999999993</v>
      </c>
      <c r="BJ571" s="4">
        <v>6.1310000000000002</v>
      </c>
      <c r="BK571" s="4">
        <v>0.71499999999999997</v>
      </c>
      <c r="BL571" s="4">
        <v>6.8470000000000004</v>
      </c>
      <c r="BM571" s="4">
        <v>14.2371</v>
      </c>
      <c r="BQ571" s="4">
        <v>579.23199999999997</v>
      </c>
      <c r="BR571" s="4">
        <v>0.73760300000000001</v>
      </c>
      <c r="BS571" s="4">
        <v>-5</v>
      </c>
      <c r="BT571" s="4">
        <v>7.0000000000000001E-3</v>
      </c>
      <c r="BU571" s="4">
        <v>18.025174</v>
      </c>
      <c r="BV571" s="4">
        <v>0.1414</v>
      </c>
    </row>
    <row r="572" spans="1:74" x14ac:dyDescent="0.25">
      <c r="A572" s="2">
        <v>42804</v>
      </c>
      <c r="B572" s="3">
        <v>0.55499776620370367</v>
      </c>
      <c r="C572" s="4">
        <v>11.673999999999999</v>
      </c>
      <c r="D572" s="4">
        <v>3.4299999999999997E-2</v>
      </c>
      <c r="E572" s="4">
        <v>343.102867</v>
      </c>
      <c r="F572" s="4">
        <v>400.9</v>
      </c>
      <c r="G572" s="4">
        <v>44</v>
      </c>
      <c r="H572" s="4">
        <v>1566.7</v>
      </c>
      <c r="J572" s="4">
        <v>3.81</v>
      </c>
      <c r="K572" s="4">
        <v>0.87829999999999997</v>
      </c>
      <c r="L572" s="4">
        <v>10.2537</v>
      </c>
      <c r="M572" s="4">
        <v>3.0099999999999998E-2</v>
      </c>
      <c r="N572" s="4">
        <v>352.09679999999997</v>
      </c>
      <c r="O572" s="4">
        <v>38.647199999999998</v>
      </c>
      <c r="P572" s="4">
        <v>390.7</v>
      </c>
      <c r="Q572" s="4">
        <v>271.22000000000003</v>
      </c>
      <c r="R572" s="4">
        <v>29.7699</v>
      </c>
      <c r="S572" s="4">
        <v>301</v>
      </c>
      <c r="T572" s="4">
        <v>1566.7442000000001</v>
      </c>
      <c r="W572" s="4">
        <v>0</v>
      </c>
      <c r="X572" s="4">
        <v>3.3443000000000001</v>
      </c>
      <c r="Y572" s="4">
        <v>11.5</v>
      </c>
      <c r="Z572" s="4">
        <v>990</v>
      </c>
      <c r="AA572" s="4">
        <v>1008</v>
      </c>
      <c r="AB572" s="4">
        <v>980</v>
      </c>
      <c r="AC572" s="4">
        <v>92</v>
      </c>
      <c r="AD572" s="4">
        <v>11.55</v>
      </c>
      <c r="AE572" s="4">
        <v>0.27</v>
      </c>
      <c r="AF572" s="4">
        <v>992</v>
      </c>
      <c r="AG572" s="4">
        <v>-10</v>
      </c>
      <c r="AH572" s="4">
        <v>8</v>
      </c>
      <c r="AI572" s="4">
        <v>24</v>
      </c>
      <c r="AJ572" s="4">
        <v>137</v>
      </c>
      <c r="AK572" s="4">
        <v>134.1</v>
      </c>
      <c r="AL572" s="4">
        <v>4.8</v>
      </c>
      <c r="AM572" s="4">
        <v>142</v>
      </c>
      <c r="AN572" s="4" t="s">
        <v>155</v>
      </c>
      <c r="AO572" s="4">
        <v>2</v>
      </c>
      <c r="AP572" s="5">
        <v>0.76329861111111119</v>
      </c>
      <c r="AQ572" s="4">
        <v>47.162816999999997</v>
      </c>
      <c r="AR572" s="4">
        <v>-88.484142000000006</v>
      </c>
      <c r="AS572" s="4">
        <v>317.2</v>
      </c>
      <c r="AT572" s="4">
        <v>37.4</v>
      </c>
      <c r="AU572" s="4">
        <v>12</v>
      </c>
      <c r="AV572" s="4">
        <v>9</v>
      </c>
      <c r="AW572" s="4" t="s">
        <v>439</v>
      </c>
      <c r="AX572" s="4">
        <v>1.2607999999999999</v>
      </c>
      <c r="AY572" s="4">
        <v>1.8520000000000001</v>
      </c>
      <c r="AZ572" s="4">
        <v>3.2216</v>
      </c>
      <c r="BA572" s="4">
        <v>11.154</v>
      </c>
      <c r="BB572" s="4">
        <v>14.1</v>
      </c>
      <c r="BC572" s="4">
        <v>1.26</v>
      </c>
      <c r="BD572" s="4">
        <v>13.85</v>
      </c>
      <c r="BE572" s="4">
        <v>2377.2020000000002</v>
      </c>
      <c r="BF572" s="4">
        <v>4.4470000000000001</v>
      </c>
      <c r="BG572" s="4">
        <v>8.548</v>
      </c>
      <c r="BH572" s="4">
        <v>0.93799999999999994</v>
      </c>
      <c r="BI572" s="4">
        <v>9.4870000000000001</v>
      </c>
      <c r="BJ572" s="4">
        <v>6.585</v>
      </c>
      <c r="BK572" s="4">
        <v>0.72299999999999998</v>
      </c>
      <c r="BL572" s="4">
        <v>7.3079999999999998</v>
      </c>
      <c r="BM572" s="4">
        <v>15.061299999999999</v>
      </c>
      <c r="BQ572" s="4">
        <v>563.76</v>
      </c>
      <c r="BR572" s="4">
        <v>0.72765100000000005</v>
      </c>
      <c r="BS572" s="4">
        <v>-5</v>
      </c>
      <c r="BT572" s="4">
        <v>7.0000000000000001E-3</v>
      </c>
      <c r="BU572" s="4">
        <v>17.781970999999999</v>
      </c>
      <c r="BV572" s="4">
        <v>0.1414</v>
      </c>
    </row>
    <row r="573" spans="1:74" x14ac:dyDescent="0.25">
      <c r="A573" s="2">
        <v>42804</v>
      </c>
      <c r="B573" s="3">
        <v>0.55500934027777771</v>
      </c>
      <c r="C573" s="4">
        <v>11.516999999999999</v>
      </c>
      <c r="D573" s="4">
        <v>3.6600000000000001E-2</v>
      </c>
      <c r="E573" s="4">
        <v>366.49093900000003</v>
      </c>
      <c r="F573" s="4">
        <v>367.8</v>
      </c>
      <c r="G573" s="4">
        <v>41.6</v>
      </c>
      <c r="H573" s="4">
        <v>1793.7</v>
      </c>
      <c r="J573" s="4">
        <v>3.8</v>
      </c>
      <c r="K573" s="4">
        <v>0.87949999999999995</v>
      </c>
      <c r="L573" s="4">
        <v>10.129</v>
      </c>
      <c r="M573" s="4">
        <v>3.2199999999999999E-2</v>
      </c>
      <c r="N573" s="4">
        <v>323.49700000000001</v>
      </c>
      <c r="O573" s="4">
        <v>36.556199999999997</v>
      </c>
      <c r="P573" s="4">
        <v>360.1</v>
      </c>
      <c r="Q573" s="4">
        <v>249.19880000000001</v>
      </c>
      <c r="R573" s="4">
        <v>28.160299999999999</v>
      </c>
      <c r="S573" s="4">
        <v>277.39999999999998</v>
      </c>
      <c r="T573" s="4">
        <v>1793.6959999999999</v>
      </c>
      <c r="W573" s="4">
        <v>0</v>
      </c>
      <c r="X573" s="4">
        <v>3.3422000000000001</v>
      </c>
      <c r="Y573" s="4">
        <v>11.6</v>
      </c>
      <c r="Z573" s="4">
        <v>988</v>
      </c>
      <c r="AA573" s="4">
        <v>1005</v>
      </c>
      <c r="AB573" s="4">
        <v>978</v>
      </c>
      <c r="AC573" s="4">
        <v>92</v>
      </c>
      <c r="AD573" s="4">
        <v>11.56</v>
      </c>
      <c r="AE573" s="4">
        <v>0.27</v>
      </c>
      <c r="AF573" s="4">
        <v>991</v>
      </c>
      <c r="AG573" s="4">
        <v>-10</v>
      </c>
      <c r="AH573" s="4">
        <v>7.1269999999999998</v>
      </c>
      <c r="AI573" s="4">
        <v>24</v>
      </c>
      <c r="AJ573" s="4">
        <v>137</v>
      </c>
      <c r="AK573" s="4">
        <v>134.9</v>
      </c>
      <c r="AL573" s="4">
        <v>4.7</v>
      </c>
      <c r="AM573" s="4">
        <v>142</v>
      </c>
      <c r="AN573" s="4" t="s">
        <v>155</v>
      </c>
      <c r="AO573" s="4">
        <v>2</v>
      </c>
      <c r="AP573" s="5">
        <v>0.76331018518518512</v>
      </c>
      <c r="AQ573" s="4">
        <v>47.162970999999999</v>
      </c>
      <c r="AR573" s="4">
        <v>-88.484176000000005</v>
      </c>
      <c r="AS573" s="4">
        <v>317.60000000000002</v>
      </c>
      <c r="AT573" s="4">
        <v>38.1</v>
      </c>
      <c r="AU573" s="4">
        <v>12</v>
      </c>
      <c r="AV573" s="4">
        <v>9</v>
      </c>
      <c r="AW573" s="4" t="s">
        <v>439</v>
      </c>
      <c r="AX573" s="4">
        <v>1.4</v>
      </c>
      <c r="AY573" s="4">
        <v>2.2000000000000002</v>
      </c>
      <c r="AZ573" s="4">
        <v>3.5</v>
      </c>
      <c r="BA573" s="4">
        <v>11.154</v>
      </c>
      <c r="BB573" s="4">
        <v>14.24</v>
      </c>
      <c r="BC573" s="4">
        <v>1.28</v>
      </c>
      <c r="BD573" s="4">
        <v>13.699</v>
      </c>
      <c r="BE573" s="4">
        <v>2371.067</v>
      </c>
      <c r="BF573" s="4">
        <v>4.8019999999999996</v>
      </c>
      <c r="BG573" s="4">
        <v>7.93</v>
      </c>
      <c r="BH573" s="4">
        <v>0.89600000000000002</v>
      </c>
      <c r="BI573" s="4">
        <v>8.8260000000000005</v>
      </c>
      <c r="BJ573" s="4">
        <v>6.109</v>
      </c>
      <c r="BK573" s="4">
        <v>0.69</v>
      </c>
      <c r="BL573" s="4">
        <v>6.7990000000000004</v>
      </c>
      <c r="BM573" s="4">
        <v>17.4102</v>
      </c>
      <c r="BQ573" s="4">
        <v>568.85799999999995</v>
      </c>
      <c r="BR573" s="4">
        <v>0.681477</v>
      </c>
      <c r="BS573" s="4">
        <v>-5</v>
      </c>
      <c r="BT573" s="4">
        <v>7.0000000000000001E-3</v>
      </c>
      <c r="BU573" s="4">
        <v>16.653594999999999</v>
      </c>
      <c r="BV573" s="4">
        <v>0.1414</v>
      </c>
    </row>
    <row r="574" spans="1:74" x14ac:dyDescent="0.25">
      <c r="A574" s="2">
        <v>42804</v>
      </c>
      <c r="B574" s="3">
        <v>0.55502091435185186</v>
      </c>
      <c r="C574" s="4">
        <v>11.39</v>
      </c>
      <c r="D574" s="4">
        <v>4.5699999999999998E-2</v>
      </c>
      <c r="E574" s="4">
        <v>457.10049400000003</v>
      </c>
      <c r="F574" s="4">
        <v>318</v>
      </c>
      <c r="G574" s="4">
        <v>41.5</v>
      </c>
      <c r="H574" s="4">
        <v>1959.8</v>
      </c>
      <c r="J574" s="4">
        <v>3.8</v>
      </c>
      <c r="K574" s="4">
        <v>0.88039999999999996</v>
      </c>
      <c r="L574" s="4">
        <v>10.027900000000001</v>
      </c>
      <c r="M574" s="4">
        <v>4.02E-2</v>
      </c>
      <c r="N574" s="4">
        <v>279.96370000000002</v>
      </c>
      <c r="O574" s="4">
        <v>36.5364</v>
      </c>
      <c r="P574" s="4">
        <v>316.5</v>
      </c>
      <c r="Q574" s="4">
        <v>215.66499999999999</v>
      </c>
      <c r="R574" s="4">
        <v>28.145199999999999</v>
      </c>
      <c r="S574" s="4">
        <v>243.8</v>
      </c>
      <c r="T574" s="4">
        <v>1959.8063999999999</v>
      </c>
      <c r="W574" s="4">
        <v>0</v>
      </c>
      <c r="X574" s="4">
        <v>3.3454999999999999</v>
      </c>
      <c r="Y574" s="4">
        <v>11.5</v>
      </c>
      <c r="Z574" s="4">
        <v>980</v>
      </c>
      <c r="AA574" s="4">
        <v>1001</v>
      </c>
      <c r="AB574" s="4">
        <v>967</v>
      </c>
      <c r="AC574" s="4">
        <v>92</v>
      </c>
      <c r="AD574" s="4">
        <v>11.57</v>
      </c>
      <c r="AE574" s="4">
        <v>0.27</v>
      </c>
      <c r="AF574" s="4">
        <v>991</v>
      </c>
      <c r="AG574" s="4">
        <v>-10</v>
      </c>
      <c r="AH574" s="4">
        <v>7.8730000000000002</v>
      </c>
      <c r="AI574" s="4">
        <v>24</v>
      </c>
      <c r="AJ574" s="4">
        <v>137</v>
      </c>
      <c r="AK574" s="4">
        <v>135</v>
      </c>
      <c r="AL574" s="4">
        <v>4.5999999999999996</v>
      </c>
      <c r="AM574" s="4">
        <v>142</v>
      </c>
      <c r="AN574" s="4" t="s">
        <v>155</v>
      </c>
      <c r="AO574" s="4">
        <v>2</v>
      </c>
      <c r="AP574" s="5">
        <v>0.76332175925925927</v>
      </c>
      <c r="AQ574" s="4">
        <v>47.163122000000001</v>
      </c>
      <c r="AR574" s="4">
        <v>-88.484236999999993</v>
      </c>
      <c r="AS574" s="4">
        <v>318.3</v>
      </c>
      <c r="AT574" s="4">
        <v>38.200000000000003</v>
      </c>
      <c r="AU574" s="4">
        <v>12</v>
      </c>
      <c r="AV574" s="4">
        <v>9</v>
      </c>
      <c r="AW574" s="4" t="s">
        <v>439</v>
      </c>
      <c r="AX574" s="4">
        <v>1.4</v>
      </c>
      <c r="AY574" s="4">
        <v>2.3213210000000002</v>
      </c>
      <c r="AZ574" s="4">
        <v>3.5909909999999998</v>
      </c>
      <c r="BA574" s="4">
        <v>11.154</v>
      </c>
      <c r="BB574" s="4">
        <v>14.35</v>
      </c>
      <c r="BC574" s="4">
        <v>1.29</v>
      </c>
      <c r="BD574" s="4">
        <v>13.585000000000001</v>
      </c>
      <c r="BE574" s="4">
        <v>2364.96</v>
      </c>
      <c r="BF574" s="4">
        <v>6.0410000000000004</v>
      </c>
      <c r="BG574" s="4">
        <v>6.9139999999999997</v>
      </c>
      <c r="BH574" s="4">
        <v>0.90200000000000002</v>
      </c>
      <c r="BI574" s="4">
        <v>7.8170000000000002</v>
      </c>
      <c r="BJ574" s="4">
        <v>5.3259999999999996</v>
      </c>
      <c r="BK574" s="4">
        <v>0.69499999999999995</v>
      </c>
      <c r="BL574" s="4">
        <v>6.0209999999999999</v>
      </c>
      <c r="BM574" s="4">
        <v>19.1647</v>
      </c>
      <c r="BQ574" s="4">
        <v>573.68200000000002</v>
      </c>
      <c r="BR574" s="4">
        <v>0.69769800000000004</v>
      </c>
      <c r="BS574" s="4">
        <v>-5</v>
      </c>
      <c r="BT574" s="4">
        <v>6.1269999999999996E-3</v>
      </c>
      <c r="BU574" s="4">
        <v>17.049994999999999</v>
      </c>
      <c r="BV574" s="4">
        <v>0.123765</v>
      </c>
    </row>
    <row r="575" spans="1:74" x14ac:dyDescent="0.25">
      <c r="A575" s="2">
        <v>42804</v>
      </c>
      <c r="B575" s="3">
        <v>0.5550324884259259</v>
      </c>
      <c r="C575" s="4">
        <v>11.487</v>
      </c>
      <c r="D575" s="4">
        <v>4.5999999999999999E-2</v>
      </c>
      <c r="E575" s="4">
        <v>460</v>
      </c>
      <c r="F575" s="4">
        <v>273.8</v>
      </c>
      <c r="G575" s="4">
        <v>41.4</v>
      </c>
      <c r="H575" s="4">
        <v>2192.6999999999998</v>
      </c>
      <c r="J575" s="4">
        <v>3.8</v>
      </c>
      <c r="K575" s="4">
        <v>0.87919999999999998</v>
      </c>
      <c r="L575" s="4">
        <v>10.099</v>
      </c>
      <c r="M575" s="4">
        <v>4.0399999999999998E-2</v>
      </c>
      <c r="N575" s="4">
        <v>240.6832</v>
      </c>
      <c r="O575" s="4">
        <v>36.397399999999998</v>
      </c>
      <c r="P575" s="4">
        <v>277.10000000000002</v>
      </c>
      <c r="Q575" s="4">
        <v>185.40600000000001</v>
      </c>
      <c r="R575" s="4">
        <v>28.0381</v>
      </c>
      <c r="S575" s="4">
        <v>213.4</v>
      </c>
      <c r="T575" s="4">
        <v>2192.7145</v>
      </c>
      <c r="W575" s="4">
        <v>0</v>
      </c>
      <c r="X575" s="4">
        <v>3.3408000000000002</v>
      </c>
      <c r="Y575" s="4">
        <v>11.6</v>
      </c>
      <c r="Z575" s="4">
        <v>961</v>
      </c>
      <c r="AA575" s="4">
        <v>980</v>
      </c>
      <c r="AB575" s="4">
        <v>944</v>
      </c>
      <c r="AC575" s="4">
        <v>92</v>
      </c>
      <c r="AD575" s="4">
        <v>11.57</v>
      </c>
      <c r="AE575" s="4">
        <v>0.27</v>
      </c>
      <c r="AF575" s="4">
        <v>991</v>
      </c>
      <c r="AG575" s="4">
        <v>-10</v>
      </c>
      <c r="AH575" s="4">
        <v>7.1269999999999998</v>
      </c>
      <c r="AI575" s="4">
        <v>24</v>
      </c>
      <c r="AJ575" s="4">
        <v>137</v>
      </c>
      <c r="AK575" s="4">
        <v>135.9</v>
      </c>
      <c r="AL575" s="4">
        <v>4.4000000000000004</v>
      </c>
      <c r="AM575" s="4">
        <v>142</v>
      </c>
      <c r="AN575" s="4" t="s">
        <v>155</v>
      </c>
      <c r="AO575" s="4">
        <v>2</v>
      </c>
      <c r="AP575" s="5">
        <v>0.76333333333333331</v>
      </c>
      <c r="AQ575" s="4">
        <v>47.163268000000002</v>
      </c>
      <c r="AR575" s="4">
        <v>-88.484301000000002</v>
      </c>
      <c r="AS575" s="4">
        <v>318.89999999999998</v>
      </c>
      <c r="AT575" s="4">
        <v>38</v>
      </c>
      <c r="AU575" s="4">
        <v>12</v>
      </c>
      <c r="AV575" s="4">
        <v>9</v>
      </c>
      <c r="AW575" s="4" t="s">
        <v>439</v>
      </c>
      <c r="AX575" s="4">
        <v>1.4</v>
      </c>
      <c r="AY575" s="4">
        <v>2.6</v>
      </c>
      <c r="AZ575" s="4">
        <v>3.8</v>
      </c>
      <c r="BA575" s="4">
        <v>11.154</v>
      </c>
      <c r="BB575" s="4">
        <v>14.21</v>
      </c>
      <c r="BC575" s="4">
        <v>1.27</v>
      </c>
      <c r="BD575" s="4">
        <v>13.744</v>
      </c>
      <c r="BE575" s="4">
        <v>2359.895</v>
      </c>
      <c r="BF575" s="4">
        <v>6.0149999999999997</v>
      </c>
      <c r="BG575" s="4">
        <v>5.89</v>
      </c>
      <c r="BH575" s="4">
        <v>0.89100000000000001</v>
      </c>
      <c r="BI575" s="4">
        <v>6.78</v>
      </c>
      <c r="BJ575" s="4">
        <v>4.5369999999999999</v>
      </c>
      <c r="BK575" s="4">
        <v>0.68600000000000005</v>
      </c>
      <c r="BL575" s="4">
        <v>5.2229999999999999</v>
      </c>
      <c r="BM575" s="4">
        <v>21.245899999999999</v>
      </c>
      <c r="BQ575" s="4">
        <v>567.63400000000001</v>
      </c>
      <c r="BR575" s="4">
        <v>0.58838299999999999</v>
      </c>
      <c r="BS575" s="4">
        <v>-5</v>
      </c>
      <c r="BT575" s="4">
        <v>6.0000000000000001E-3</v>
      </c>
      <c r="BU575" s="4">
        <v>14.37861</v>
      </c>
      <c r="BV575" s="4">
        <v>0.1212</v>
      </c>
    </row>
    <row r="576" spans="1:74" x14ac:dyDescent="0.25">
      <c r="A576" s="2">
        <v>42804</v>
      </c>
      <c r="B576" s="3">
        <v>0.55504406250000005</v>
      </c>
      <c r="C576" s="4">
        <v>11.821999999999999</v>
      </c>
      <c r="D576" s="4">
        <v>0.04</v>
      </c>
      <c r="E576" s="4">
        <v>399.59731499999998</v>
      </c>
      <c r="F576" s="4">
        <v>244.2</v>
      </c>
      <c r="G576" s="4">
        <v>41.4</v>
      </c>
      <c r="H576" s="4">
        <v>2314.1</v>
      </c>
      <c r="J576" s="4">
        <v>3.9</v>
      </c>
      <c r="K576" s="4">
        <v>0.87609999999999999</v>
      </c>
      <c r="L576" s="4">
        <v>10.357799999999999</v>
      </c>
      <c r="M576" s="4">
        <v>3.5000000000000003E-2</v>
      </c>
      <c r="N576" s="4">
        <v>213.9547</v>
      </c>
      <c r="O576" s="4">
        <v>36.271799999999999</v>
      </c>
      <c r="P576" s="4">
        <v>250.2</v>
      </c>
      <c r="Q576" s="4">
        <v>164.81010000000001</v>
      </c>
      <c r="R576" s="4">
        <v>27.940300000000001</v>
      </c>
      <c r="S576" s="4">
        <v>192.8</v>
      </c>
      <c r="T576" s="4">
        <v>2314.1390000000001</v>
      </c>
      <c r="W576" s="4">
        <v>0</v>
      </c>
      <c r="X576" s="4">
        <v>3.4199000000000002</v>
      </c>
      <c r="Y576" s="4">
        <v>11.9</v>
      </c>
      <c r="Z576" s="4">
        <v>941</v>
      </c>
      <c r="AA576" s="4">
        <v>961</v>
      </c>
      <c r="AB576" s="4">
        <v>926</v>
      </c>
      <c r="AC576" s="4">
        <v>92</v>
      </c>
      <c r="AD576" s="4">
        <v>11.56</v>
      </c>
      <c r="AE576" s="4">
        <v>0.27</v>
      </c>
      <c r="AF576" s="4">
        <v>992</v>
      </c>
      <c r="AG576" s="4">
        <v>-10</v>
      </c>
      <c r="AH576" s="4">
        <v>7.8730000000000002</v>
      </c>
      <c r="AI576" s="4">
        <v>24</v>
      </c>
      <c r="AJ576" s="4">
        <v>137</v>
      </c>
      <c r="AK576" s="4">
        <v>136.9</v>
      </c>
      <c r="AL576" s="4">
        <v>5</v>
      </c>
      <c r="AM576" s="4">
        <v>142</v>
      </c>
      <c r="AN576" s="4" t="s">
        <v>155</v>
      </c>
      <c r="AO576" s="4">
        <v>2</v>
      </c>
      <c r="AP576" s="5">
        <v>0.76334490740740746</v>
      </c>
      <c r="AQ576" s="4">
        <v>47.163412000000001</v>
      </c>
      <c r="AR576" s="4">
        <v>-88.484380999999999</v>
      </c>
      <c r="AS576" s="4">
        <v>319.10000000000002</v>
      </c>
      <c r="AT576" s="4">
        <v>38.1</v>
      </c>
      <c r="AU576" s="4">
        <v>12</v>
      </c>
      <c r="AV576" s="4">
        <v>8</v>
      </c>
      <c r="AW576" s="4" t="s">
        <v>440</v>
      </c>
      <c r="AX576" s="4">
        <v>1.4608000000000001</v>
      </c>
      <c r="AY576" s="4">
        <v>2.1135999999999999</v>
      </c>
      <c r="AZ576" s="4">
        <v>3.7696000000000001</v>
      </c>
      <c r="BA576" s="4">
        <v>11.154</v>
      </c>
      <c r="BB576" s="4">
        <v>13.83</v>
      </c>
      <c r="BC576" s="4">
        <v>1.24</v>
      </c>
      <c r="BD576" s="4">
        <v>14.138</v>
      </c>
      <c r="BE576" s="4">
        <v>2359.6559999999999</v>
      </c>
      <c r="BF576" s="4">
        <v>5.0759999999999996</v>
      </c>
      <c r="BG576" s="4">
        <v>5.1040000000000001</v>
      </c>
      <c r="BH576" s="4">
        <v>0.86499999999999999</v>
      </c>
      <c r="BI576" s="4">
        <v>5.97</v>
      </c>
      <c r="BJ576" s="4">
        <v>3.9319999999999999</v>
      </c>
      <c r="BK576" s="4">
        <v>0.66700000000000004</v>
      </c>
      <c r="BL576" s="4">
        <v>4.5979999999999999</v>
      </c>
      <c r="BM576" s="4">
        <v>21.8598</v>
      </c>
      <c r="BQ576" s="4">
        <v>566.49599999999998</v>
      </c>
      <c r="BR576" s="4">
        <v>0.51001700000000005</v>
      </c>
      <c r="BS576" s="4">
        <v>-5</v>
      </c>
      <c r="BT576" s="4">
        <v>6.8729999999999998E-3</v>
      </c>
      <c r="BU576" s="4">
        <v>12.46354</v>
      </c>
      <c r="BV576" s="4">
        <v>0.13883499999999999</v>
      </c>
    </row>
    <row r="577" spans="1:74" x14ac:dyDescent="0.25">
      <c r="A577" s="2">
        <v>42804</v>
      </c>
      <c r="B577" s="3">
        <v>0.55505563657407408</v>
      </c>
      <c r="C577" s="4">
        <v>12.263999999999999</v>
      </c>
      <c r="D577" s="4">
        <v>5.2200000000000003E-2</v>
      </c>
      <c r="E577" s="4">
        <v>522</v>
      </c>
      <c r="F577" s="4">
        <v>229.7</v>
      </c>
      <c r="G577" s="4">
        <v>41.4</v>
      </c>
      <c r="H577" s="4">
        <v>2386.4</v>
      </c>
      <c r="J577" s="4">
        <v>4.1500000000000004</v>
      </c>
      <c r="K577" s="4">
        <v>0.87190000000000001</v>
      </c>
      <c r="L577" s="4">
        <v>10.6928</v>
      </c>
      <c r="M577" s="4">
        <v>4.5499999999999999E-2</v>
      </c>
      <c r="N577" s="4">
        <v>200.2449</v>
      </c>
      <c r="O577" s="4">
        <v>36.096499999999999</v>
      </c>
      <c r="P577" s="4">
        <v>236.3</v>
      </c>
      <c r="Q577" s="4">
        <v>154.24850000000001</v>
      </c>
      <c r="R577" s="4">
        <v>27.805099999999999</v>
      </c>
      <c r="S577" s="4">
        <v>182.1</v>
      </c>
      <c r="T577" s="4">
        <v>2386.3685999999998</v>
      </c>
      <c r="W577" s="4">
        <v>0</v>
      </c>
      <c r="X577" s="4">
        <v>3.6168999999999998</v>
      </c>
      <c r="Y577" s="4">
        <v>11.9</v>
      </c>
      <c r="Z577" s="4">
        <v>936</v>
      </c>
      <c r="AA577" s="4">
        <v>955</v>
      </c>
      <c r="AB577" s="4">
        <v>921</v>
      </c>
      <c r="AC577" s="4">
        <v>92</v>
      </c>
      <c r="AD577" s="4">
        <v>11.55</v>
      </c>
      <c r="AE577" s="4">
        <v>0.27</v>
      </c>
      <c r="AF577" s="4">
        <v>992</v>
      </c>
      <c r="AG577" s="4">
        <v>-10</v>
      </c>
      <c r="AH577" s="4">
        <v>8</v>
      </c>
      <c r="AI577" s="4">
        <v>24</v>
      </c>
      <c r="AJ577" s="4">
        <v>137</v>
      </c>
      <c r="AK577" s="4">
        <v>137.9</v>
      </c>
      <c r="AL577" s="4">
        <v>5.3</v>
      </c>
      <c r="AM577" s="4">
        <v>142</v>
      </c>
      <c r="AN577" s="4" t="s">
        <v>155</v>
      </c>
      <c r="AO577" s="4">
        <v>2</v>
      </c>
      <c r="AP577" s="5">
        <v>0.76335648148148139</v>
      </c>
      <c r="AQ577" s="4">
        <v>47.163547000000001</v>
      </c>
      <c r="AR577" s="4">
        <v>-88.484497000000005</v>
      </c>
      <c r="AS577" s="4">
        <v>319.39999999999998</v>
      </c>
      <c r="AT577" s="4">
        <v>37.700000000000003</v>
      </c>
      <c r="AU577" s="4">
        <v>12</v>
      </c>
      <c r="AV577" s="4">
        <v>9</v>
      </c>
      <c r="AW577" s="4" t="s">
        <v>439</v>
      </c>
      <c r="AX577" s="4">
        <v>1.6304000000000001</v>
      </c>
      <c r="AY577" s="4">
        <v>1.1215999999999999</v>
      </c>
      <c r="AZ577" s="4">
        <v>3.7303999999999999</v>
      </c>
      <c r="BA577" s="4">
        <v>11.154</v>
      </c>
      <c r="BB577" s="4">
        <v>13.35</v>
      </c>
      <c r="BC577" s="4">
        <v>1.2</v>
      </c>
      <c r="BD577" s="4">
        <v>14.693</v>
      </c>
      <c r="BE577" s="4">
        <v>2357.4110000000001</v>
      </c>
      <c r="BF577" s="4">
        <v>6.3860000000000001</v>
      </c>
      <c r="BG577" s="4">
        <v>4.6230000000000002</v>
      </c>
      <c r="BH577" s="4">
        <v>0.83299999999999996</v>
      </c>
      <c r="BI577" s="4">
        <v>5.4569999999999999</v>
      </c>
      <c r="BJ577" s="4">
        <v>3.5609999999999999</v>
      </c>
      <c r="BK577" s="4">
        <v>0.64200000000000002</v>
      </c>
      <c r="BL577" s="4">
        <v>4.2030000000000003</v>
      </c>
      <c r="BM577" s="4">
        <v>21.815200000000001</v>
      </c>
      <c r="BQ577" s="4">
        <v>579.79899999999998</v>
      </c>
      <c r="BR577" s="4">
        <v>0.50798399999999999</v>
      </c>
      <c r="BS577" s="4">
        <v>-5</v>
      </c>
      <c r="BT577" s="4">
        <v>7.8729999999999998E-3</v>
      </c>
      <c r="BU577" s="4">
        <v>12.413859</v>
      </c>
      <c r="BV577" s="4">
        <v>0.15903500000000001</v>
      </c>
    </row>
    <row r="578" spans="1:74" x14ac:dyDescent="0.25">
      <c r="A578" s="2">
        <v>42804</v>
      </c>
      <c r="B578" s="3">
        <v>0.55506721064814812</v>
      </c>
      <c r="C578" s="4">
        <v>12.61</v>
      </c>
      <c r="D578" s="4">
        <v>6.0400000000000002E-2</v>
      </c>
      <c r="E578" s="4">
        <v>603.59861599999999</v>
      </c>
      <c r="F578" s="4">
        <v>219.9</v>
      </c>
      <c r="G578" s="4">
        <v>41.3</v>
      </c>
      <c r="H578" s="4">
        <v>2429.3000000000002</v>
      </c>
      <c r="J578" s="4">
        <v>4.2</v>
      </c>
      <c r="K578" s="4">
        <v>0.86850000000000005</v>
      </c>
      <c r="L578" s="4">
        <v>10.9519</v>
      </c>
      <c r="M578" s="4">
        <v>5.2400000000000002E-2</v>
      </c>
      <c r="N578" s="4">
        <v>190.95590000000001</v>
      </c>
      <c r="O578" s="4">
        <v>35.838700000000003</v>
      </c>
      <c r="P578" s="4">
        <v>226.8</v>
      </c>
      <c r="Q578" s="4">
        <v>147.0933</v>
      </c>
      <c r="R578" s="4">
        <v>27.6065</v>
      </c>
      <c r="S578" s="4">
        <v>174.7</v>
      </c>
      <c r="T578" s="4">
        <v>2429.3447999999999</v>
      </c>
      <c r="W578" s="4">
        <v>0</v>
      </c>
      <c r="X578" s="4">
        <v>3.649</v>
      </c>
      <c r="Y578" s="4">
        <v>12.1</v>
      </c>
      <c r="Z578" s="4">
        <v>945</v>
      </c>
      <c r="AA578" s="4">
        <v>965</v>
      </c>
      <c r="AB578" s="4">
        <v>930</v>
      </c>
      <c r="AC578" s="4">
        <v>92</v>
      </c>
      <c r="AD578" s="4">
        <v>11.55</v>
      </c>
      <c r="AE578" s="4">
        <v>0.27</v>
      </c>
      <c r="AF578" s="4">
        <v>992</v>
      </c>
      <c r="AG578" s="4">
        <v>-10</v>
      </c>
      <c r="AH578" s="4">
        <v>8</v>
      </c>
      <c r="AI578" s="4">
        <v>24</v>
      </c>
      <c r="AJ578" s="4">
        <v>137</v>
      </c>
      <c r="AK578" s="4">
        <v>138</v>
      </c>
      <c r="AL578" s="4">
        <v>5.0999999999999996</v>
      </c>
      <c r="AM578" s="4">
        <v>142</v>
      </c>
      <c r="AN578" s="4" t="s">
        <v>155</v>
      </c>
      <c r="AO578" s="4">
        <v>2</v>
      </c>
      <c r="AP578" s="5">
        <v>0.76336805555555554</v>
      </c>
      <c r="AQ578" s="4">
        <v>47.163671999999998</v>
      </c>
      <c r="AR578" s="4">
        <v>-88.484603000000007</v>
      </c>
      <c r="AS578" s="4">
        <v>319.7</v>
      </c>
      <c r="AT578" s="4">
        <v>35.9</v>
      </c>
      <c r="AU578" s="4">
        <v>12</v>
      </c>
      <c r="AV578" s="4">
        <v>9</v>
      </c>
      <c r="AW578" s="4" t="s">
        <v>439</v>
      </c>
      <c r="AX578" s="4">
        <v>1.6392</v>
      </c>
      <c r="AY578" s="4">
        <v>1.4608000000000001</v>
      </c>
      <c r="AZ578" s="4">
        <v>3.7088000000000001</v>
      </c>
      <c r="BA578" s="4">
        <v>11.154</v>
      </c>
      <c r="BB578" s="4">
        <v>12.99</v>
      </c>
      <c r="BC578" s="4">
        <v>1.17</v>
      </c>
      <c r="BD578" s="4">
        <v>15.138999999999999</v>
      </c>
      <c r="BE578" s="4">
        <v>2356.299</v>
      </c>
      <c r="BF578" s="4">
        <v>7.1790000000000003</v>
      </c>
      <c r="BG578" s="4">
        <v>4.3019999999999996</v>
      </c>
      <c r="BH578" s="4">
        <v>0.80700000000000005</v>
      </c>
      <c r="BI578" s="4">
        <v>5.1100000000000003</v>
      </c>
      <c r="BJ578" s="4">
        <v>3.3140000000000001</v>
      </c>
      <c r="BK578" s="4">
        <v>0.622</v>
      </c>
      <c r="BL578" s="4">
        <v>3.9359999999999999</v>
      </c>
      <c r="BM578" s="4">
        <v>21.6724</v>
      </c>
      <c r="BQ578" s="4">
        <v>570.83399999999995</v>
      </c>
      <c r="BR578" s="4">
        <v>0.60667800000000005</v>
      </c>
      <c r="BS578" s="4">
        <v>-5</v>
      </c>
      <c r="BT578" s="4">
        <v>8.0000000000000002E-3</v>
      </c>
      <c r="BU578" s="4">
        <v>14.825702</v>
      </c>
      <c r="BV578" s="4">
        <v>0.16159999999999999</v>
      </c>
    </row>
    <row r="579" spans="1:74" x14ac:dyDescent="0.25">
      <c r="A579" s="2">
        <v>42804</v>
      </c>
      <c r="B579" s="3">
        <v>0.55507878472222216</v>
      </c>
      <c r="C579" s="4">
        <v>12.593999999999999</v>
      </c>
      <c r="D579" s="4">
        <v>4.3999999999999997E-2</v>
      </c>
      <c r="E579" s="4">
        <v>440</v>
      </c>
      <c r="F579" s="4">
        <v>256.39999999999998</v>
      </c>
      <c r="G579" s="4">
        <v>45.2</v>
      </c>
      <c r="H579" s="4">
        <v>2336.6999999999998</v>
      </c>
      <c r="J579" s="4">
        <v>4.3</v>
      </c>
      <c r="K579" s="4">
        <v>0.86899999999999999</v>
      </c>
      <c r="L579" s="4">
        <v>10.9435</v>
      </c>
      <c r="M579" s="4">
        <v>3.8199999999999998E-2</v>
      </c>
      <c r="N579" s="4">
        <v>222.8202</v>
      </c>
      <c r="O579" s="4">
        <v>39.2866</v>
      </c>
      <c r="P579" s="4">
        <v>262.10000000000002</v>
      </c>
      <c r="Q579" s="4">
        <v>171.63829999999999</v>
      </c>
      <c r="R579" s="4">
        <v>30.2624</v>
      </c>
      <c r="S579" s="4">
        <v>201.9</v>
      </c>
      <c r="T579" s="4">
        <v>2336.665</v>
      </c>
      <c r="W579" s="4">
        <v>0</v>
      </c>
      <c r="X579" s="4">
        <v>3.7364999999999999</v>
      </c>
      <c r="Y579" s="4">
        <v>12</v>
      </c>
      <c r="Z579" s="4">
        <v>970</v>
      </c>
      <c r="AA579" s="4">
        <v>993</v>
      </c>
      <c r="AB579" s="4">
        <v>959</v>
      </c>
      <c r="AC579" s="4">
        <v>92</v>
      </c>
      <c r="AD579" s="4">
        <v>11.55</v>
      </c>
      <c r="AE579" s="4">
        <v>0.27</v>
      </c>
      <c r="AF579" s="4">
        <v>992</v>
      </c>
      <c r="AG579" s="4">
        <v>-10</v>
      </c>
      <c r="AH579" s="4">
        <v>8</v>
      </c>
      <c r="AI579" s="4">
        <v>24</v>
      </c>
      <c r="AJ579" s="4">
        <v>137</v>
      </c>
      <c r="AK579" s="4">
        <v>137.1</v>
      </c>
      <c r="AL579" s="4">
        <v>5.2</v>
      </c>
      <c r="AM579" s="4">
        <v>142</v>
      </c>
      <c r="AN579" s="4" t="s">
        <v>155</v>
      </c>
      <c r="AO579" s="4">
        <v>2</v>
      </c>
      <c r="AP579" s="5">
        <v>0.76337962962962969</v>
      </c>
      <c r="AQ579" s="4">
        <v>47.163787999999997</v>
      </c>
      <c r="AR579" s="4">
        <v>-88.484719999999996</v>
      </c>
      <c r="AS579" s="4">
        <v>320.10000000000002</v>
      </c>
      <c r="AT579" s="4">
        <v>35.200000000000003</v>
      </c>
      <c r="AU579" s="4">
        <v>12</v>
      </c>
      <c r="AV579" s="4">
        <v>10</v>
      </c>
      <c r="AW579" s="4" t="s">
        <v>434</v>
      </c>
      <c r="AX579" s="4">
        <v>1.5304</v>
      </c>
      <c r="AY579" s="4">
        <v>1.4176</v>
      </c>
      <c r="AZ579" s="4">
        <v>3.3176000000000001</v>
      </c>
      <c r="BA579" s="4">
        <v>11.154</v>
      </c>
      <c r="BB579" s="4">
        <v>13.04</v>
      </c>
      <c r="BC579" s="4">
        <v>1.17</v>
      </c>
      <c r="BD579" s="4">
        <v>15.08</v>
      </c>
      <c r="BE579" s="4">
        <v>2361.2040000000002</v>
      </c>
      <c r="BF579" s="4">
        <v>5.2510000000000003</v>
      </c>
      <c r="BG579" s="4">
        <v>5.0350000000000001</v>
      </c>
      <c r="BH579" s="4">
        <v>0.88800000000000001</v>
      </c>
      <c r="BI579" s="4">
        <v>5.9219999999999997</v>
      </c>
      <c r="BJ579" s="4">
        <v>3.8780000000000001</v>
      </c>
      <c r="BK579" s="4">
        <v>0.68400000000000005</v>
      </c>
      <c r="BL579" s="4">
        <v>4.5620000000000003</v>
      </c>
      <c r="BM579" s="4">
        <v>20.905100000000001</v>
      </c>
      <c r="BQ579" s="4">
        <v>586.19899999999996</v>
      </c>
      <c r="BR579" s="4">
        <v>0.71352499999999996</v>
      </c>
      <c r="BS579" s="4">
        <v>-5</v>
      </c>
      <c r="BT579" s="4">
        <v>8.8730000000000007E-3</v>
      </c>
      <c r="BU579" s="4">
        <v>17.436755999999999</v>
      </c>
      <c r="BV579" s="4">
        <v>0.179232</v>
      </c>
    </row>
    <row r="580" spans="1:74" x14ac:dyDescent="0.25">
      <c r="A580" s="2">
        <v>42804</v>
      </c>
      <c r="B580" s="3">
        <v>0.55509035879629631</v>
      </c>
      <c r="C580" s="4">
        <v>12.23</v>
      </c>
      <c r="D580" s="4">
        <v>4.3999999999999997E-2</v>
      </c>
      <c r="E580" s="4">
        <v>440</v>
      </c>
      <c r="F580" s="4">
        <v>368.7</v>
      </c>
      <c r="G580" s="4">
        <v>38.299999999999997</v>
      </c>
      <c r="H580" s="4">
        <v>2276.1</v>
      </c>
      <c r="J580" s="4">
        <v>4.21</v>
      </c>
      <c r="K580" s="4">
        <v>0.87239999999999995</v>
      </c>
      <c r="L580" s="4">
        <v>10.6701</v>
      </c>
      <c r="M580" s="4">
        <v>3.8399999999999997E-2</v>
      </c>
      <c r="N580" s="4">
        <v>321.68990000000002</v>
      </c>
      <c r="O580" s="4">
        <v>33.413600000000002</v>
      </c>
      <c r="P580" s="4">
        <v>355.1</v>
      </c>
      <c r="Q580" s="4">
        <v>247.79759999999999</v>
      </c>
      <c r="R580" s="4">
        <v>25.738399999999999</v>
      </c>
      <c r="S580" s="4">
        <v>273.5</v>
      </c>
      <c r="T580" s="4">
        <v>2276.0691000000002</v>
      </c>
      <c r="W580" s="4">
        <v>0</v>
      </c>
      <c r="X580" s="4">
        <v>3.6692</v>
      </c>
      <c r="Y580" s="4">
        <v>12.1</v>
      </c>
      <c r="Z580" s="4">
        <v>985</v>
      </c>
      <c r="AA580" s="4">
        <v>1007</v>
      </c>
      <c r="AB580" s="4">
        <v>976</v>
      </c>
      <c r="AC580" s="4">
        <v>92</v>
      </c>
      <c r="AD580" s="4">
        <v>11.55</v>
      </c>
      <c r="AE580" s="4">
        <v>0.27</v>
      </c>
      <c r="AF580" s="4">
        <v>992</v>
      </c>
      <c r="AG580" s="4">
        <v>-10</v>
      </c>
      <c r="AH580" s="4">
        <v>8</v>
      </c>
      <c r="AI580" s="4">
        <v>24</v>
      </c>
      <c r="AJ580" s="4">
        <v>137.9</v>
      </c>
      <c r="AK580" s="4">
        <v>137</v>
      </c>
      <c r="AL580" s="4">
        <v>5.3</v>
      </c>
      <c r="AM580" s="4">
        <v>142</v>
      </c>
      <c r="AN580" s="4" t="s">
        <v>155</v>
      </c>
      <c r="AO580" s="4">
        <v>2</v>
      </c>
      <c r="AP580" s="5">
        <v>0.76339120370370372</v>
      </c>
      <c r="AQ580" s="4">
        <v>47.163890000000002</v>
      </c>
      <c r="AR580" s="4">
        <v>-88.484860999999995</v>
      </c>
      <c r="AS580" s="4">
        <v>320</v>
      </c>
      <c r="AT580" s="4">
        <v>35.1</v>
      </c>
      <c r="AU580" s="4">
        <v>12</v>
      </c>
      <c r="AV580" s="4">
        <v>9</v>
      </c>
      <c r="AW580" s="4" t="s">
        <v>441</v>
      </c>
      <c r="AX580" s="4">
        <v>1.6608000000000001</v>
      </c>
      <c r="AY580" s="4">
        <v>1.0911999999999999</v>
      </c>
      <c r="AZ580" s="4">
        <v>2.9607999999999999</v>
      </c>
      <c r="BA580" s="4">
        <v>11.154</v>
      </c>
      <c r="BB580" s="4">
        <v>13.4</v>
      </c>
      <c r="BC580" s="4">
        <v>1.2</v>
      </c>
      <c r="BD580" s="4">
        <v>14.624000000000001</v>
      </c>
      <c r="BE580" s="4">
        <v>2361.2280000000001</v>
      </c>
      <c r="BF580" s="4">
        <v>5.407</v>
      </c>
      <c r="BG580" s="4">
        <v>7.4550000000000001</v>
      </c>
      <c r="BH580" s="4">
        <v>0.77400000000000002</v>
      </c>
      <c r="BI580" s="4">
        <v>8.2289999999999992</v>
      </c>
      <c r="BJ580" s="4">
        <v>5.7430000000000003</v>
      </c>
      <c r="BK580" s="4">
        <v>0.59599999999999997</v>
      </c>
      <c r="BL580" s="4">
        <v>6.3390000000000004</v>
      </c>
      <c r="BM580" s="4">
        <v>20.885000000000002</v>
      </c>
      <c r="BQ580" s="4">
        <v>590.39099999999996</v>
      </c>
      <c r="BR580" s="4">
        <v>0.82739499999999999</v>
      </c>
      <c r="BS580" s="4">
        <v>-5</v>
      </c>
      <c r="BT580" s="4">
        <v>8.1270000000000005E-3</v>
      </c>
      <c r="BU580" s="4">
        <v>20.219465</v>
      </c>
      <c r="BV580" s="4">
        <v>0.16416500000000001</v>
      </c>
    </row>
    <row r="581" spans="1:74" x14ac:dyDescent="0.25">
      <c r="A581" s="2">
        <v>42804</v>
      </c>
      <c r="B581" s="3">
        <v>0.55510193287037035</v>
      </c>
      <c r="C581" s="4">
        <v>11.961</v>
      </c>
      <c r="D581" s="4">
        <v>4.0800000000000003E-2</v>
      </c>
      <c r="E581" s="4">
        <v>407.51454699999999</v>
      </c>
      <c r="F581" s="4">
        <v>492</v>
      </c>
      <c r="G581" s="4">
        <v>38.200000000000003</v>
      </c>
      <c r="H581" s="4">
        <v>2153.5</v>
      </c>
      <c r="J581" s="4">
        <v>4.05</v>
      </c>
      <c r="K581" s="4">
        <v>0.87509999999999999</v>
      </c>
      <c r="L581" s="4">
        <v>10.467499999999999</v>
      </c>
      <c r="M581" s="4">
        <v>3.5700000000000003E-2</v>
      </c>
      <c r="N581" s="4">
        <v>430.60070000000002</v>
      </c>
      <c r="O581" s="4">
        <v>33.4617</v>
      </c>
      <c r="P581" s="4">
        <v>464.1</v>
      </c>
      <c r="Q581" s="4">
        <v>331.69150000000002</v>
      </c>
      <c r="R581" s="4">
        <v>25.775600000000001</v>
      </c>
      <c r="S581" s="4">
        <v>357.5</v>
      </c>
      <c r="T581" s="4">
        <v>2153.4955</v>
      </c>
      <c r="W581" s="4">
        <v>0</v>
      </c>
      <c r="X581" s="4">
        <v>3.5470000000000002</v>
      </c>
      <c r="Y581" s="4">
        <v>12.1</v>
      </c>
      <c r="Z581" s="4">
        <v>990</v>
      </c>
      <c r="AA581" s="4">
        <v>1011</v>
      </c>
      <c r="AB581" s="4">
        <v>980</v>
      </c>
      <c r="AC581" s="4">
        <v>92</v>
      </c>
      <c r="AD581" s="4">
        <v>11.55</v>
      </c>
      <c r="AE581" s="4">
        <v>0.27</v>
      </c>
      <c r="AF581" s="4">
        <v>992</v>
      </c>
      <c r="AG581" s="4">
        <v>-10</v>
      </c>
      <c r="AH581" s="4">
        <v>8</v>
      </c>
      <c r="AI581" s="4">
        <v>24</v>
      </c>
      <c r="AJ581" s="4">
        <v>138</v>
      </c>
      <c r="AK581" s="4">
        <v>137</v>
      </c>
      <c r="AL581" s="4">
        <v>5.4</v>
      </c>
      <c r="AM581" s="4">
        <v>142</v>
      </c>
      <c r="AN581" s="4" t="s">
        <v>155</v>
      </c>
      <c r="AO581" s="4">
        <v>2</v>
      </c>
      <c r="AP581" s="5">
        <v>0.76340277777777776</v>
      </c>
      <c r="AQ581" s="4">
        <v>47.163992</v>
      </c>
      <c r="AR581" s="4">
        <v>-88.485022999999998</v>
      </c>
      <c r="AS581" s="4">
        <v>320.10000000000002</v>
      </c>
      <c r="AT581" s="4">
        <v>36.200000000000003</v>
      </c>
      <c r="AU581" s="4">
        <v>12</v>
      </c>
      <c r="AV581" s="4">
        <v>9</v>
      </c>
      <c r="AW581" s="4" t="s">
        <v>441</v>
      </c>
      <c r="AX581" s="4">
        <v>1.6783999999999999</v>
      </c>
      <c r="AY581" s="4">
        <v>1.452</v>
      </c>
      <c r="AZ581" s="4">
        <v>3.2216</v>
      </c>
      <c r="BA581" s="4">
        <v>11.154</v>
      </c>
      <c r="BB581" s="4">
        <v>13.7</v>
      </c>
      <c r="BC581" s="4">
        <v>1.23</v>
      </c>
      <c r="BD581" s="4">
        <v>14.27</v>
      </c>
      <c r="BE581" s="4">
        <v>2363.5909999999999</v>
      </c>
      <c r="BF581" s="4">
        <v>5.125</v>
      </c>
      <c r="BG581" s="4">
        <v>10.182</v>
      </c>
      <c r="BH581" s="4">
        <v>0.79100000000000004</v>
      </c>
      <c r="BI581" s="4">
        <v>10.973000000000001</v>
      </c>
      <c r="BJ581" s="4">
        <v>7.843</v>
      </c>
      <c r="BK581" s="4">
        <v>0.61</v>
      </c>
      <c r="BL581" s="4">
        <v>8.4529999999999994</v>
      </c>
      <c r="BM581" s="4">
        <v>20.162800000000001</v>
      </c>
      <c r="BQ581" s="4">
        <v>582.36199999999997</v>
      </c>
      <c r="BR581" s="4">
        <v>0.74597000000000002</v>
      </c>
      <c r="BS581" s="4">
        <v>-5</v>
      </c>
      <c r="BT581" s="4">
        <v>8.8730000000000007E-3</v>
      </c>
      <c r="BU581" s="4">
        <v>18.229641999999998</v>
      </c>
      <c r="BV581" s="4">
        <v>0.17923500000000001</v>
      </c>
    </row>
    <row r="582" spans="1:74" x14ac:dyDescent="0.25">
      <c r="A582" s="2">
        <v>42804</v>
      </c>
      <c r="B582" s="3">
        <v>0.5551135069444445</v>
      </c>
      <c r="C582" s="4">
        <v>11.911</v>
      </c>
      <c r="D582" s="4">
        <v>4.9000000000000002E-2</v>
      </c>
      <c r="E582" s="4">
        <v>489.70198699999997</v>
      </c>
      <c r="F582" s="4">
        <v>545.5</v>
      </c>
      <c r="G582" s="4">
        <v>37.1</v>
      </c>
      <c r="H582" s="4">
        <v>2089.6999999999998</v>
      </c>
      <c r="J582" s="4">
        <v>3.7</v>
      </c>
      <c r="K582" s="4">
        <v>0.87570000000000003</v>
      </c>
      <c r="L582" s="4">
        <v>10.4308</v>
      </c>
      <c r="M582" s="4">
        <v>4.2900000000000001E-2</v>
      </c>
      <c r="N582" s="4">
        <v>477.66570000000002</v>
      </c>
      <c r="O582" s="4">
        <v>32.520000000000003</v>
      </c>
      <c r="P582" s="4">
        <v>510.2</v>
      </c>
      <c r="Q582" s="4">
        <v>367.94569999999999</v>
      </c>
      <c r="R582" s="4">
        <v>25.0501</v>
      </c>
      <c r="S582" s="4">
        <v>393</v>
      </c>
      <c r="T582" s="4">
        <v>2089.7004000000002</v>
      </c>
      <c r="W582" s="4">
        <v>0</v>
      </c>
      <c r="X582" s="4">
        <v>3.2385000000000002</v>
      </c>
      <c r="Y582" s="4">
        <v>12</v>
      </c>
      <c r="Z582" s="4">
        <v>987</v>
      </c>
      <c r="AA582" s="4">
        <v>1010</v>
      </c>
      <c r="AB582" s="4">
        <v>979</v>
      </c>
      <c r="AC582" s="4">
        <v>92</v>
      </c>
      <c r="AD582" s="4">
        <v>11.55</v>
      </c>
      <c r="AE582" s="4">
        <v>0.27</v>
      </c>
      <c r="AF582" s="4">
        <v>992</v>
      </c>
      <c r="AG582" s="4">
        <v>-10</v>
      </c>
      <c r="AH582" s="4">
        <v>8</v>
      </c>
      <c r="AI582" s="4">
        <v>24</v>
      </c>
      <c r="AJ582" s="4">
        <v>137.1</v>
      </c>
      <c r="AK582" s="4">
        <v>137</v>
      </c>
      <c r="AL582" s="4">
        <v>5.7</v>
      </c>
      <c r="AM582" s="4">
        <v>142</v>
      </c>
      <c r="AN582" s="4" t="s">
        <v>155</v>
      </c>
      <c r="AO582" s="4">
        <v>2</v>
      </c>
      <c r="AP582" s="5">
        <v>0.7634143518518518</v>
      </c>
      <c r="AQ582" s="4">
        <v>47.164090000000002</v>
      </c>
      <c r="AR582" s="4">
        <v>-88.485213000000002</v>
      </c>
      <c r="AS582" s="4">
        <v>320.3</v>
      </c>
      <c r="AT582" s="4">
        <v>38.200000000000003</v>
      </c>
      <c r="AU582" s="4">
        <v>12</v>
      </c>
      <c r="AV582" s="4">
        <v>9</v>
      </c>
      <c r="AW582" s="4" t="s">
        <v>441</v>
      </c>
      <c r="AX582" s="4">
        <v>1.4608000000000001</v>
      </c>
      <c r="AY582" s="4">
        <v>1.952</v>
      </c>
      <c r="AZ582" s="4">
        <v>3.6215999999999999</v>
      </c>
      <c r="BA582" s="4">
        <v>11.154</v>
      </c>
      <c r="BB582" s="4">
        <v>13.75</v>
      </c>
      <c r="BC582" s="4">
        <v>1.23</v>
      </c>
      <c r="BD582" s="4">
        <v>14.196</v>
      </c>
      <c r="BE582" s="4">
        <v>2363.2399999999998</v>
      </c>
      <c r="BF582" s="4">
        <v>6.1840000000000002</v>
      </c>
      <c r="BG582" s="4">
        <v>11.333</v>
      </c>
      <c r="BH582" s="4">
        <v>0.77200000000000002</v>
      </c>
      <c r="BI582" s="4">
        <v>12.105</v>
      </c>
      <c r="BJ582" s="4">
        <v>8.73</v>
      </c>
      <c r="BK582" s="4">
        <v>0.59399999999999997</v>
      </c>
      <c r="BL582" s="4">
        <v>9.3239999999999998</v>
      </c>
      <c r="BM582" s="4">
        <v>19.631499999999999</v>
      </c>
      <c r="BQ582" s="4">
        <v>533.495</v>
      </c>
      <c r="BR582" s="4">
        <v>0.732873</v>
      </c>
      <c r="BS582" s="4">
        <v>-5</v>
      </c>
      <c r="BT582" s="4">
        <v>8.9999999999999993E-3</v>
      </c>
      <c r="BU582" s="4">
        <v>17.909583999999999</v>
      </c>
      <c r="BV582" s="4">
        <v>0.18179999999999999</v>
      </c>
    </row>
    <row r="583" spans="1:74" x14ac:dyDescent="0.25">
      <c r="A583" s="2">
        <v>42804</v>
      </c>
      <c r="B583" s="3">
        <v>0.55512508101851854</v>
      </c>
      <c r="C583" s="4">
        <v>12.077999999999999</v>
      </c>
      <c r="D583" s="4">
        <v>1.1052999999999999</v>
      </c>
      <c r="E583" s="4">
        <v>11053.473862000001</v>
      </c>
      <c r="F583" s="4">
        <v>526.5</v>
      </c>
      <c r="G583" s="4">
        <v>37.200000000000003</v>
      </c>
      <c r="H583" s="4">
        <v>2062.8000000000002</v>
      </c>
      <c r="J583" s="4">
        <v>3.5</v>
      </c>
      <c r="K583" s="4">
        <v>0.86309999999999998</v>
      </c>
      <c r="L583" s="4">
        <v>10.424099999999999</v>
      </c>
      <c r="M583" s="4">
        <v>0.95399999999999996</v>
      </c>
      <c r="N583" s="4">
        <v>454.42739999999998</v>
      </c>
      <c r="O583" s="4">
        <v>32.136800000000001</v>
      </c>
      <c r="P583" s="4">
        <v>486.6</v>
      </c>
      <c r="Q583" s="4">
        <v>350.04520000000002</v>
      </c>
      <c r="R583" s="4">
        <v>24.754899999999999</v>
      </c>
      <c r="S583" s="4">
        <v>374.8</v>
      </c>
      <c r="T583" s="4">
        <v>2062.8000000000002</v>
      </c>
      <c r="W583" s="4">
        <v>0</v>
      </c>
      <c r="X583" s="4">
        <v>3.0207000000000002</v>
      </c>
      <c r="Y583" s="4">
        <v>12.1</v>
      </c>
      <c r="Z583" s="4">
        <v>963</v>
      </c>
      <c r="AA583" s="4">
        <v>982</v>
      </c>
      <c r="AB583" s="4">
        <v>949</v>
      </c>
      <c r="AC583" s="4">
        <v>92</v>
      </c>
      <c r="AD583" s="4">
        <v>11.55</v>
      </c>
      <c r="AE583" s="4">
        <v>0.27</v>
      </c>
      <c r="AF583" s="4">
        <v>992</v>
      </c>
      <c r="AG583" s="4">
        <v>-10</v>
      </c>
      <c r="AH583" s="4">
        <v>8</v>
      </c>
      <c r="AI583" s="4">
        <v>24</v>
      </c>
      <c r="AJ583" s="4">
        <v>137</v>
      </c>
      <c r="AK583" s="4">
        <v>135.30000000000001</v>
      </c>
      <c r="AL583" s="4">
        <v>5.7</v>
      </c>
      <c r="AM583" s="4">
        <v>142</v>
      </c>
      <c r="AN583" s="4" t="s">
        <v>155</v>
      </c>
      <c r="AO583" s="4">
        <v>2</v>
      </c>
      <c r="AP583" s="5">
        <v>0.76342592592592595</v>
      </c>
      <c r="AQ583" s="4">
        <v>47.164175999999998</v>
      </c>
      <c r="AR583" s="4">
        <v>-88.485426000000004</v>
      </c>
      <c r="AS583" s="4">
        <v>319.8</v>
      </c>
      <c r="AT583" s="4">
        <v>39.9</v>
      </c>
      <c r="AU583" s="4">
        <v>12</v>
      </c>
      <c r="AV583" s="4">
        <v>9</v>
      </c>
      <c r="AW583" s="4" t="s">
        <v>441</v>
      </c>
      <c r="AX583" s="4">
        <v>1.6304000000000001</v>
      </c>
      <c r="AY583" s="4">
        <v>2.3607999999999998</v>
      </c>
      <c r="AZ583" s="4">
        <v>3.9304000000000001</v>
      </c>
      <c r="BA583" s="4">
        <v>11.154</v>
      </c>
      <c r="BB583" s="4">
        <v>12.44</v>
      </c>
      <c r="BC583" s="4">
        <v>1.1100000000000001</v>
      </c>
      <c r="BD583" s="4">
        <v>15.868</v>
      </c>
      <c r="BE583" s="4">
        <v>2177.2220000000002</v>
      </c>
      <c r="BF583" s="4">
        <v>126.81699999999999</v>
      </c>
      <c r="BG583" s="4">
        <v>9.9390000000000001</v>
      </c>
      <c r="BH583" s="4">
        <v>0.70299999999999996</v>
      </c>
      <c r="BI583" s="4">
        <v>10.641999999999999</v>
      </c>
      <c r="BJ583" s="4">
        <v>7.6559999999999997</v>
      </c>
      <c r="BK583" s="4">
        <v>0.54100000000000004</v>
      </c>
      <c r="BL583" s="4">
        <v>8.1980000000000004</v>
      </c>
      <c r="BM583" s="4">
        <v>17.864799999999999</v>
      </c>
      <c r="BQ583" s="4">
        <v>458.74</v>
      </c>
      <c r="BR583" s="4">
        <v>0.60292299999999999</v>
      </c>
      <c r="BS583" s="4">
        <v>-5</v>
      </c>
      <c r="BT583" s="4">
        <v>8.1270000000000005E-3</v>
      </c>
      <c r="BU583" s="4">
        <v>14.733931</v>
      </c>
      <c r="BV583" s="4">
        <v>0.16416500000000001</v>
      </c>
    </row>
    <row r="584" spans="1:74" x14ac:dyDescent="0.25">
      <c r="A584" s="2">
        <v>42804</v>
      </c>
      <c r="B584" s="3">
        <v>0.55513665509259258</v>
      </c>
      <c r="C584" s="4">
        <v>12.446999999999999</v>
      </c>
      <c r="D584" s="4">
        <v>2.0823999999999998</v>
      </c>
      <c r="E584" s="4">
        <v>20823.711426000002</v>
      </c>
      <c r="F584" s="4">
        <v>459.5</v>
      </c>
      <c r="G584" s="4">
        <v>41.1</v>
      </c>
      <c r="H584" s="4">
        <v>2388.6</v>
      </c>
      <c r="J584" s="4">
        <v>3.4</v>
      </c>
      <c r="K584" s="4">
        <v>0.84889999999999999</v>
      </c>
      <c r="L584" s="4">
        <v>10.566000000000001</v>
      </c>
      <c r="M584" s="4">
        <v>1.7677</v>
      </c>
      <c r="N584" s="4">
        <v>390.0575</v>
      </c>
      <c r="O584" s="4">
        <v>34.8887</v>
      </c>
      <c r="P584" s="4">
        <v>424.9</v>
      </c>
      <c r="Q584" s="4">
        <v>300.46109999999999</v>
      </c>
      <c r="R584" s="4">
        <v>26.8748</v>
      </c>
      <c r="S584" s="4">
        <v>327.3</v>
      </c>
      <c r="T584" s="4">
        <v>2388.6491999999998</v>
      </c>
      <c r="W584" s="4">
        <v>0</v>
      </c>
      <c r="X584" s="4">
        <v>2.8862000000000001</v>
      </c>
      <c r="Y584" s="4">
        <v>11.8</v>
      </c>
      <c r="Z584" s="4">
        <v>908</v>
      </c>
      <c r="AA584" s="4">
        <v>923</v>
      </c>
      <c r="AB584" s="4">
        <v>894</v>
      </c>
      <c r="AC584" s="4">
        <v>92</v>
      </c>
      <c r="AD584" s="4">
        <v>11.55</v>
      </c>
      <c r="AE584" s="4">
        <v>0.27</v>
      </c>
      <c r="AF584" s="4">
        <v>992</v>
      </c>
      <c r="AG584" s="4">
        <v>-10</v>
      </c>
      <c r="AH584" s="4">
        <v>8</v>
      </c>
      <c r="AI584" s="4">
        <v>24</v>
      </c>
      <c r="AJ584" s="4">
        <v>137</v>
      </c>
      <c r="AK584" s="4">
        <v>135</v>
      </c>
      <c r="AL584" s="4">
        <v>5.3</v>
      </c>
      <c r="AM584" s="4">
        <v>142</v>
      </c>
      <c r="AN584" s="4" t="s">
        <v>155</v>
      </c>
      <c r="AO584" s="4">
        <v>2</v>
      </c>
      <c r="AP584" s="5">
        <v>0.7634375000000001</v>
      </c>
      <c r="AQ584" s="4">
        <v>47.164250000000003</v>
      </c>
      <c r="AR584" s="4">
        <v>-88.485652999999999</v>
      </c>
      <c r="AS584" s="4">
        <v>319.7</v>
      </c>
      <c r="AT584" s="4">
        <v>40.9</v>
      </c>
      <c r="AU584" s="4">
        <v>12</v>
      </c>
      <c r="AV584" s="4">
        <v>10</v>
      </c>
      <c r="AW584" s="4" t="s">
        <v>434</v>
      </c>
      <c r="AX584" s="4">
        <v>1.7303999999999999</v>
      </c>
      <c r="AY584" s="4">
        <v>2.044</v>
      </c>
      <c r="AZ584" s="4">
        <v>3.8784000000000001</v>
      </c>
      <c r="BA584" s="4">
        <v>11.154</v>
      </c>
      <c r="BB584" s="4">
        <v>11.22</v>
      </c>
      <c r="BC584" s="4">
        <v>1.01</v>
      </c>
      <c r="BD584" s="4">
        <v>17.803000000000001</v>
      </c>
      <c r="BE584" s="4">
        <v>2032.828</v>
      </c>
      <c r="BF584" s="4">
        <v>216.45500000000001</v>
      </c>
      <c r="BG584" s="4">
        <v>7.859</v>
      </c>
      <c r="BH584" s="4">
        <v>0.70299999999999996</v>
      </c>
      <c r="BI584" s="4">
        <v>8.5619999999999994</v>
      </c>
      <c r="BJ584" s="4">
        <v>6.0540000000000003</v>
      </c>
      <c r="BK584" s="4">
        <v>0.54100000000000004</v>
      </c>
      <c r="BL584" s="4">
        <v>6.5949999999999998</v>
      </c>
      <c r="BM584" s="4">
        <v>19.055399999999999</v>
      </c>
      <c r="BQ584" s="4">
        <v>403.74799999999999</v>
      </c>
      <c r="BR584" s="4">
        <v>0.39368599999999998</v>
      </c>
      <c r="BS584" s="4">
        <v>-5</v>
      </c>
      <c r="BT584" s="4">
        <v>8.0000000000000002E-3</v>
      </c>
      <c r="BU584" s="4">
        <v>9.6207019999999996</v>
      </c>
      <c r="BV584" s="4">
        <v>0.16159999999999999</v>
      </c>
    </row>
    <row r="585" spans="1:74" x14ac:dyDescent="0.25">
      <c r="A585" s="2">
        <v>42804</v>
      </c>
      <c r="B585" s="3">
        <v>0.55514822916666662</v>
      </c>
      <c r="C585" s="4">
        <v>12.074</v>
      </c>
      <c r="D585" s="4">
        <v>2.3315999999999999</v>
      </c>
      <c r="E585" s="4">
        <v>23315.746455</v>
      </c>
      <c r="F585" s="4">
        <v>390.4</v>
      </c>
      <c r="G585" s="4">
        <v>41.1</v>
      </c>
      <c r="H585" s="4">
        <v>2502.6999999999998</v>
      </c>
      <c r="J585" s="4">
        <v>3.4</v>
      </c>
      <c r="K585" s="4">
        <v>0.84930000000000005</v>
      </c>
      <c r="L585" s="4">
        <v>10.254799999999999</v>
      </c>
      <c r="M585" s="4">
        <v>1.9802999999999999</v>
      </c>
      <c r="N585" s="4">
        <v>331.61559999999997</v>
      </c>
      <c r="O585" s="4">
        <v>34.907600000000002</v>
      </c>
      <c r="P585" s="4">
        <v>366.5</v>
      </c>
      <c r="Q585" s="4">
        <v>255.55459999999999</v>
      </c>
      <c r="R585" s="4">
        <v>26.901</v>
      </c>
      <c r="S585" s="4">
        <v>282.5</v>
      </c>
      <c r="T585" s="4">
        <v>2502.7485999999999</v>
      </c>
      <c r="W585" s="4">
        <v>0</v>
      </c>
      <c r="X585" s="4">
        <v>2.8877000000000002</v>
      </c>
      <c r="Y585" s="4">
        <v>11.6</v>
      </c>
      <c r="Z585" s="4">
        <v>880</v>
      </c>
      <c r="AA585" s="4">
        <v>895</v>
      </c>
      <c r="AB585" s="4">
        <v>868</v>
      </c>
      <c r="AC585" s="4">
        <v>92.9</v>
      </c>
      <c r="AD585" s="4">
        <v>11.67</v>
      </c>
      <c r="AE585" s="4">
        <v>0.27</v>
      </c>
      <c r="AF585" s="4">
        <v>991</v>
      </c>
      <c r="AG585" s="4">
        <v>-10</v>
      </c>
      <c r="AH585" s="4">
        <v>8</v>
      </c>
      <c r="AI585" s="4">
        <v>24</v>
      </c>
      <c r="AJ585" s="4">
        <v>137</v>
      </c>
      <c r="AK585" s="4">
        <v>136.69999999999999</v>
      </c>
      <c r="AL585" s="4">
        <v>4.9000000000000004</v>
      </c>
      <c r="AM585" s="4">
        <v>142</v>
      </c>
      <c r="AN585" s="4" t="s">
        <v>155</v>
      </c>
      <c r="AO585" s="4">
        <v>2</v>
      </c>
      <c r="AP585" s="5">
        <v>0.76344907407407403</v>
      </c>
      <c r="AQ585" s="4">
        <v>47.164310999999998</v>
      </c>
      <c r="AR585" s="4">
        <v>-88.485883999999999</v>
      </c>
      <c r="AS585" s="4">
        <v>319.60000000000002</v>
      </c>
      <c r="AT585" s="4">
        <v>41.3</v>
      </c>
      <c r="AU585" s="4">
        <v>12</v>
      </c>
      <c r="AV585" s="4">
        <v>10</v>
      </c>
      <c r="AW585" s="4" t="s">
        <v>434</v>
      </c>
      <c r="AX585" s="4">
        <v>1.8912</v>
      </c>
      <c r="AY585" s="4">
        <v>1</v>
      </c>
      <c r="AZ585" s="4">
        <v>3.6303999999999998</v>
      </c>
      <c r="BA585" s="4">
        <v>11.154</v>
      </c>
      <c r="BB585" s="4">
        <v>11.27</v>
      </c>
      <c r="BC585" s="4">
        <v>1.01</v>
      </c>
      <c r="BD585" s="4">
        <v>17.739000000000001</v>
      </c>
      <c r="BE585" s="4">
        <v>1986.769</v>
      </c>
      <c r="BF585" s="4">
        <v>244.18700000000001</v>
      </c>
      <c r="BG585" s="4">
        <v>6.7279999999999998</v>
      </c>
      <c r="BH585" s="4">
        <v>0.70799999999999996</v>
      </c>
      <c r="BI585" s="4">
        <v>7.4359999999999999</v>
      </c>
      <c r="BJ585" s="4">
        <v>5.1849999999999996</v>
      </c>
      <c r="BK585" s="4">
        <v>0.54600000000000004</v>
      </c>
      <c r="BL585" s="4">
        <v>5.7309999999999999</v>
      </c>
      <c r="BM585" s="4">
        <v>20.105399999999999</v>
      </c>
      <c r="BQ585" s="4">
        <v>406.79300000000001</v>
      </c>
      <c r="BR585" s="4">
        <v>0.262986</v>
      </c>
      <c r="BS585" s="4">
        <v>-5</v>
      </c>
      <c r="BT585" s="4">
        <v>8.0000000000000002E-3</v>
      </c>
      <c r="BU585" s="4">
        <v>6.4267200000000004</v>
      </c>
      <c r="BV585" s="4">
        <v>0.16159999999999999</v>
      </c>
    </row>
    <row r="586" spans="1:74" x14ac:dyDescent="0.25">
      <c r="A586" s="2">
        <v>42804</v>
      </c>
      <c r="B586" s="3">
        <v>0.55515980324074077</v>
      </c>
      <c r="C586" s="4">
        <v>10.662000000000001</v>
      </c>
      <c r="D586" s="4">
        <v>5.7877999999999998</v>
      </c>
      <c r="E586" s="4">
        <v>57877.881567999997</v>
      </c>
      <c r="F586" s="4">
        <v>345.7</v>
      </c>
      <c r="G586" s="4">
        <v>40.700000000000003</v>
      </c>
      <c r="H586" s="4">
        <v>2480.4</v>
      </c>
      <c r="J586" s="4">
        <v>3.4</v>
      </c>
      <c r="K586" s="4">
        <v>0.82450000000000001</v>
      </c>
      <c r="L586" s="4">
        <v>8.7913999999999994</v>
      </c>
      <c r="M586" s="4">
        <v>4.7721999999999998</v>
      </c>
      <c r="N586" s="4">
        <v>285.0539</v>
      </c>
      <c r="O586" s="4">
        <v>33.588200000000001</v>
      </c>
      <c r="P586" s="4">
        <v>318.60000000000002</v>
      </c>
      <c r="Q586" s="4">
        <v>219.5908</v>
      </c>
      <c r="R586" s="4">
        <v>25.874600000000001</v>
      </c>
      <c r="S586" s="4">
        <v>245.5</v>
      </c>
      <c r="T586" s="4">
        <v>2480.4011</v>
      </c>
      <c r="W586" s="4">
        <v>0</v>
      </c>
      <c r="X586" s="4">
        <v>2.8033999999999999</v>
      </c>
      <c r="Y586" s="4">
        <v>11.9</v>
      </c>
      <c r="Z586" s="4">
        <v>885</v>
      </c>
      <c r="AA586" s="4">
        <v>902</v>
      </c>
      <c r="AB586" s="4">
        <v>872</v>
      </c>
      <c r="AC586" s="4">
        <v>92.1</v>
      </c>
      <c r="AD586" s="4">
        <v>11.57</v>
      </c>
      <c r="AE586" s="4">
        <v>0.27</v>
      </c>
      <c r="AF586" s="4">
        <v>992</v>
      </c>
      <c r="AG586" s="4">
        <v>-10</v>
      </c>
      <c r="AH586" s="4">
        <v>8</v>
      </c>
      <c r="AI586" s="4">
        <v>24</v>
      </c>
      <c r="AJ586" s="4">
        <v>137</v>
      </c>
      <c r="AK586" s="4">
        <v>137</v>
      </c>
      <c r="AL586" s="4">
        <v>5.0999999999999996</v>
      </c>
      <c r="AM586" s="4">
        <v>142</v>
      </c>
      <c r="AN586" s="4" t="s">
        <v>155</v>
      </c>
      <c r="AO586" s="4">
        <v>2</v>
      </c>
      <c r="AP586" s="5">
        <v>0.76346064814814818</v>
      </c>
      <c r="AQ586" s="4">
        <v>47.164361999999997</v>
      </c>
      <c r="AR586" s="4">
        <v>-88.486103</v>
      </c>
      <c r="AS586" s="4">
        <v>319.7</v>
      </c>
      <c r="AT586" s="4">
        <v>40.1</v>
      </c>
      <c r="AU586" s="4">
        <v>12</v>
      </c>
      <c r="AV586" s="4">
        <v>10</v>
      </c>
      <c r="AW586" s="4" t="s">
        <v>434</v>
      </c>
      <c r="AX586" s="4">
        <v>2.1303999999999998</v>
      </c>
      <c r="AY586" s="4">
        <v>1.1215999999999999</v>
      </c>
      <c r="AZ586" s="4">
        <v>3.7608000000000001</v>
      </c>
      <c r="BA586" s="4">
        <v>11.154</v>
      </c>
      <c r="BB586" s="4">
        <v>9.57</v>
      </c>
      <c r="BC586" s="4">
        <v>0.86</v>
      </c>
      <c r="BD586" s="4">
        <v>21.282</v>
      </c>
      <c r="BE586" s="4">
        <v>1539.1610000000001</v>
      </c>
      <c r="BF586" s="4">
        <v>531.76599999999996</v>
      </c>
      <c r="BG586" s="4">
        <v>5.226</v>
      </c>
      <c r="BH586" s="4">
        <v>0.61599999999999999</v>
      </c>
      <c r="BI586" s="4">
        <v>5.8419999999999996</v>
      </c>
      <c r="BJ586" s="4">
        <v>4.0259999999999998</v>
      </c>
      <c r="BK586" s="4">
        <v>0.47399999999999998</v>
      </c>
      <c r="BL586" s="4">
        <v>4.5</v>
      </c>
      <c r="BM586" s="4">
        <v>18.0063</v>
      </c>
      <c r="BQ586" s="4">
        <v>356.86900000000003</v>
      </c>
      <c r="BR586" s="4">
        <v>0.41212399999999999</v>
      </c>
      <c r="BS586" s="4">
        <v>-5</v>
      </c>
      <c r="BT586" s="4">
        <v>7.1269999999999997E-3</v>
      </c>
      <c r="BU586" s="4">
        <v>10.07128</v>
      </c>
      <c r="BV586" s="4">
        <v>0.14396500000000001</v>
      </c>
    </row>
    <row r="587" spans="1:74" x14ac:dyDescent="0.25">
      <c r="A587" s="2">
        <v>42804</v>
      </c>
      <c r="B587" s="3">
        <v>0.55517137731481481</v>
      </c>
      <c r="C587" s="4">
        <v>9.4700000000000006</v>
      </c>
      <c r="D587" s="4">
        <v>8.1641999999999992</v>
      </c>
      <c r="E587" s="4">
        <v>81642.466667000001</v>
      </c>
      <c r="F587" s="4">
        <v>311.8</v>
      </c>
      <c r="G587" s="4">
        <v>27.8</v>
      </c>
      <c r="H587" s="4">
        <v>2697</v>
      </c>
      <c r="J587" s="4">
        <v>3.25</v>
      </c>
      <c r="K587" s="4">
        <v>0.80759999999999998</v>
      </c>
      <c r="L587" s="4">
        <v>7.6485000000000003</v>
      </c>
      <c r="M587" s="4">
        <v>6.5937000000000001</v>
      </c>
      <c r="N587" s="4">
        <v>251.804</v>
      </c>
      <c r="O587" s="4">
        <v>22.452300000000001</v>
      </c>
      <c r="P587" s="4">
        <v>274.3</v>
      </c>
      <c r="Q587" s="4">
        <v>193.96449999999999</v>
      </c>
      <c r="R587" s="4">
        <v>17.295000000000002</v>
      </c>
      <c r="S587" s="4">
        <v>211.3</v>
      </c>
      <c r="T587" s="4">
        <v>2696.9713999999999</v>
      </c>
      <c r="W587" s="4">
        <v>0</v>
      </c>
      <c r="X587" s="4">
        <v>2.6254</v>
      </c>
      <c r="Y587" s="4">
        <v>12</v>
      </c>
      <c r="Z587" s="4">
        <v>896</v>
      </c>
      <c r="AA587" s="4">
        <v>914</v>
      </c>
      <c r="AB587" s="4">
        <v>881</v>
      </c>
      <c r="AC587" s="4">
        <v>92</v>
      </c>
      <c r="AD587" s="4">
        <v>11.55</v>
      </c>
      <c r="AE587" s="4">
        <v>0.27</v>
      </c>
      <c r="AF587" s="4">
        <v>992</v>
      </c>
      <c r="AG587" s="4">
        <v>-10</v>
      </c>
      <c r="AH587" s="4">
        <v>8</v>
      </c>
      <c r="AI587" s="4">
        <v>24</v>
      </c>
      <c r="AJ587" s="4">
        <v>137</v>
      </c>
      <c r="AK587" s="4">
        <v>137</v>
      </c>
      <c r="AL587" s="4">
        <v>5</v>
      </c>
      <c r="AM587" s="4">
        <v>142</v>
      </c>
      <c r="AN587" s="4" t="s">
        <v>155</v>
      </c>
      <c r="AO587" s="4">
        <v>2</v>
      </c>
      <c r="AP587" s="5">
        <v>0.76347222222222222</v>
      </c>
      <c r="AQ587" s="4">
        <v>47.164406</v>
      </c>
      <c r="AR587" s="4">
        <v>-88.486296999999993</v>
      </c>
      <c r="AS587" s="4">
        <v>319.8</v>
      </c>
      <c r="AT587" s="4">
        <v>37.299999999999997</v>
      </c>
      <c r="AU587" s="4">
        <v>12</v>
      </c>
      <c r="AV587" s="4">
        <v>10</v>
      </c>
      <c r="AW587" s="4" t="s">
        <v>434</v>
      </c>
      <c r="AX587" s="4">
        <v>2.2303999999999999</v>
      </c>
      <c r="AY587" s="4">
        <v>1.552</v>
      </c>
      <c r="AZ587" s="4">
        <v>4.0216000000000003</v>
      </c>
      <c r="BA587" s="4">
        <v>11.154</v>
      </c>
      <c r="BB587" s="4">
        <v>8.67</v>
      </c>
      <c r="BC587" s="4">
        <v>0.78</v>
      </c>
      <c r="BD587" s="4">
        <v>23.818000000000001</v>
      </c>
      <c r="BE587" s="4">
        <v>1274.2449999999999</v>
      </c>
      <c r="BF587" s="4">
        <v>699.17</v>
      </c>
      <c r="BG587" s="4">
        <v>4.3929999999999998</v>
      </c>
      <c r="BH587" s="4">
        <v>0.39200000000000002</v>
      </c>
      <c r="BI587" s="4">
        <v>4.7850000000000001</v>
      </c>
      <c r="BJ587" s="4">
        <v>3.3839999999999999</v>
      </c>
      <c r="BK587" s="4">
        <v>0.30199999999999999</v>
      </c>
      <c r="BL587" s="4">
        <v>3.6859999999999999</v>
      </c>
      <c r="BM587" s="4">
        <v>18.630600000000001</v>
      </c>
      <c r="BQ587" s="4">
        <v>318.02800000000002</v>
      </c>
      <c r="BR587" s="4">
        <v>0.562585</v>
      </c>
      <c r="BS587" s="4">
        <v>-5</v>
      </c>
      <c r="BT587" s="4">
        <v>7.8729999999999998E-3</v>
      </c>
      <c r="BU587" s="4">
        <v>13.748170999999999</v>
      </c>
      <c r="BV587" s="4">
        <v>0.15903500000000001</v>
      </c>
    </row>
    <row r="588" spans="1:74" x14ac:dyDescent="0.25">
      <c r="A588" s="2">
        <v>42804</v>
      </c>
      <c r="B588" s="3">
        <v>0.55518295138888896</v>
      </c>
      <c r="C588" s="4">
        <v>9.4339999999999993</v>
      </c>
      <c r="D588" s="4">
        <v>8.8899000000000008</v>
      </c>
      <c r="E588" s="4">
        <v>88898.719211999996</v>
      </c>
      <c r="F588" s="4">
        <v>283.10000000000002</v>
      </c>
      <c r="G588" s="4">
        <v>27.8</v>
      </c>
      <c r="H588" s="4">
        <v>3110</v>
      </c>
      <c r="J588" s="4">
        <v>3</v>
      </c>
      <c r="K588" s="4">
        <v>0.79900000000000004</v>
      </c>
      <c r="L588" s="4">
        <v>7.5374999999999996</v>
      </c>
      <c r="M588" s="4">
        <v>7.1028000000000002</v>
      </c>
      <c r="N588" s="4">
        <v>226.1585</v>
      </c>
      <c r="O588" s="4">
        <v>22.240200000000002</v>
      </c>
      <c r="P588" s="4">
        <v>248.4</v>
      </c>
      <c r="Q588" s="4">
        <v>174.2098</v>
      </c>
      <c r="R588" s="4">
        <v>17.131599999999999</v>
      </c>
      <c r="S588" s="4">
        <v>191.3</v>
      </c>
      <c r="T588" s="4">
        <v>3110.0034000000001</v>
      </c>
      <c r="W588" s="4">
        <v>0</v>
      </c>
      <c r="X588" s="4">
        <v>2.3969</v>
      </c>
      <c r="Y588" s="4">
        <v>12.1</v>
      </c>
      <c r="Z588" s="4">
        <v>900</v>
      </c>
      <c r="AA588" s="4">
        <v>918</v>
      </c>
      <c r="AB588" s="4">
        <v>883</v>
      </c>
      <c r="AC588" s="4">
        <v>92</v>
      </c>
      <c r="AD588" s="4">
        <v>11.55</v>
      </c>
      <c r="AE588" s="4">
        <v>0.27</v>
      </c>
      <c r="AF588" s="4">
        <v>992</v>
      </c>
      <c r="AG588" s="4">
        <v>-10</v>
      </c>
      <c r="AH588" s="4">
        <v>8</v>
      </c>
      <c r="AI588" s="4">
        <v>24</v>
      </c>
      <c r="AJ588" s="4">
        <v>137</v>
      </c>
      <c r="AK588" s="4">
        <v>135.30000000000001</v>
      </c>
      <c r="AL588" s="4">
        <v>5.0999999999999996</v>
      </c>
      <c r="AM588" s="4">
        <v>142</v>
      </c>
      <c r="AN588" s="4" t="s">
        <v>155</v>
      </c>
      <c r="AO588" s="4">
        <v>2</v>
      </c>
      <c r="AP588" s="5">
        <v>0.76348379629629637</v>
      </c>
      <c r="AQ588" s="4">
        <v>47.164434</v>
      </c>
      <c r="AR588" s="4">
        <v>-88.486487999999994</v>
      </c>
      <c r="AS588" s="4">
        <v>319.60000000000002</v>
      </c>
      <c r="AT588" s="4">
        <v>35.1</v>
      </c>
      <c r="AU588" s="4">
        <v>12</v>
      </c>
      <c r="AV588" s="4">
        <v>10</v>
      </c>
      <c r="AW588" s="4" t="s">
        <v>434</v>
      </c>
      <c r="AX588" s="4">
        <v>2.3607999999999998</v>
      </c>
      <c r="AY588" s="4">
        <v>1.9608000000000001</v>
      </c>
      <c r="AZ588" s="4">
        <v>4.3304</v>
      </c>
      <c r="BA588" s="4">
        <v>11.154</v>
      </c>
      <c r="BB588" s="4">
        <v>8.26</v>
      </c>
      <c r="BC588" s="4">
        <v>0.74</v>
      </c>
      <c r="BD588" s="4">
        <v>25.16</v>
      </c>
      <c r="BE588" s="4">
        <v>1218.741</v>
      </c>
      <c r="BF588" s="4">
        <v>730.95799999999997</v>
      </c>
      <c r="BG588" s="4">
        <v>3.8290000000000002</v>
      </c>
      <c r="BH588" s="4">
        <v>0.377</v>
      </c>
      <c r="BI588" s="4">
        <v>4.2060000000000004</v>
      </c>
      <c r="BJ588" s="4">
        <v>2.95</v>
      </c>
      <c r="BK588" s="4">
        <v>0.28999999999999998</v>
      </c>
      <c r="BL588" s="4">
        <v>3.24</v>
      </c>
      <c r="BM588" s="4">
        <v>20.8508</v>
      </c>
      <c r="BQ588" s="4">
        <v>281.79899999999998</v>
      </c>
      <c r="BR588" s="4">
        <v>0.67091900000000004</v>
      </c>
      <c r="BS588" s="4">
        <v>-5</v>
      </c>
      <c r="BT588" s="4">
        <v>8.0000000000000002E-3</v>
      </c>
      <c r="BU588" s="4">
        <v>16.395582999999998</v>
      </c>
      <c r="BV588" s="4">
        <v>0.16159999999999999</v>
      </c>
    </row>
    <row r="589" spans="1:74" x14ac:dyDescent="0.25">
      <c r="A589" s="2">
        <v>42804</v>
      </c>
      <c r="B589" s="3">
        <v>0.555194525462963</v>
      </c>
      <c r="C589" s="4">
        <v>10.787000000000001</v>
      </c>
      <c r="D589" s="4">
        <v>6.9564000000000004</v>
      </c>
      <c r="E589" s="4">
        <v>69564.089775999993</v>
      </c>
      <c r="F589" s="4">
        <v>260.5</v>
      </c>
      <c r="G589" s="4">
        <v>27.9</v>
      </c>
      <c r="H589" s="4">
        <v>3446.4</v>
      </c>
      <c r="J589" s="4">
        <v>2.5</v>
      </c>
      <c r="K589" s="4">
        <v>0.80910000000000004</v>
      </c>
      <c r="L589" s="4">
        <v>8.7278000000000002</v>
      </c>
      <c r="M589" s="4">
        <v>5.6284999999999998</v>
      </c>
      <c r="N589" s="4">
        <v>210.77209999999999</v>
      </c>
      <c r="O589" s="4">
        <v>22.574100000000001</v>
      </c>
      <c r="P589" s="4">
        <v>233.3</v>
      </c>
      <c r="Q589" s="4">
        <v>162.42230000000001</v>
      </c>
      <c r="R589" s="4">
        <v>17.395700000000001</v>
      </c>
      <c r="S589" s="4">
        <v>179.8</v>
      </c>
      <c r="T589" s="4">
        <v>3446.4238999999998</v>
      </c>
      <c r="W589" s="4">
        <v>0</v>
      </c>
      <c r="X589" s="4">
        <v>2.0266000000000002</v>
      </c>
      <c r="Y589" s="4">
        <v>11.8</v>
      </c>
      <c r="Z589" s="4">
        <v>890</v>
      </c>
      <c r="AA589" s="4">
        <v>906</v>
      </c>
      <c r="AB589" s="4">
        <v>873</v>
      </c>
      <c r="AC589" s="4">
        <v>92.9</v>
      </c>
      <c r="AD589" s="4">
        <v>11.66</v>
      </c>
      <c r="AE589" s="4">
        <v>0.27</v>
      </c>
      <c r="AF589" s="4">
        <v>992</v>
      </c>
      <c r="AG589" s="4">
        <v>-10</v>
      </c>
      <c r="AH589" s="4">
        <v>8</v>
      </c>
      <c r="AI589" s="4">
        <v>24</v>
      </c>
      <c r="AJ589" s="4">
        <v>137</v>
      </c>
      <c r="AK589" s="4">
        <v>135</v>
      </c>
      <c r="AL589" s="4">
        <v>4.8</v>
      </c>
      <c r="AM589" s="4">
        <v>142</v>
      </c>
      <c r="AN589" s="4" t="s">
        <v>155</v>
      </c>
      <c r="AO589" s="4">
        <v>2</v>
      </c>
      <c r="AP589" s="5">
        <v>0.7634953703703703</v>
      </c>
      <c r="AQ589" s="4">
        <v>47.164456000000001</v>
      </c>
      <c r="AR589" s="4">
        <v>-88.486687000000003</v>
      </c>
      <c r="AS589" s="4">
        <v>319.5</v>
      </c>
      <c r="AT589" s="4">
        <v>34.5</v>
      </c>
      <c r="AU589" s="4">
        <v>12</v>
      </c>
      <c r="AV589" s="4">
        <v>10</v>
      </c>
      <c r="AW589" s="4" t="s">
        <v>434</v>
      </c>
      <c r="AX589" s="4">
        <v>2.5</v>
      </c>
      <c r="AY589" s="4">
        <v>2.1</v>
      </c>
      <c r="AZ589" s="4">
        <v>4.4000000000000004</v>
      </c>
      <c r="BA589" s="4">
        <v>11.154</v>
      </c>
      <c r="BB589" s="4">
        <v>8.75</v>
      </c>
      <c r="BC589" s="4">
        <v>0.78</v>
      </c>
      <c r="BD589" s="4">
        <v>23.593</v>
      </c>
      <c r="BE589" s="4">
        <v>1435.3340000000001</v>
      </c>
      <c r="BF589" s="4">
        <v>589.13400000000001</v>
      </c>
      <c r="BG589" s="4">
        <v>3.63</v>
      </c>
      <c r="BH589" s="4">
        <v>0.38900000000000001</v>
      </c>
      <c r="BI589" s="4">
        <v>4.0190000000000001</v>
      </c>
      <c r="BJ589" s="4">
        <v>2.7970000000000002</v>
      </c>
      <c r="BK589" s="4">
        <v>0.3</v>
      </c>
      <c r="BL589" s="4">
        <v>3.097</v>
      </c>
      <c r="BM589" s="4">
        <v>23.501300000000001</v>
      </c>
      <c r="BQ589" s="4">
        <v>242.33099999999999</v>
      </c>
      <c r="BR589" s="4">
        <v>0.51376500000000003</v>
      </c>
      <c r="BS589" s="4">
        <v>-5</v>
      </c>
      <c r="BT589" s="4">
        <v>8.8730000000000007E-3</v>
      </c>
      <c r="BU589" s="4">
        <v>12.555132</v>
      </c>
      <c r="BV589" s="4">
        <v>0.17923500000000001</v>
      </c>
    </row>
    <row r="590" spans="1:74" x14ac:dyDescent="0.25">
      <c r="A590" s="2">
        <v>42804</v>
      </c>
      <c r="B590" s="3">
        <v>0.55520609953703703</v>
      </c>
      <c r="C590" s="4">
        <v>12.471</v>
      </c>
      <c r="D590" s="4">
        <v>3.9678</v>
      </c>
      <c r="E590" s="4">
        <v>39678.102698000002</v>
      </c>
      <c r="F590" s="4">
        <v>226.3</v>
      </c>
      <c r="G590" s="4">
        <v>27.9</v>
      </c>
      <c r="H590" s="4">
        <v>3348.1</v>
      </c>
      <c r="J590" s="4">
        <v>2.02</v>
      </c>
      <c r="K590" s="4">
        <v>0.82730000000000004</v>
      </c>
      <c r="L590" s="4">
        <v>10.317600000000001</v>
      </c>
      <c r="M590" s="4">
        <v>3.2827000000000002</v>
      </c>
      <c r="N590" s="4">
        <v>187.25129999999999</v>
      </c>
      <c r="O590" s="4">
        <v>23.0824</v>
      </c>
      <c r="P590" s="4">
        <v>210.3</v>
      </c>
      <c r="Q590" s="4">
        <v>144.30539999999999</v>
      </c>
      <c r="R590" s="4">
        <v>17.788499999999999</v>
      </c>
      <c r="S590" s="4">
        <v>162.1</v>
      </c>
      <c r="T590" s="4">
        <v>3348.1201000000001</v>
      </c>
      <c r="W590" s="4">
        <v>0</v>
      </c>
      <c r="X590" s="4">
        <v>1.6693</v>
      </c>
      <c r="Y590" s="4">
        <v>11.6</v>
      </c>
      <c r="Z590" s="4">
        <v>879</v>
      </c>
      <c r="AA590" s="4">
        <v>894</v>
      </c>
      <c r="AB590" s="4">
        <v>861</v>
      </c>
      <c r="AC590" s="4">
        <v>93</v>
      </c>
      <c r="AD590" s="4">
        <v>11.68</v>
      </c>
      <c r="AE590" s="4">
        <v>0.27</v>
      </c>
      <c r="AF590" s="4">
        <v>992</v>
      </c>
      <c r="AG590" s="4">
        <v>-10</v>
      </c>
      <c r="AH590" s="4">
        <v>8</v>
      </c>
      <c r="AI590" s="4">
        <v>24</v>
      </c>
      <c r="AJ590" s="4">
        <v>136.1</v>
      </c>
      <c r="AK590" s="4">
        <v>135.9</v>
      </c>
      <c r="AL590" s="4">
        <v>4.7</v>
      </c>
      <c r="AM590" s="4">
        <v>142</v>
      </c>
      <c r="AN590" s="4" t="s">
        <v>155</v>
      </c>
      <c r="AO590" s="4">
        <v>2</v>
      </c>
      <c r="AP590" s="5">
        <v>0.76350694444444445</v>
      </c>
      <c r="AQ590" s="4">
        <v>47.164487999999999</v>
      </c>
      <c r="AR590" s="4">
        <v>-88.486885000000001</v>
      </c>
      <c r="AS590" s="4">
        <v>319.39999999999998</v>
      </c>
      <c r="AT590" s="4">
        <v>34.5</v>
      </c>
      <c r="AU590" s="4">
        <v>12</v>
      </c>
      <c r="AV590" s="4">
        <v>9</v>
      </c>
      <c r="AW590" s="4" t="s">
        <v>442</v>
      </c>
      <c r="AX590" s="4">
        <v>2.5</v>
      </c>
      <c r="AY590" s="4">
        <v>2.1</v>
      </c>
      <c r="AZ590" s="4">
        <v>4.4000000000000004</v>
      </c>
      <c r="BA590" s="4">
        <v>11.154</v>
      </c>
      <c r="BB590" s="4">
        <v>9.75</v>
      </c>
      <c r="BC590" s="4">
        <v>0.87</v>
      </c>
      <c r="BD590" s="4">
        <v>20.870999999999999</v>
      </c>
      <c r="BE590" s="4">
        <v>1790.3530000000001</v>
      </c>
      <c r="BF590" s="4">
        <v>362.54599999999999</v>
      </c>
      <c r="BG590" s="4">
        <v>3.403</v>
      </c>
      <c r="BH590" s="4">
        <v>0.41899999999999998</v>
      </c>
      <c r="BI590" s="4">
        <v>3.8220000000000001</v>
      </c>
      <c r="BJ590" s="4">
        <v>2.6219999999999999</v>
      </c>
      <c r="BK590" s="4">
        <v>0.32300000000000001</v>
      </c>
      <c r="BL590" s="4">
        <v>2.9460000000000002</v>
      </c>
      <c r="BM590" s="4">
        <v>24.09</v>
      </c>
      <c r="BQ590" s="4">
        <v>210.613</v>
      </c>
      <c r="BR590" s="4">
        <v>0.33884399999999998</v>
      </c>
      <c r="BS590" s="4">
        <v>-5</v>
      </c>
      <c r="BT590" s="4">
        <v>8.1270000000000005E-3</v>
      </c>
      <c r="BU590" s="4">
        <v>8.2805009999999992</v>
      </c>
      <c r="BV590" s="4">
        <v>0.16416500000000001</v>
      </c>
    </row>
    <row r="591" spans="1:74" x14ac:dyDescent="0.25">
      <c r="A591" s="2">
        <v>42804</v>
      </c>
      <c r="B591" s="3">
        <v>0.55521767361111107</v>
      </c>
      <c r="C591" s="4">
        <v>13.028</v>
      </c>
      <c r="D591" s="4">
        <v>2.4634999999999998</v>
      </c>
      <c r="E591" s="4">
        <v>24634.760383000001</v>
      </c>
      <c r="F591" s="4">
        <v>212.5</v>
      </c>
      <c r="G591" s="4">
        <v>28</v>
      </c>
      <c r="H591" s="4">
        <v>3058.3</v>
      </c>
      <c r="J591" s="4">
        <v>1.51</v>
      </c>
      <c r="K591" s="4">
        <v>0.8387</v>
      </c>
      <c r="L591" s="4">
        <v>10.927</v>
      </c>
      <c r="M591" s="4">
        <v>2.0661999999999998</v>
      </c>
      <c r="N591" s="4">
        <v>178.2646</v>
      </c>
      <c r="O591" s="4">
        <v>23.515599999999999</v>
      </c>
      <c r="P591" s="4">
        <v>201.8</v>
      </c>
      <c r="Q591" s="4">
        <v>137.37970000000001</v>
      </c>
      <c r="R591" s="4">
        <v>18.122299999999999</v>
      </c>
      <c r="S591" s="4">
        <v>155.5</v>
      </c>
      <c r="T591" s="4">
        <v>3058.2887999999998</v>
      </c>
      <c r="W591" s="4">
        <v>0</v>
      </c>
      <c r="X591" s="4">
        <v>1.2627999999999999</v>
      </c>
      <c r="Y591" s="4">
        <v>11.9</v>
      </c>
      <c r="Z591" s="4">
        <v>869</v>
      </c>
      <c r="AA591" s="4">
        <v>881</v>
      </c>
      <c r="AB591" s="4">
        <v>851</v>
      </c>
      <c r="AC591" s="4">
        <v>93</v>
      </c>
      <c r="AD591" s="4">
        <v>11.68</v>
      </c>
      <c r="AE591" s="4">
        <v>0.27</v>
      </c>
      <c r="AF591" s="4">
        <v>992</v>
      </c>
      <c r="AG591" s="4">
        <v>-10</v>
      </c>
      <c r="AH591" s="4">
        <v>8</v>
      </c>
      <c r="AI591" s="4">
        <v>24</v>
      </c>
      <c r="AJ591" s="4">
        <v>136.9</v>
      </c>
      <c r="AK591" s="4">
        <v>137.69999999999999</v>
      </c>
      <c r="AL591" s="4">
        <v>4.8</v>
      </c>
      <c r="AM591" s="4">
        <v>142</v>
      </c>
      <c r="AN591" s="4" t="s">
        <v>155</v>
      </c>
      <c r="AO591" s="4">
        <v>2</v>
      </c>
      <c r="AP591" s="5">
        <v>0.7635185185185186</v>
      </c>
      <c r="AQ591" s="4">
        <v>47.164496</v>
      </c>
      <c r="AR591" s="4">
        <v>-88.487089999999995</v>
      </c>
      <c r="AS591" s="4">
        <v>319.10000000000002</v>
      </c>
      <c r="AT591" s="4">
        <v>34.700000000000003</v>
      </c>
      <c r="AU591" s="4">
        <v>12</v>
      </c>
      <c r="AV591" s="4">
        <v>9</v>
      </c>
      <c r="AW591" s="4" t="s">
        <v>442</v>
      </c>
      <c r="AX591" s="4">
        <v>2.1048</v>
      </c>
      <c r="AY591" s="4">
        <v>2.1</v>
      </c>
      <c r="AZ591" s="4">
        <v>3.9136000000000002</v>
      </c>
      <c r="BA591" s="4">
        <v>11.154</v>
      </c>
      <c r="BB591" s="4">
        <v>10.49</v>
      </c>
      <c r="BC591" s="4">
        <v>0.94</v>
      </c>
      <c r="BD591" s="4">
        <v>19.225000000000001</v>
      </c>
      <c r="BE591" s="4">
        <v>1987.0820000000001</v>
      </c>
      <c r="BF591" s="4">
        <v>239.15100000000001</v>
      </c>
      <c r="BG591" s="4">
        <v>3.395</v>
      </c>
      <c r="BH591" s="4">
        <v>0.44800000000000001</v>
      </c>
      <c r="BI591" s="4">
        <v>3.843</v>
      </c>
      <c r="BJ591" s="4">
        <v>2.6160000000000001</v>
      </c>
      <c r="BK591" s="4">
        <v>0.34499999999999997</v>
      </c>
      <c r="BL591" s="4">
        <v>2.9609999999999999</v>
      </c>
      <c r="BM591" s="4">
        <v>23.060600000000001</v>
      </c>
      <c r="BQ591" s="4">
        <v>166.97300000000001</v>
      </c>
      <c r="BR591" s="4">
        <v>0.267239</v>
      </c>
      <c r="BS591" s="4">
        <v>-5</v>
      </c>
      <c r="BT591" s="4">
        <v>8.8730000000000007E-3</v>
      </c>
      <c r="BU591" s="4">
        <v>6.530653</v>
      </c>
      <c r="BV591" s="4">
        <v>0.17923500000000001</v>
      </c>
    </row>
    <row r="592" spans="1:74" x14ac:dyDescent="0.25">
      <c r="A592" s="2">
        <v>42804</v>
      </c>
      <c r="B592" s="3">
        <v>0.55522924768518511</v>
      </c>
      <c r="C592" s="4">
        <v>13.252000000000001</v>
      </c>
      <c r="D592" s="4">
        <v>2.2063000000000001</v>
      </c>
      <c r="E592" s="4">
        <v>22062.875399</v>
      </c>
      <c r="F592" s="4">
        <v>233.9</v>
      </c>
      <c r="G592" s="4">
        <v>28.1</v>
      </c>
      <c r="H592" s="4">
        <v>2812.8</v>
      </c>
      <c r="J592" s="4">
        <v>1.1200000000000001</v>
      </c>
      <c r="K592" s="4">
        <v>0.83979999999999999</v>
      </c>
      <c r="L592" s="4">
        <v>11.128399999999999</v>
      </c>
      <c r="M592" s="4">
        <v>1.8528</v>
      </c>
      <c r="N592" s="4">
        <v>196.39830000000001</v>
      </c>
      <c r="O592" s="4">
        <v>23.5974</v>
      </c>
      <c r="P592" s="4">
        <v>220</v>
      </c>
      <c r="Q592" s="4">
        <v>151.3545</v>
      </c>
      <c r="R592" s="4">
        <v>18.185400000000001</v>
      </c>
      <c r="S592" s="4">
        <v>169.5</v>
      </c>
      <c r="T592" s="4">
        <v>2812.7683000000002</v>
      </c>
      <c r="W592" s="4">
        <v>0</v>
      </c>
      <c r="X592" s="4">
        <v>0.9385</v>
      </c>
      <c r="Y592" s="4">
        <v>11.9</v>
      </c>
      <c r="Z592" s="4">
        <v>863</v>
      </c>
      <c r="AA592" s="4">
        <v>877</v>
      </c>
      <c r="AB592" s="4">
        <v>847</v>
      </c>
      <c r="AC592" s="4">
        <v>93</v>
      </c>
      <c r="AD592" s="4">
        <v>11.68</v>
      </c>
      <c r="AE592" s="4">
        <v>0.27</v>
      </c>
      <c r="AF592" s="4">
        <v>992</v>
      </c>
      <c r="AG592" s="4">
        <v>-10</v>
      </c>
      <c r="AH592" s="4">
        <v>8</v>
      </c>
      <c r="AI592" s="4">
        <v>24</v>
      </c>
      <c r="AJ592" s="4">
        <v>136.1</v>
      </c>
      <c r="AK592" s="4">
        <v>135.4</v>
      </c>
      <c r="AL592" s="4">
        <v>4.9000000000000004</v>
      </c>
      <c r="AM592" s="4">
        <v>142</v>
      </c>
      <c r="AN592" s="4" t="s">
        <v>155</v>
      </c>
      <c r="AO592" s="4">
        <v>2</v>
      </c>
      <c r="AP592" s="5">
        <v>0.76353009259259252</v>
      </c>
      <c r="AQ592" s="4">
        <v>47.164439000000002</v>
      </c>
      <c r="AR592" s="4">
        <v>-88.487283000000005</v>
      </c>
      <c r="AS592" s="4">
        <v>318.8</v>
      </c>
      <c r="AT592" s="4">
        <v>34.1</v>
      </c>
      <c r="AU592" s="4">
        <v>12</v>
      </c>
      <c r="AV592" s="4">
        <v>9</v>
      </c>
      <c r="AW592" s="4" t="s">
        <v>442</v>
      </c>
      <c r="AX592" s="4">
        <v>1.2911090000000001</v>
      </c>
      <c r="AY592" s="4">
        <v>2.3125870000000002</v>
      </c>
      <c r="AZ592" s="4">
        <v>3.0125869999999999</v>
      </c>
      <c r="BA592" s="4">
        <v>11.154</v>
      </c>
      <c r="BB592" s="4">
        <v>10.56</v>
      </c>
      <c r="BC592" s="4">
        <v>0.95</v>
      </c>
      <c r="BD592" s="4">
        <v>19.081</v>
      </c>
      <c r="BE592" s="4">
        <v>2029.319</v>
      </c>
      <c r="BF592" s="4">
        <v>215.03700000000001</v>
      </c>
      <c r="BG592" s="4">
        <v>3.7509999999999999</v>
      </c>
      <c r="BH592" s="4">
        <v>0.45100000000000001</v>
      </c>
      <c r="BI592" s="4">
        <v>4.2009999999999996</v>
      </c>
      <c r="BJ592" s="4">
        <v>2.89</v>
      </c>
      <c r="BK592" s="4">
        <v>0.34699999999999998</v>
      </c>
      <c r="BL592" s="4">
        <v>3.238</v>
      </c>
      <c r="BM592" s="4">
        <v>21.2681</v>
      </c>
      <c r="BQ592" s="4">
        <v>124.438</v>
      </c>
      <c r="BR592" s="4">
        <v>0.21809600000000001</v>
      </c>
      <c r="BS592" s="4">
        <v>-5</v>
      </c>
      <c r="BT592" s="4">
        <v>8.9999999999999993E-3</v>
      </c>
      <c r="BU592" s="4">
        <v>5.3297210000000002</v>
      </c>
      <c r="BV592" s="4">
        <v>0.18179999999999999</v>
      </c>
    </row>
    <row r="593" spans="1:74" x14ac:dyDescent="0.25">
      <c r="A593" s="2">
        <v>42804</v>
      </c>
      <c r="B593" s="3">
        <v>0.55524082175925926</v>
      </c>
      <c r="C593" s="4">
        <v>13.337999999999999</v>
      </c>
      <c r="D593" s="4">
        <v>2.0255999999999998</v>
      </c>
      <c r="E593" s="4">
        <v>20256</v>
      </c>
      <c r="F593" s="4">
        <v>267.39999999999998</v>
      </c>
      <c r="G593" s="4">
        <v>26.7</v>
      </c>
      <c r="H593" s="4">
        <v>2729.8</v>
      </c>
      <c r="J593" s="4">
        <v>0.85</v>
      </c>
      <c r="K593" s="4">
        <v>0.84089999999999998</v>
      </c>
      <c r="L593" s="4">
        <v>11.2166</v>
      </c>
      <c r="M593" s="4">
        <v>1.7034</v>
      </c>
      <c r="N593" s="4">
        <v>224.88339999999999</v>
      </c>
      <c r="O593" s="4">
        <v>22.4513</v>
      </c>
      <c r="P593" s="4">
        <v>247.3</v>
      </c>
      <c r="Q593" s="4">
        <v>173.3066</v>
      </c>
      <c r="R593" s="4">
        <v>17.302099999999999</v>
      </c>
      <c r="S593" s="4">
        <v>190.6</v>
      </c>
      <c r="T593" s="4">
        <v>2729.7613000000001</v>
      </c>
      <c r="W593" s="4">
        <v>0</v>
      </c>
      <c r="X593" s="4">
        <v>0.71740000000000004</v>
      </c>
      <c r="Y593" s="4">
        <v>11.8</v>
      </c>
      <c r="Z593" s="4">
        <v>861</v>
      </c>
      <c r="AA593" s="4">
        <v>877</v>
      </c>
      <c r="AB593" s="4">
        <v>848</v>
      </c>
      <c r="AC593" s="4">
        <v>93</v>
      </c>
      <c r="AD593" s="4">
        <v>11.68</v>
      </c>
      <c r="AE593" s="4">
        <v>0.27</v>
      </c>
      <c r="AF593" s="4">
        <v>992</v>
      </c>
      <c r="AG593" s="4">
        <v>-10</v>
      </c>
      <c r="AH593" s="4">
        <v>8</v>
      </c>
      <c r="AI593" s="4">
        <v>24</v>
      </c>
      <c r="AJ593" s="4">
        <v>136</v>
      </c>
      <c r="AK593" s="4">
        <v>135.9</v>
      </c>
      <c r="AL593" s="4">
        <v>4.7</v>
      </c>
      <c r="AM593" s="4">
        <v>142</v>
      </c>
      <c r="AN593" s="4" t="s">
        <v>155</v>
      </c>
      <c r="AO593" s="4">
        <v>2</v>
      </c>
      <c r="AP593" s="5">
        <v>0.76354166666666667</v>
      </c>
      <c r="AQ593" s="4">
        <v>47.164372</v>
      </c>
      <c r="AR593" s="4">
        <v>-88.487423000000007</v>
      </c>
      <c r="AS593" s="4">
        <v>319.39999999999998</v>
      </c>
      <c r="AT593" s="4">
        <v>31.1</v>
      </c>
      <c r="AU593" s="4">
        <v>12</v>
      </c>
      <c r="AV593" s="4">
        <v>10</v>
      </c>
      <c r="AW593" s="4" t="s">
        <v>434</v>
      </c>
      <c r="AX593" s="4">
        <v>1.409009</v>
      </c>
      <c r="AY593" s="4">
        <v>2.9213209999999998</v>
      </c>
      <c r="AZ593" s="4">
        <v>3.5909909999999998</v>
      </c>
      <c r="BA593" s="4">
        <v>11.154</v>
      </c>
      <c r="BB593" s="4">
        <v>10.65</v>
      </c>
      <c r="BC593" s="4">
        <v>0.95</v>
      </c>
      <c r="BD593" s="4">
        <v>18.914999999999999</v>
      </c>
      <c r="BE593" s="4">
        <v>2056.2080000000001</v>
      </c>
      <c r="BF593" s="4">
        <v>198.74700000000001</v>
      </c>
      <c r="BG593" s="4">
        <v>4.3170000000000002</v>
      </c>
      <c r="BH593" s="4">
        <v>0.43099999999999999</v>
      </c>
      <c r="BI593" s="4">
        <v>4.7480000000000002</v>
      </c>
      <c r="BJ593" s="4">
        <v>3.327</v>
      </c>
      <c r="BK593" s="4">
        <v>0.33200000000000002</v>
      </c>
      <c r="BL593" s="4">
        <v>3.6589999999999998</v>
      </c>
      <c r="BM593" s="4">
        <v>20.749600000000001</v>
      </c>
      <c r="BQ593" s="4">
        <v>95.623999999999995</v>
      </c>
      <c r="BR593" s="4">
        <v>0.20239699999999999</v>
      </c>
      <c r="BS593" s="4">
        <v>-5</v>
      </c>
      <c r="BT593" s="4">
        <v>8.1270000000000005E-3</v>
      </c>
      <c r="BU593" s="4">
        <v>4.9460769999999998</v>
      </c>
      <c r="BV593" s="4">
        <v>0.16416500000000001</v>
      </c>
    </row>
    <row r="594" spans="1:74" x14ac:dyDescent="0.25">
      <c r="A594" s="2">
        <v>42804</v>
      </c>
      <c r="B594" s="3">
        <v>0.5552523958333333</v>
      </c>
      <c r="C594" s="4">
        <v>13.364000000000001</v>
      </c>
      <c r="D594" s="4">
        <v>1.9064000000000001</v>
      </c>
      <c r="E594" s="4">
        <v>19063.613444999999</v>
      </c>
      <c r="F594" s="4">
        <v>280.60000000000002</v>
      </c>
      <c r="G594" s="4">
        <v>24.4</v>
      </c>
      <c r="H594" s="4">
        <v>2638.4</v>
      </c>
      <c r="J594" s="4">
        <v>0.61</v>
      </c>
      <c r="K594" s="4">
        <v>0.84209999999999996</v>
      </c>
      <c r="L594" s="4">
        <v>11.2537</v>
      </c>
      <c r="M594" s="4">
        <v>1.6052999999999999</v>
      </c>
      <c r="N594" s="4">
        <v>236.2627</v>
      </c>
      <c r="O594" s="4">
        <v>20.516999999999999</v>
      </c>
      <c r="P594" s="4">
        <v>256.8</v>
      </c>
      <c r="Q594" s="4">
        <v>182.07599999999999</v>
      </c>
      <c r="R594" s="4">
        <v>15.811400000000001</v>
      </c>
      <c r="S594" s="4">
        <v>197.9</v>
      </c>
      <c r="T594" s="4">
        <v>2638.3895000000002</v>
      </c>
      <c r="W594" s="4">
        <v>0</v>
      </c>
      <c r="X594" s="4">
        <v>0.51070000000000004</v>
      </c>
      <c r="Y594" s="4">
        <v>11.6</v>
      </c>
      <c r="Z594" s="4">
        <v>863</v>
      </c>
      <c r="AA594" s="4">
        <v>878</v>
      </c>
      <c r="AB594" s="4">
        <v>851</v>
      </c>
      <c r="AC594" s="4">
        <v>93</v>
      </c>
      <c r="AD594" s="4">
        <v>11.68</v>
      </c>
      <c r="AE594" s="4">
        <v>0.27</v>
      </c>
      <c r="AF594" s="4">
        <v>992</v>
      </c>
      <c r="AG594" s="4">
        <v>-10</v>
      </c>
      <c r="AH594" s="4">
        <v>8</v>
      </c>
      <c r="AI594" s="4">
        <v>24</v>
      </c>
      <c r="AJ594" s="4">
        <v>136.9</v>
      </c>
      <c r="AK594" s="4">
        <v>134.30000000000001</v>
      </c>
      <c r="AL594" s="4">
        <v>4.9000000000000004</v>
      </c>
      <c r="AM594" s="4">
        <v>142</v>
      </c>
      <c r="AN594" s="4" t="s">
        <v>155</v>
      </c>
      <c r="AO594" s="4">
        <v>2</v>
      </c>
      <c r="AP594" s="5">
        <v>0.76355324074074071</v>
      </c>
      <c r="AQ594" s="4">
        <v>47.164337000000003</v>
      </c>
      <c r="AR594" s="4">
        <v>-88.487570000000005</v>
      </c>
      <c r="AS594" s="4">
        <v>319.3</v>
      </c>
      <c r="AT594" s="4">
        <v>28.5</v>
      </c>
      <c r="AU594" s="4">
        <v>12</v>
      </c>
      <c r="AV594" s="4">
        <v>10</v>
      </c>
      <c r="AW594" s="4" t="s">
        <v>434</v>
      </c>
      <c r="AX594" s="4">
        <v>1.1696</v>
      </c>
      <c r="AY594" s="4">
        <v>3.1392000000000002</v>
      </c>
      <c r="AZ594" s="4">
        <v>3.6175999999999999</v>
      </c>
      <c r="BA594" s="4">
        <v>11.154</v>
      </c>
      <c r="BB594" s="4">
        <v>10.73</v>
      </c>
      <c r="BC594" s="4">
        <v>0.96</v>
      </c>
      <c r="BD594" s="4">
        <v>18.751000000000001</v>
      </c>
      <c r="BE594" s="4">
        <v>2074.0650000000001</v>
      </c>
      <c r="BF594" s="4">
        <v>188.31</v>
      </c>
      <c r="BG594" s="4">
        <v>4.5599999999999996</v>
      </c>
      <c r="BH594" s="4">
        <v>0.39600000000000002</v>
      </c>
      <c r="BI594" s="4">
        <v>4.9560000000000004</v>
      </c>
      <c r="BJ594" s="4">
        <v>3.5139999999999998</v>
      </c>
      <c r="BK594" s="4">
        <v>0.30499999999999999</v>
      </c>
      <c r="BL594" s="4">
        <v>3.819</v>
      </c>
      <c r="BM594" s="4">
        <v>20.162400000000002</v>
      </c>
      <c r="BQ594" s="4">
        <v>68.433000000000007</v>
      </c>
      <c r="BR594" s="4">
        <v>0.22018699999999999</v>
      </c>
      <c r="BS594" s="4">
        <v>-5</v>
      </c>
      <c r="BT594" s="4">
        <v>8.8719999999999997E-3</v>
      </c>
      <c r="BU594" s="4">
        <v>5.3808150000000001</v>
      </c>
      <c r="BV594" s="4">
        <v>0.17921699999999999</v>
      </c>
    </row>
    <row r="595" spans="1:74" x14ac:dyDescent="0.25">
      <c r="A595" s="2">
        <v>42804</v>
      </c>
      <c r="B595" s="3">
        <v>0.55526396990740745</v>
      </c>
      <c r="C595" s="4">
        <v>13.35</v>
      </c>
      <c r="D595" s="4">
        <v>1.9402999999999999</v>
      </c>
      <c r="E595" s="4">
        <v>19403.200992999999</v>
      </c>
      <c r="F595" s="4">
        <v>283</v>
      </c>
      <c r="G595" s="4">
        <v>24.4</v>
      </c>
      <c r="H595" s="4">
        <v>2573.1999999999998</v>
      </c>
      <c r="J595" s="4">
        <v>0.4</v>
      </c>
      <c r="K595" s="4">
        <v>0.84209999999999996</v>
      </c>
      <c r="L595" s="4">
        <v>11.2418</v>
      </c>
      <c r="M595" s="4">
        <v>1.6338999999999999</v>
      </c>
      <c r="N595" s="4">
        <v>238.2748</v>
      </c>
      <c r="O595" s="4">
        <v>20.546900000000001</v>
      </c>
      <c r="P595" s="4">
        <v>258.8</v>
      </c>
      <c r="Q595" s="4">
        <v>183.6267</v>
      </c>
      <c r="R595" s="4">
        <v>15.8344</v>
      </c>
      <c r="S595" s="4">
        <v>199.5</v>
      </c>
      <c r="T595" s="4">
        <v>2573.2206999999999</v>
      </c>
      <c r="W595" s="4">
        <v>0</v>
      </c>
      <c r="X595" s="4">
        <v>0.33679999999999999</v>
      </c>
      <c r="Y595" s="4">
        <v>11.6</v>
      </c>
      <c r="Z595" s="4">
        <v>864</v>
      </c>
      <c r="AA595" s="4">
        <v>879</v>
      </c>
      <c r="AB595" s="4">
        <v>853</v>
      </c>
      <c r="AC595" s="4">
        <v>93</v>
      </c>
      <c r="AD595" s="4">
        <v>11.68</v>
      </c>
      <c r="AE595" s="4">
        <v>0.27</v>
      </c>
      <c r="AF595" s="4">
        <v>992</v>
      </c>
      <c r="AG595" s="4">
        <v>-10</v>
      </c>
      <c r="AH595" s="4">
        <v>8</v>
      </c>
      <c r="AI595" s="4">
        <v>24</v>
      </c>
      <c r="AJ595" s="4">
        <v>137</v>
      </c>
      <c r="AK595" s="4">
        <v>134</v>
      </c>
      <c r="AL595" s="4">
        <v>5.3</v>
      </c>
      <c r="AM595" s="4">
        <v>142</v>
      </c>
      <c r="AN595" s="4" t="s">
        <v>155</v>
      </c>
      <c r="AO595" s="4">
        <v>2</v>
      </c>
      <c r="AP595" s="5">
        <v>0.76356481481481486</v>
      </c>
      <c r="AQ595" s="4">
        <v>47.164301999999999</v>
      </c>
      <c r="AR595" s="4">
        <v>-88.487706000000003</v>
      </c>
      <c r="AS595" s="4">
        <v>319.3</v>
      </c>
      <c r="AT595" s="4">
        <v>26.3</v>
      </c>
      <c r="AU595" s="4">
        <v>12</v>
      </c>
      <c r="AV595" s="4">
        <v>10</v>
      </c>
      <c r="AW595" s="4" t="s">
        <v>434</v>
      </c>
      <c r="AX595" s="4">
        <v>1.1000000000000001</v>
      </c>
      <c r="AY595" s="4">
        <v>3.0912000000000002</v>
      </c>
      <c r="AZ595" s="4">
        <v>3.2911999999999999</v>
      </c>
      <c r="BA595" s="4">
        <v>11.154</v>
      </c>
      <c r="BB595" s="4">
        <v>10.71</v>
      </c>
      <c r="BC595" s="4">
        <v>0.96</v>
      </c>
      <c r="BD595" s="4">
        <v>18.753</v>
      </c>
      <c r="BE595" s="4">
        <v>2070.2660000000001</v>
      </c>
      <c r="BF595" s="4">
        <v>191.512</v>
      </c>
      <c r="BG595" s="4">
        <v>4.5949999999999998</v>
      </c>
      <c r="BH595" s="4">
        <v>0.39600000000000002</v>
      </c>
      <c r="BI595" s="4">
        <v>4.9909999999999997</v>
      </c>
      <c r="BJ595" s="4">
        <v>3.5409999999999999</v>
      </c>
      <c r="BK595" s="4">
        <v>0.30499999999999999</v>
      </c>
      <c r="BL595" s="4">
        <v>3.847</v>
      </c>
      <c r="BM595" s="4">
        <v>19.649100000000001</v>
      </c>
      <c r="BQ595" s="4">
        <v>45.103000000000002</v>
      </c>
      <c r="BR595" s="4">
        <v>0.22387299999999999</v>
      </c>
      <c r="BS595" s="4">
        <v>-5</v>
      </c>
      <c r="BT595" s="4">
        <v>7.254E-3</v>
      </c>
      <c r="BU595" s="4">
        <v>5.4708930000000002</v>
      </c>
      <c r="BV595" s="4">
        <v>0.146536</v>
      </c>
    </row>
    <row r="596" spans="1:74" x14ac:dyDescent="0.25">
      <c r="A596" s="2">
        <v>42804</v>
      </c>
      <c r="B596" s="3">
        <v>0.55527554398148149</v>
      </c>
      <c r="C596" s="4">
        <v>13.35</v>
      </c>
      <c r="D596" s="4">
        <v>2.0266999999999999</v>
      </c>
      <c r="E596" s="4">
        <v>20266.945854000001</v>
      </c>
      <c r="F596" s="4">
        <v>306.2</v>
      </c>
      <c r="G596" s="4">
        <v>24.4</v>
      </c>
      <c r="H596" s="4">
        <v>2518.9</v>
      </c>
      <c r="J596" s="4">
        <v>0.3</v>
      </c>
      <c r="K596" s="4">
        <v>0.84119999999999995</v>
      </c>
      <c r="L596" s="4">
        <v>11.230499999999999</v>
      </c>
      <c r="M596" s="4">
        <v>1.7049000000000001</v>
      </c>
      <c r="N596" s="4">
        <v>257.62349999999998</v>
      </c>
      <c r="O596" s="4">
        <v>20.5261</v>
      </c>
      <c r="P596" s="4">
        <v>278.10000000000002</v>
      </c>
      <c r="Q596" s="4">
        <v>198.5378</v>
      </c>
      <c r="R596" s="4">
        <v>15.8184</v>
      </c>
      <c r="S596" s="4">
        <v>214.4</v>
      </c>
      <c r="T596" s="4">
        <v>2518.8611000000001</v>
      </c>
      <c r="W596" s="4">
        <v>0</v>
      </c>
      <c r="X596" s="4">
        <v>0.25240000000000001</v>
      </c>
      <c r="Y596" s="4">
        <v>11.7</v>
      </c>
      <c r="Z596" s="4">
        <v>867</v>
      </c>
      <c r="AA596" s="4">
        <v>882</v>
      </c>
      <c r="AB596" s="4">
        <v>856</v>
      </c>
      <c r="AC596" s="4">
        <v>93</v>
      </c>
      <c r="AD596" s="4">
        <v>11.68</v>
      </c>
      <c r="AE596" s="4">
        <v>0.27</v>
      </c>
      <c r="AF596" s="4">
        <v>992</v>
      </c>
      <c r="AG596" s="4">
        <v>-10</v>
      </c>
      <c r="AH596" s="4">
        <v>8</v>
      </c>
      <c r="AI596" s="4">
        <v>24</v>
      </c>
      <c r="AJ596" s="4">
        <v>136.1</v>
      </c>
      <c r="AK596" s="4">
        <v>133.1</v>
      </c>
      <c r="AL596" s="4">
        <v>5.3</v>
      </c>
      <c r="AM596" s="4">
        <v>142</v>
      </c>
      <c r="AN596" s="4" t="s">
        <v>155</v>
      </c>
      <c r="AO596" s="4">
        <v>2</v>
      </c>
      <c r="AP596" s="5">
        <v>0.76357638888888879</v>
      </c>
      <c r="AQ596" s="4">
        <v>47.164268999999997</v>
      </c>
      <c r="AR596" s="4">
        <v>-88.487830000000002</v>
      </c>
      <c r="AS596" s="4">
        <v>319.3</v>
      </c>
      <c r="AT596" s="4">
        <v>24.2</v>
      </c>
      <c r="AU596" s="4">
        <v>12</v>
      </c>
      <c r="AV596" s="4">
        <v>10</v>
      </c>
      <c r="AW596" s="4" t="s">
        <v>434</v>
      </c>
      <c r="AX596" s="4">
        <v>1.1000000000000001</v>
      </c>
      <c r="AY596" s="4">
        <v>2.6008</v>
      </c>
      <c r="AZ596" s="4">
        <v>2.9527999999999999</v>
      </c>
      <c r="BA596" s="4">
        <v>11.154</v>
      </c>
      <c r="BB596" s="4">
        <v>10.65</v>
      </c>
      <c r="BC596" s="4">
        <v>0.96</v>
      </c>
      <c r="BD596" s="4">
        <v>18.873000000000001</v>
      </c>
      <c r="BE596" s="4">
        <v>2059.643</v>
      </c>
      <c r="BF596" s="4">
        <v>199.011</v>
      </c>
      <c r="BG596" s="4">
        <v>4.9480000000000004</v>
      </c>
      <c r="BH596" s="4">
        <v>0.39400000000000002</v>
      </c>
      <c r="BI596" s="4">
        <v>5.3419999999999996</v>
      </c>
      <c r="BJ596" s="4">
        <v>3.8130000000000002</v>
      </c>
      <c r="BK596" s="4">
        <v>0.30399999999999999</v>
      </c>
      <c r="BL596" s="4">
        <v>4.117</v>
      </c>
      <c r="BM596" s="4">
        <v>19.154699999999998</v>
      </c>
      <c r="BQ596" s="4">
        <v>33.654000000000003</v>
      </c>
      <c r="BR596" s="4">
        <v>0.24582499999999999</v>
      </c>
      <c r="BS596" s="4">
        <v>-5</v>
      </c>
      <c r="BT596" s="4">
        <v>7.8729999999999998E-3</v>
      </c>
      <c r="BU596" s="4">
        <v>6.0073480000000004</v>
      </c>
      <c r="BV596" s="4">
        <v>0.15903500000000001</v>
      </c>
    </row>
    <row r="597" spans="1:74" x14ac:dyDescent="0.25">
      <c r="A597" s="2">
        <v>42804</v>
      </c>
      <c r="B597" s="3">
        <v>0.55528711805555553</v>
      </c>
      <c r="C597" s="4">
        <v>13.342000000000001</v>
      </c>
      <c r="D597" s="4">
        <v>2.0194000000000001</v>
      </c>
      <c r="E597" s="4">
        <v>20193.975409999999</v>
      </c>
      <c r="F597" s="4">
        <v>347.7</v>
      </c>
      <c r="G597" s="4">
        <v>27</v>
      </c>
      <c r="H597" s="4">
        <v>2449.6999999999998</v>
      </c>
      <c r="J597" s="4">
        <v>0.2</v>
      </c>
      <c r="K597" s="4">
        <v>0.84140000000000004</v>
      </c>
      <c r="L597" s="4">
        <v>11.2262</v>
      </c>
      <c r="M597" s="4">
        <v>1.6992</v>
      </c>
      <c r="N597" s="4">
        <v>292.57170000000002</v>
      </c>
      <c r="O597" s="4">
        <v>22.744900000000001</v>
      </c>
      <c r="P597" s="4">
        <v>315.3</v>
      </c>
      <c r="Q597" s="4">
        <v>225.47900000000001</v>
      </c>
      <c r="R597" s="4">
        <v>17.529</v>
      </c>
      <c r="S597" s="4">
        <v>243</v>
      </c>
      <c r="T597" s="4">
        <v>2449.7399999999998</v>
      </c>
      <c r="W597" s="4">
        <v>0</v>
      </c>
      <c r="X597" s="4">
        <v>0.16830000000000001</v>
      </c>
      <c r="Y597" s="4">
        <v>11.6</v>
      </c>
      <c r="Z597" s="4">
        <v>872</v>
      </c>
      <c r="AA597" s="4">
        <v>889</v>
      </c>
      <c r="AB597" s="4">
        <v>862</v>
      </c>
      <c r="AC597" s="4">
        <v>93</v>
      </c>
      <c r="AD597" s="4">
        <v>11.69</v>
      </c>
      <c r="AE597" s="4">
        <v>0.27</v>
      </c>
      <c r="AF597" s="4">
        <v>991</v>
      </c>
      <c r="AG597" s="4">
        <v>-10</v>
      </c>
      <c r="AH597" s="4">
        <v>8</v>
      </c>
      <c r="AI597" s="4">
        <v>24</v>
      </c>
      <c r="AJ597" s="4">
        <v>136</v>
      </c>
      <c r="AK597" s="4">
        <v>132.1</v>
      </c>
      <c r="AL597" s="4">
        <v>5.2</v>
      </c>
      <c r="AM597" s="4">
        <v>142</v>
      </c>
      <c r="AN597" s="4" t="s">
        <v>155</v>
      </c>
      <c r="AO597" s="4">
        <v>2</v>
      </c>
      <c r="AP597" s="5">
        <v>0.76358796296296294</v>
      </c>
      <c r="AQ597" s="4">
        <v>47.164248999999998</v>
      </c>
      <c r="AR597" s="4">
        <v>-88.487954999999999</v>
      </c>
      <c r="AS597" s="4">
        <v>319.2</v>
      </c>
      <c r="AT597" s="4">
        <v>22.8</v>
      </c>
      <c r="AU597" s="4">
        <v>12</v>
      </c>
      <c r="AV597" s="4">
        <v>9</v>
      </c>
      <c r="AW597" s="4" t="s">
        <v>441</v>
      </c>
      <c r="AX597" s="4">
        <v>1.2216</v>
      </c>
      <c r="AY597" s="4">
        <v>1</v>
      </c>
      <c r="AZ597" s="4">
        <v>1.8216000000000001</v>
      </c>
      <c r="BA597" s="4">
        <v>11.154</v>
      </c>
      <c r="BB597" s="4">
        <v>10.67</v>
      </c>
      <c r="BC597" s="4">
        <v>0.96</v>
      </c>
      <c r="BD597" s="4">
        <v>18.846</v>
      </c>
      <c r="BE597" s="4">
        <v>2061.5160000000001</v>
      </c>
      <c r="BF597" s="4">
        <v>198.595</v>
      </c>
      <c r="BG597" s="4">
        <v>5.6260000000000003</v>
      </c>
      <c r="BH597" s="4">
        <v>0.437</v>
      </c>
      <c r="BI597" s="4">
        <v>6.0640000000000001</v>
      </c>
      <c r="BJ597" s="4">
        <v>4.3360000000000003</v>
      </c>
      <c r="BK597" s="4">
        <v>0.33700000000000002</v>
      </c>
      <c r="BL597" s="4">
        <v>4.673</v>
      </c>
      <c r="BM597" s="4">
        <v>18.652999999999999</v>
      </c>
      <c r="BQ597" s="4">
        <v>22.47</v>
      </c>
      <c r="BR597" s="4">
        <v>0.28304699999999999</v>
      </c>
      <c r="BS597" s="4">
        <v>-5</v>
      </c>
      <c r="BT597" s="4">
        <v>8.8730000000000007E-3</v>
      </c>
      <c r="BU597" s="4">
        <v>6.9169609999999997</v>
      </c>
      <c r="BV597" s="4">
        <v>0.17923500000000001</v>
      </c>
    </row>
    <row r="598" spans="1:74" x14ac:dyDescent="0.25">
      <c r="A598" s="2">
        <v>42804</v>
      </c>
      <c r="B598" s="3">
        <v>0.55529869212962957</v>
      </c>
      <c r="C598" s="4">
        <v>13.34</v>
      </c>
      <c r="D598" s="4">
        <v>1.9824999999999999</v>
      </c>
      <c r="E598" s="4">
        <v>19825.122951000001</v>
      </c>
      <c r="F598" s="4">
        <v>385.5</v>
      </c>
      <c r="G598" s="4">
        <v>31.6</v>
      </c>
      <c r="H598" s="4">
        <v>2402.3000000000002</v>
      </c>
      <c r="J598" s="4">
        <v>0.2</v>
      </c>
      <c r="K598" s="4">
        <v>0.84179999999999999</v>
      </c>
      <c r="L598" s="4">
        <v>11.2296</v>
      </c>
      <c r="M598" s="4">
        <v>1.6689000000000001</v>
      </c>
      <c r="N598" s="4">
        <v>324.5034</v>
      </c>
      <c r="O598" s="4">
        <v>26.570499999999999</v>
      </c>
      <c r="P598" s="4">
        <v>351.1</v>
      </c>
      <c r="Q598" s="4">
        <v>250.08019999999999</v>
      </c>
      <c r="R598" s="4">
        <v>20.476700000000001</v>
      </c>
      <c r="S598" s="4">
        <v>270.60000000000002</v>
      </c>
      <c r="T598" s="4">
        <v>2402.3202999999999</v>
      </c>
      <c r="W598" s="4">
        <v>0</v>
      </c>
      <c r="X598" s="4">
        <v>0.16839999999999999</v>
      </c>
      <c r="Y598" s="4">
        <v>11.6</v>
      </c>
      <c r="Z598" s="4">
        <v>876</v>
      </c>
      <c r="AA598" s="4">
        <v>890</v>
      </c>
      <c r="AB598" s="4">
        <v>866</v>
      </c>
      <c r="AC598" s="4">
        <v>93</v>
      </c>
      <c r="AD598" s="4">
        <v>11.68</v>
      </c>
      <c r="AE598" s="4">
        <v>0.27</v>
      </c>
      <c r="AF598" s="4">
        <v>992</v>
      </c>
      <c r="AG598" s="4">
        <v>-10</v>
      </c>
      <c r="AH598" s="4">
        <v>8</v>
      </c>
      <c r="AI598" s="4">
        <v>24</v>
      </c>
      <c r="AJ598" s="4">
        <v>136</v>
      </c>
      <c r="AK598" s="4">
        <v>132</v>
      </c>
      <c r="AL598" s="4">
        <v>4.9000000000000004</v>
      </c>
      <c r="AM598" s="4">
        <v>142</v>
      </c>
      <c r="AN598" s="4" t="s">
        <v>155</v>
      </c>
      <c r="AO598" s="4">
        <v>2</v>
      </c>
      <c r="AP598" s="5">
        <v>0.76359953703703709</v>
      </c>
      <c r="AQ598" s="4">
        <v>47.164247000000003</v>
      </c>
      <c r="AR598" s="4">
        <v>-88.488082000000006</v>
      </c>
      <c r="AS598" s="4">
        <v>319.3</v>
      </c>
      <c r="AT598" s="4">
        <v>21.8</v>
      </c>
      <c r="AU598" s="4">
        <v>12</v>
      </c>
      <c r="AV598" s="4">
        <v>10</v>
      </c>
      <c r="AW598" s="4" t="s">
        <v>434</v>
      </c>
      <c r="AX598" s="4">
        <v>1.5304</v>
      </c>
      <c r="AY598" s="4">
        <v>1</v>
      </c>
      <c r="AZ598" s="4">
        <v>2.1</v>
      </c>
      <c r="BA598" s="4">
        <v>11.154</v>
      </c>
      <c r="BB598" s="4">
        <v>10.7</v>
      </c>
      <c r="BC598" s="4">
        <v>0.96</v>
      </c>
      <c r="BD598" s="4">
        <v>18.794</v>
      </c>
      <c r="BE598" s="4">
        <v>2067.1210000000001</v>
      </c>
      <c r="BF598" s="4">
        <v>195.52500000000001</v>
      </c>
      <c r="BG598" s="4">
        <v>6.2549999999999999</v>
      </c>
      <c r="BH598" s="4">
        <v>0.51200000000000001</v>
      </c>
      <c r="BI598" s="4">
        <v>6.7679999999999998</v>
      </c>
      <c r="BJ598" s="4">
        <v>4.8209999999999997</v>
      </c>
      <c r="BK598" s="4">
        <v>0.39500000000000002</v>
      </c>
      <c r="BL598" s="4">
        <v>5.2160000000000002</v>
      </c>
      <c r="BM598" s="4">
        <v>18.336300000000001</v>
      </c>
      <c r="BQ598" s="4">
        <v>22.533999999999999</v>
      </c>
      <c r="BR598" s="4">
        <v>0.30022199999999999</v>
      </c>
      <c r="BS598" s="4">
        <v>-5</v>
      </c>
      <c r="BT598" s="4">
        <v>8.9999999999999993E-3</v>
      </c>
      <c r="BU598" s="4">
        <v>7.3366749999999996</v>
      </c>
      <c r="BV598" s="4">
        <v>0.18179999999999999</v>
      </c>
    </row>
    <row r="599" spans="1:74" x14ac:dyDescent="0.25">
      <c r="A599" s="2">
        <v>42804</v>
      </c>
      <c r="B599" s="3">
        <v>0.55531026620370372</v>
      </c>
      <c r="C599" s="4">
        <v>13.462</v>
      </c>
      <c r="D599" s="4">
        <v>1.8178000000000001</v>
      </c>
      <c r="E599" s="4">
        <v>18178.340284000002</v>
      </c>
      <c r="F599" s="4">
        <v>436</v>
      </c>
      <c r="G599" s="4">
        <v>29.2</v>
      </c>
      <c r="H599" s="4">
        <v>2337.6999999999998</v>
      </c>
      <c r="J599" s="4">
        <v>0.15</v>
      </c>
      <c r="K599" s="4">
        <v>0.84250000000000003</v>
      </c>
      <c r="L599" s="4">
        <v>11.3416</v>
      </c>
      <c r="M599" s="4">
        <v>1.5315000000000001</v>
      </c>
      <c r="N599" s="4">
        <v>367.32080000000002</v>
      </c>
      <c r="O599" s="4">
        <v>24.6008</v>
      </c>
      <c r="P599" s="4">
        <v>391.9</v>
      </c>
      <c r="Q599" s="4">
        <v>283.0761</v>
      </c>
      <c r="R599" s="4">
        <v>18.958600000000001</v>
      </c>
      <c r="S599" s="4">
        <v>302</v>
      </c>
      <c r="T599" s="4">
        <v>2337.7163</v>
      </c>
      <c r="W599" s="4">
        <v>0</v>
      </c>
      <c r="X599" s="4">
        <v>0.129</v>
      </c>
      <c r="Y599" s="4">
        <v>11.6</v>
      </c>
      <c r="Z599" s="4">
        <v>877</v>
      </c>
      <c r="AA599" s="4">
        <v>889</v>
      </c>
      <c r="AB599" s="4">
        <v>867</v>
      </c>
      <c r="AC599" s="4">
        <v>93</v>
      </c>
      <c r="AD599" s="4">
        <v>11.68</v>
      </c>
      <c r="AE599" s="4">
        <v>0.27</v>
      </c>
      <c r="AF599" s="4">
        <v>992</v>
      </c>
      <c r="AG599" s="4">
        <v>-10</v>
      </c>
      <c r="AH599" s="4">
        <v>8.8729999999999993</v>
      </c>
      <c r="AI599" s="4">
        <v>24</v>
      </c>
      <c r="AJ599" s="4">
        <v>136</v>
      </c>
      <c r="AK599" s="4">
        <v>131.1</v>
      </c>
      <c r="AL599" s="4">
        <v>4.9000000000000004</v>
      </c>
      <c r="AM599" s="4">
        <v>142</v>
      </c>
      <c r="AN599" s="4" t="s">
        <v>155</v>
      </c>
      <c r="AO599" s="4">
        <v>2</v>
      </c>
      <c r="AP599" s="5">
        <v>0.76361111111111113</v>
      </c>
      <c r="AQ599" s="4">
        <v>47.164265</v>
      </c>
      <c r="AR599" s="4">
        <v>-88.488212000000004</v>
      </c>
      <c r="AS599" s="4">
        <v>319.39999999999998</v>
      </c>
      <c r="AT599" s="4">
        <v>21.8</v>
      </c>
      <c r="AU599" s="4">
        <v>12</v>
      </c>
      <c r="AV599" s="4">
        <v>10</v>
      </c>
      <c r="AW599" s="4" t="s">
        <v>434</v>
      </c>
      <c r="AX599" s="4">
        <v>1.6</v>
      </c>
      <c r="AY599" s="4">
        <v>1.1823999999999999</v>
      </c>
      <c r="AZ599" s="4">
        <v>2.2519999999999998</v>
      </c>
      <c r="BA599" s="4">
        <v>11.154</v>
      </c>
      <c r="BB599" s="4">
        <v>10.75</v>
      </c>
      <c r="BC599" s="4">
        <v>0.96</v>
      </c>
      <c r="BD599" s="4">
        <v>18.695</v>
      </c>
      <c r="BE599" s="4">
        <v>2092.828</v>
      </c>
      <c r="BF599" s="4">
        <v>179.869</v>
      </c>
      <c r="BG599" s="4">
        <v>7.0979999999999999</v>
      </c>
      <c r="BH599" s="4">
        <v>0.47499999999999998</v>
      </c>
      <c r="BI599" s="4">
        <v>7.5730000000000004</v>
      </c>
      <c r="BJ599" s="4">
        <v>5.47</v>
      </c>
      <c r="BK599" s="4">
        <v>0.36599999999999999</v>
      </c>
      <c r="BL599" s="4">
        <v>5.8360000000000003</v>
      </c>
      <c r="BM599" s="4">
        <v>17.886600000000001</v>
      </c>
      <c r="BQ599" s="4">
        <v>17.306000000000001</v>
      </c>
      <c r="BR599" s="4">
        <v>0.30723800000000001</v>
      </c>
      <c r="BS599" s="4">
        <v>-5</v>
      </c>
      <c r="BT599" s="4">
        <v>8.9999999999999993E-3</v>
      </c>
      <c r="BU599" s="4">
        <v>7.5081290000000003</v>
      </c>
      <c r="BV599" s="4">
        <v>0.18179999999999999</v>
      </c>
    </row>
    <row r="600" spans="1:74" x14ac:dyDescent="0.25">
      <c r="A600" s="2">
        <v>42804</v>
      </c>
      <c r="B600" s="3">
        <v>0.55532184027777776</v>
      </c>
      <c r="C600" s="4">
        <v>13.667</v>
      </c>
      <c r="D600" s="4">
        <v>1.5123</v>
      </c>
      <c r="E600" s="4">
        <v>15122.666667</v>
      </c>
      <c r="F600" s="4">
        <v>482.7</v>
      </c>
      <c r="G600" s="4">
        <v>29.2</v>
      </c>
      <c r="H600" s="4">
        <v>2281.9</v>
      </c>
      <c r="J600" s="4">
        <v>0.1</v>
      </c>
      <c r="K600" s="4">
        <v>0.84399999999999997</v>
      </c>
      <c r="L600" s="4">
        <v>11.5351</v>
      </c>
      <c r="M600" s="4">
        <v>1.2764</v>
      </c>
      <c r="N600" s="4">
        <v>407.4196</v>
      </c>
      <c r="O600" s="4">
        <v>24.6448</v>
      </c>
      <c r="P600" s="4">
        <v>432.1</v>
      </c>
      <c r="Q600" s="4">
        <v>313.99</v>
      </c>
      <c r="R600" s="4">
        <v>18.993300000000001</v>
      </c>
      <c r="S600" s="4">
        <v>333</v>
      </c>
      <c r="T600" s="4">
        <v>2281.8982000000001</v>
      </c>
      <c r="W600" s="4">
        <v>0</v>
      </c>
      <c r="X600" s="4">
        <v>8.4400000000000003E-2</v>
      </c>
      <c r="Y600" s="4">
        <v>11.6</v>
      </c>
      <c r="Z600" s="4">
        <v>881</v>
      </c>
      <c r="AA600" s="4">
        <v>897</v>
      </c>
      <c r="AB600" s="4">
        <v>870</v>
      </c>
      <c r="AC600" s="4">
        <v>93</v>
      </c>
      <c r="AD600" s="4">
        <v>11.69</v>
      </c>
      <c r="AE600" s="4">
        <v>0.27</v>
      </c>
      <c r="AF600" s="4">
        <v>991</v>
      </c>
      <c r="AG600" s="4">
        <v>-10</v>
      </c>
      <c r="AH600" s="4">
        <v>8.1270000000000007</v>
      </c>
      <c r="AI600" s="4">
        <v>24</v>
      </c>
      <c r="AJ600" s="4">
        <v>136</v>
      </c>
      <c r="AK600" s="4">
        <v>131</v>
      </c>
      <c r="AL600" s="4">
        <v>5.2</v>
      </c>
      <c r="AM600" s="4">
        <v>142</v>
      </c>
      <c r="AN600" s="4" t="s">
        <v>155</v>
      </c>
      <c r="AO600" s="4">
        <v>2</v>
      </c>
      <c r="AP600" s="5">
        <v>0.76362268518518517</v>
      </c>
      <c r="AQ600" s="4">
        <v>47.164292000000003</v>
      </c>
      <c r="AR600" s="4">
        <v>-88.488343</v>
      </c>
      <c r="AS600" s="4">
        <v>319.60000000000002</v>
      </c>
      <c r="AT600" s="4">
        <v>22.3</v>
      </c>
      <c r="AU600" s="4">
        <v>12</v>
      </c>
      <c r="AV600" s="4">
        <v>10</v>
      </c>
      <c r="AW600" s="4" t="s">
        <v>434</v>
      </c>
      <c r="AX600" s="4">
        <v>1.5087999999999999</v>
      </c>
      <c r="AY600" s="4">
        <v>1.7216</v>
      </c>
      <c r="AZ600" s="4">
        <v>2.6911999999999998</v>
      </c>
      <c r="BA600" s="4">
        <v>11.154</v>
      </c>
      <c r="BB600" s="4">
        <v>10.86</v>
      </c>
      <c r="BC600" s="4">
        <v>0.97</v>
      </c>
      <c r="BD600" s="4">
        <v>18.483000000000001</v>
      </c>
      <c r="BE600" s="4">
        <v>2139.5520000000001</v>
      </c>
      <c r="BF600" s="4">
        <v>150.67699999999999</v>
      </c>
      <c r="BG600" s="4">
        <v>7.9139999999999997</v>
      </c>
      <c r="BH600" s="4">
        <v>0.47899999999999998</v>
      </c>
      <c r="BI600" s="4">
        <v>8.3919999999999995</v>
      </c>
      <c r="BJ600" s="4">
        <v>6.0990000000000002</v>
      </c>
      <c r="BK600" s="4">
        <v>0.36899999999999999</v>
      </c>
      <c r="BL600" s="4">
        <v>6.468</v>
      </c>
      <c r="BM600" s="4">
        <v>17.549900000000001</v>
      </c>
      <c r="BQ600" s="4">
        <v>11.382999999999999</v>
      </c>
      <c r="BR600" s="4">
        <v>0.31760300000000002</v>
      </c>
      <c r="BS600" s="4">
        <v>-5</v>
      </c>
      <c r="BT600" s="4">
        <v>8.9999999999999993E-3</v>
      </c>
      <c r="BU600" s="4">
        <v>7.7614239999999999</v>
      </c>
      <c r="BV600" s="4">
        <v>0.18179999999999999</v>
      </c>
    </row>
    <row r="601" spans="1:74" x14ac:dyDescent="0.25">
      <c r="A601" s="2">
        <v>42804</v>
      </c>
      <c r="B601" s="3">
        <v>0.55533341435185191</v>
      </c>
      <c r="C601" s="4">
        <v>13.832000000000001</v>
      </c>
      <c r="D601" s="4">
        <v>1.1721999999999999</v>
      </c>
      <c r="E601" s="4">
        <v>11721.77648</v>
      </c>
      <c r="F601" s="4">
        <v>511.6</v>
      </c>
      <c r="G601" s="4">
        <v>29.2</v>
      </c>
      <c r="H601" s="4">
        <v>2210</v>
      </c>
      <c r="J601" s="4">
        <v>0.1</v>
      </c>
      <c r="K601" s="4">
        <v>0.84609999999999996</v>
      </c>
      <c r="L601" s="4">
        <v>11.7029</v>
      </c>
      <c r="M601" s="4">
        <v>0.99180000000000001</v>
      </c>
      <c r="N601" s="4">
        <v>432.85230000000001</v>
      </c>
      <c r="O601" s="4">
        <v>24.705400000000001</v>
      </c>
      <c r="P601" s="4">
        <v>457.6</v>
      </c>
      <c r="Q601" s="4">
        <v>333.59230000000002</v>
      </c>
      <c r="R601" s="4">
        <v>19.040099999999999</v>
      </c>
      <c r="S601" s="4">
        <v>352.6</v>
      </c>
      <c r="T601" s="4">
        <v>2210.0077999999999</v>
      </c>
      <c r="W601" s="4">
        <v>0</v>
      </c>
      <c r="X601" s="4">
        <v>8.4599999999999995E-2</v>
      </c>
      <c r="Y601" s="4">
        <v>11.6</v>
      </c>
      <c r="Z601" s="4">
        <v>886</v>
      </c>
      <c r="AA601" s="4">
        <v>905</v>
      </c>
      <c r="AB601" s="4">
        <v>875</v>
      </c>
      <c r="AC601" s="4">
        <v>93</v>
      </c>
      <c r="AD601" s="4">
        <v>11.69</v>
      </c>
      <c r="AE601" s="4">
        <v>0.27</v>
      </c>
      <c r="AF601" s="4">
        <v>991</v>
      </c>
      <c r="AG601" s="4">
        <v>-10</v>
      </c>
      <c r="AH601" s="4">
        <v>8.8729999999999993</v>
      </c>
      <c r="AI601" s="4">
        <v>24</v>
      </c>
      <c r="AJ601" s="4">
        <v>136</v>
      </c>
      <c r="AK601" s="4">
        <v>131.9</v>
      </c>
      <c r="AL601" s="4">
        <v>4.9000000000000004</v>
      </c>
      <c r="AM601" s="4">
        <v>142</v>
      </c>
      <c r="AN601" s="4" t="s">
        <v>155</v>
      </c>
      <c r="AO601" s="4">
        <v>2</v>
      </c>
      <c r="AP601" s="5">
        <v>0.76363425925925921</v>
      </c>
      <c r="AQ601" s="4">
        <v>47.164323000000003</v>
      </c>
      <c r="AR601" s="4">
        <v>-88.488472999999999</v>
      </c>
      <c r="AS601" s="4">
        <v>319.7</v>
      </c>
      <c r="AT601" s="4">
        <v>22.7</v>
      </c>
      <c r="AU601" s="4">
        <v>12</v>
      </c>
      <c r="AV601" s="4">
        <v>10</v>
      </c>
      <c r="AW601" s="4" t="s">
        <v>434</v>
      </c>
      <c r="AX601" s="4">
        <v>1.3</v>
      </c>
      <c r="AY601" s="4">
        <v>1.696</v>
      </c>
      <c r="AZ601" s="4">
        <v>2.5352000000000001</v>
      </c>
      <c r="BA601" s="4">
        <v>11.154</v>
      </c>
      <c r="BB601" s="4">
        <v>11.02</v>
      </c>
      <c r="BC601" s="4">
        <v>0.99</v>
      </c>
      <c r="BD601" s="4">
        <v>18.193000000000001</v>
      </c>
      <c r="BE601" s="4">
        <v>2191.5880000000002</v>
      </c>
      <c r="BF601" s="4">
        <v>118.20699999999999</v>
      </c>
      <c r="BG601" s="4">
        <v>8.4890000000000008</v>
      </c>
      <c r="BH601" s="4">
        <v>0.48399999999999999</v>
      </c>
      <c r="BI601" s="4">
        <v>8.9730000000000008</v>
      </c>
      <c r="BJ601" s="4">
        <v>6.5419999999999998</v>
      </c>
      <c r="BK601" s="4">
        <v>0.373</v>
      </c>
      <c r="BL601" s="4">
        <v>6.915</v>
      </c>
      <c r="BM601" s="4">
        <v>17.160699999999999</v>
      </c>
      <c r="BQ601" s="4">
        <v>11.521000000000001</v>
      </c>
      <c r="BR601" s="4">
        <v>0.36526900000000001</v>
      </c>
      <c r="BS601" s="4">
        <v>-5</v>
      </c>
      <c r="BT601" s="4">
        <v>8.1270000000000005E-3</v>
      </c>
      <c r="BU601" s="4">
        <v>8.9262610000000002</v>
      </c>
      <c r="BV601" s="4">
        <v>0.16416500000000001</v>
      </c>
    </row>
    <row r="602" spans="1:74" x14ac:dyDescent="0.25">
      <c r="A602" s="2">
        <v>42804</v>
      </c>
      <c r="B602" s="3">
        <v>0.55534498842592595</v>
      </c>
      <c r="C602" s="4">
        <v>13.9</v>
      </c>
      <c r="D602" s="4">
        <v>0.97160000000000002</v>
      </c>
      <c r="E602" s="4">
        <v>9715.7519119999997</v>
      </c>
      <c r="F602" s="4">
        <v>570</v>
      </c>
      <c r="G602" s="4">
        <v>29.4</v>
      </c>
      <c r="H602" s="4">
        <v>2019.6</v>
      </c>
      <c r="J602" s="4">
        <v>0.1</v>
      </c>
      <c r="K602" s="4">
        <v>0.84770000000000001</v>
      </c>
      <c r="L602" s="4">
        <v>11.783799999999999</v>
      </c>
      <c r="M602" s="4">
        <v>0.8236</v>
      </c>
      <c r="N602" s="4">
        <v>483.19970000000001</v>
      </c>
      <c r="O602" s="4">
        <v>24.9236</v>
      </c>
      <c r="P602" s="4">
        <v>508.1</v>
      </c>
      <c r="Q602" s="4">
        <v>372.39420000000001</v>
      </c>
      <c r="R602" s="4">
        <v>19.208200000000001</v>
      </c>
      <c r="S602" s="4">
        <v>391.6</v>
      </c>
      <c r="T602" s="4">
        <v>2019.5658000000001</v>
      </c>
      <c r="W602" s="4">
        <v>0</v>
      </c>
      <c r="X602" s="4">
        <v>8.48E-2</v>
      </c>
      <c r="Y602" s="4">
        <v>11.6</v>
      </c>
      <c r="Z602" s="4">
        <v>890</v>
      </c>
      <c r="AA602" s="4">
        <v>904</v>
      </c>
      <c r="AB602" s="4">
        <v>875</v>
      </c>
      <c r="AC602" s="4">
        <v>93</v>
      </c>
      <c r="AD602" s="4">
        <v>11.69</v>
      </c>
      <c r="AE602" s="4">
        <v>0.27</v>
      </c>
      <c r="AF602" s="4">
        <v>991</v>
      </c>
      <c r="AG602" s="4">
        <v>-10</v>
      </c>
      <c r="AH602" s="4">
        <v>9</v>
      </c>
      <c r="AI602" s="4">
        <v>24</v>
      </c>
      <c r="AJ602" s="4">
        <v>136</v>
      </c>
      <c r="AK602" s="4">
        <v>132</v>
      </c>
      <c r="AL602" s="4">
        <v>4.9000000000000004</v>
      </c>
      <c r="AM602" s="4">
        <v>142</v>
      </c>
      <c r="AN602" s="4" t="s">
        <v>155</v>
      </c>
      <c r="AO602" s="4">
        <v>2</v>
      </c>
      <c r="AP602" s="5">
        <v>0.76364583333333336</v>
      </c>
      <c r="AQ602" s="4">
        <v>47.164346999999999</v>
      </c>
      <c r="AR602" s="4">
        <v>-88.488607000000002</v>
      </c>
      <c r="AS602" s="4">
        <v>319.7</v>
      </c>
      <c r="AT602" s="4">
        <v>23.2</v>
      </c>
      <c r="AU602" s="4">
        <v>12</v>
      </c>
      <c r="AV602" s="4">
        <v>10</v>
      </c>
      <c r="AW602" s="4" t="s">
        <v>434</v>
      </c>
      <c r="AX602" s="4">
        <v>1.2696000000000001</v>
      </c>
      <c r="AY602" s="4">
        <v>1.0608</v>
      </c>
      <c r="AZ602" s="4">
        <v>1.7303999999999999</v>
      </c>
      <c r="BA602" s="4">
        <v>11.154</v>
      </c>
      <c r="BB602" s="4">
        <v>11.15</v>
      </c>
      <c r="BC602" s="4">
        <v>1</v>
      </c>
      <c r="BD602" s="4">
        <v>17.960999999999999</v>
      </c>
      <c r="BE602" s="4">
        <v>2225.1039999999998</v>
      </c>
      <c r="BF602" s="4">
        <v>98.988</v>
      </c>
      <c r="BG602" s="4">
        <v>9.5549999999999997</v>
      </c>
      <c r="BH602" s="4">
        <v>0.49299999999999999</v>
      </c>
      <c r="BI602" s="4">
        <v>10.048</v>
      </c>
      <c r="BJ602" s="4">
        <v>7.3639999999999999</v>
      </c>
      <c r="BK602" s="4">
        <v>0.38</v>
      </c>
      <c r="BL602" s="4">
        <v>7.7439999999999998</v>
      </c>
      <c r="BM602" s="4">
        <v>15.8125</v>
      </c>
      <c r="BQ602" s="4">
        <v>11.638999999999999</v>
      </c>
      <c r="BR602" s="4">
        <v>0.37898399999999999</v>
      </c>
      <c r="BS602" s="4">
        <v>-5</v>
      </c>
      <c r="BT602" s="4">
        <v>8.8730000000000007E-3</v>
      </c>
      <c r="BU602" s="4">
        <v>9.2614219999999996</v>
      </c>
      <c r="BV602" s="4">
        <v>0.17923500000000001</v>
      </c>
    </row>
    <row r="603" spans="1:74" x14ac:dyDescent="0.25">
      <c r="A603" s="2">
        <v>42804</v>
      </c>
      <c r="B603" s="3">
        <v>0.55535656249999998</v>
      </c>
      <c r="C603" s="4">
        <v>13.916</v>
      </c>
      <c r="D603" s="4">
        <v>1.0074000000000001</v>
      </c>
      <c r="E603" s="4">
        <v>10073.539967000001</v>
      </c>
      <c r="F603" s="4">
        <v>666.3</v>
      </c>
      <c r="G603" s="4">
        <v>29.4</v>
      </c>
      <c r="H603" s="4">
        <v>1918.3</v>
      </c>
      <c r="J603" s="4">
        <v>0.1</v>
      </c>
      <c r="K603" s="4">
        <v>0.84740000000000004</v>
      </c>
      <c r="L603" s="4">
        <v>11.7921</v>
      </c>
      <c r="M603" s="4">
        <v>0.85360000000000003</v>
      </c>
      <c r="N603" s="4">
        <v>564.56179999999995</v>
      </c>
      <c r="O603" s="4">
        <v>24.881799999999998</v>
      </c>
      <c r="P603" s="4">
        <v>589.4</v>
      </c>
      <c r="Q603" s="4">
        <v>435.09870000000001</v>
      </c>
      <c r="R603" s="4">
        <v>19.175999999999998</v>
      </c>
      <c r="S603" s="4">
        <v>454.3</v>
      </c>
      <c r="T603" s="4">
        <v>1918.2506000000001</v>
      </c>
      <c r="W603" s="4">
        <v>0</v>
      </c>
      <c r="X603" s="4">
        <v>8.4699999999999998E-2</v>
      </c>
      <c r="Y603" s="4">
        <v>11.6</v>
      </c>
      <c r="Z603" s="4">
        <v>888</v>
      </c>
      <c r="AA603" s="4">
        <v>903</v>
      </c>
      <c r="AB603" s="4">
        <v>875</v>
      </c>
      <c r="AC603" s="4">
        <v>93</v>
      </c>
      <c r="AD603" s="4">
        <v>11.69</v>
      </c>
      <c r="AE603" s="4">
        <v>0.27</v>
      </c>
      <c r="AF603" s="4">
        <v>991</v>
      </c>
      <c r="AG603" s="4">
        <v>-10</v>
      </c>
      <c r="AH603" s="4">
        <v>9</v>
      </c>
      <c r="AI603" s="4">
        <v>24</v>
      </c>
      <c r="AJ603" s="4">
        <v>136</v>
      </c>
      <c r="AK603" s="4">
        <v>132</v>
      </c>
      <c r="AL603" s="4">
        <v>5</v>
      </c>
      <c r="AM603" s="4">
        <v>142</v>
      </c>
      <c r="AN603" s="4" t="s">
        <v>155</v>
      </c>
      <c r="AO603" s="4">
        <v>2</v>
      </c>
      <c r="AP603" s="5">
        <v>0.76365740740740751</v>
      </c>
      <c r="AQ603" s="4">
        <v>47.164363000000002</v>
      </c>
      <c r="AR603" s="4">
        <v>-88.488748999999999</v>
      </c>
      <c r="AS603" s="4">
        <v>319.7</v>
      </c>
      <c r="AT603" s="4">
        <v>24.4</v>
      </c>
      <c r="AU603" s="4">
        <v>12</v>
      </c>
      <c r="AV603" s="4">
        <v>10</v>
      </c>
      <c r="AW603" s="4" t="s">
        <v>434</v>
      </c>
      <c r="AX603" s="4">
        <v>1.2303999999999999</v>
      </c>
      <c r="AY603" s="4">
        <v>1.4128000000000001</v>
      </c>
      <c r="AZ603" s="4">
        <v>2.0127999999999999</v>
      </c>
      <c r="BA603" s="4">
        <v>11.154</v>
      </c>
      <c r="BB603" s="4">
        <v>11.12</v>
      </c>
      <c r="BC603" s="4">
        <v>1</v>
      </c>
      <c r="BD603" s="4">
        <v>18.013000000000002</v>
      </c>
      <c r="BE603" s="4">
        <v>2221.7779999999998</v>
      </c>
      <c r="BF603" s="4">
        <v>102.36199999999999</v>
      </c>
      <c r="BG603" s="4">
        <v>11.138999999999999</v>
      </c>
      <c r="BH603" s="4">
        <v>0.49099999999999999</v>
      </c>
      <c r="BI603" s="4">
        <v>11.63</v>
      </c>
      <c r="BJ603" s="4">
        <v>8.5850000000000009</v>
      </c>
      <c r="BK603" s="4">
        <v>0.378</v>
      </c>
      <c r="BL603" s="4">
        <v>8.9629999999999992</v>
      </c>
      <c r="BM603" s="4">
        <v>14.9862</v>
      </c>
      <c r="BQ603" s="4">
        <v>11.609</v>
      </c>
      <c r="BR603" s="4">
        <v>0.36690499999999998</v>
      </c>
      <c r="BS603" s="4">
        <v>-5</v>
      </c>
      <c r="BT603" s="4">
        <v>8.1270000000000005E-3</v>
      </c>
      <c r="BU603" s="4">
        <v>8.9662410000000001</v>
      </c>
      <c r="BV603" s="4">
        <v>0.16416500000000001</v>
      </c>
    </row>
    <row r="604" spans="1:74" x14ac:dyDescent="0.25">
      <c r="A604" s="2">
        <v>42804</v>
      </c>
      <c r="B604" s="3">
        <v>0.55536813657407402</v>
      </c>
      <c r="C604" s="4">
        <v>12.872999999999999</v>
      </c>
      <c r="D604" s="4">
        <v>1.0472999999999999</v>
      </c>
      <c r="E604" s="4">
        <v>10473.213702999999</v>
      </c>
      <c r="F604" s="4">
        <v>754.9</v>
      </c>
      <c r="G604" s="4">
        <v>30.7</v>
      </c>
      <c r="H604" s="4">
        <v>1853.7</v>
      </c>
      <c r="J604" s="4">
        <v>0.1</v>
      </c>
      <c r="K604" s="4">
        <v>0.85640000000000005</v>
      </c>
      <c r="L604" s="4">
        <v>11.024699999999999</v>
      </c>
      <c r="M604" s="4">
        <v>0.89690000000000003</v>
      </c>
      <c r="N604" s="4">
        <v>646.53729999999996</v>
      </c>
      <c r="O604" s="4">
        <v>26.262599999999999</v>
      </c>
      <c r="P604" s="4">
        <v>672.8</v>
      </c>
      <c r="Q604" s="4">
        <v>498.25720000000001</v>
      </c>
      <c r="R604" s="4">
        <v>20.2394</v>
      </c>
      <c r="S604" s="4">
        <v>518.5</v>
      </c>
      <c r="T604" s="4">
        <v>1853.664</v>
      </c>
      <c r="W604" s="4">
        <v>0</v>
      </c>
      <c r="X604" s="4">
        <v>8.5599999999999996E-2</v>
      </c>
      <c r="Y604" s="4">
        <v>11.6</v>
      </c>
      <c r="Z604" s="4">
        <v>886</v>
      </c>
      <c r="AA604" s="4">
        <v>905</v>
      </c>
      <c r="AB604" s="4">
        <v>875</v>
      </c>
      <c r="AC604" s="4">
        <v>93</v>
      </c>
      <c r="AD604" s="4">
        <v>11.68</v>
      </c>
      <c r="AE604" s="4">
        <v>0.27</v>
      </c>
      <c r="AF604" s="4">
        <v>992</v>
      </c>
      <c r="AG604" s="4">
        <v>-10</v>
      </c>
      <c r="AH604" s="4">
        <v>9</v>
      </c>
      <c r="AI604" s="4">
        <v>24</v>
      </c>
      <c r="AJ604" s="4">
        <v>136</v>
      </c>
      <c r="AK604" s="4">
        <v>132.9</v>
      </c>
      <c r="AL604" s="4">
        <v>5.0999999999999996</v>
      </c>
      <c r="AM604" s="4">
        <v>142</v>
      </c>
      <c r="AN604" s="4" t="s">
        <v>155</v>
      </c>
      <c r="AO604" s="4">
        <v>2</v>
      </c>
      <c r="AP604" s="5">
        <v>0.76366898148148143</v>
      </c>
      <c r="AQ604" s="4">
        <v>47.164369999999998</v>
      </c>
      <c r="AR604" s="4">
        <v>-88.488902999999993</v>
      </c>
      <c r="AS604" s="4">
        <v>319.60000000000002</v>
      </c>
      <c r="AT604" s="4">
        <v>25.9</v>
      </c>
      <c r="AU604" s="4">
        <v>12</v>
      </c>
      <c r="AV604" s="4">
        <v>10</v>
      </c>
      <c r="AW604" s="4" t="s">
        <v>434</v>
      </c>
      <c r="AX604" s="4">
        <v>1.3304</v>
      </c>
      <c r="AY604" s="4">
        <v>2.0823999999999998</v>
      </c>
      <c r="AZ604" s="4">
        <v>2.6823999999999999</v>
      </c>
      <c r="BA604" s="4">
        <v>11.154</v>
      </c>
      <c r="BB604" s="4">
        <v>11.85</v>
      </c>
      <c r="BC604" s="4">
        <v>1.06</v>
      </c>
      <c r="BD604" s="4">
        <v>16.765999999999998</v>
      </c>
      <c r="BE604" s="4">
        <v>2202.9349999999999</v>
      </c>
      <c r="BF604" s="4">
        <v>114.071</v>
      </c>
      <c r="BG604" s="4">
        <v>13.529</v>
      </c>
      <c r="BH604" s="4">
        <v>0.55000000000000004</v>
      </c>
      <c r="BI604" s="4">
        <v>14.079000000000001</v>
      </c>
      <c r="BJ604" s="4">
        <v>10.426</v>
      </c>
      <c r="BK604" s="4">
        <v>0.42399999999999999</v>
      </c>
      <c r="BL604" s="4">
        <v>10.85</v>
      </c>
      <c r="BM604" s="4">
        <v>15.3583</v>
      </c>
      <c r="BQ604" s="4">
        <v>12.443</v>
      </c>
      <c r="BR604" s="4">
        <v>0.34055600000000003</v>
      </c>
      <c r="BS604" s="4">
        <v>-5</v>
      </c>
      <c r="BT604" s="4">
        <v>8.8730000000000007E-3</v>
      </c>
      <c r="BU604" s="4">
        <v>8.3223369999999992</v>
      </c>
      <c r="BV604" s="4">
        <v>0.17923500000000001</v>
      </c>
    </row>
    <row r="605" spans="1:74" x14ac:dyDescent="0.25">
      <c r="A605" s="2">
        <v>42804</v>
      </c>
      <c r="B605" s="3">
        <v>0.55537971064814817</v>
      </c>
      <c r="C605" s="4">
        <v>10.695</v>
      </c>
      <c r="D605" s="4">
        <v>5.7287999999999997</v>
      </c>
      <c r="E605" s="4">
        <v>57288.018472000003</v>
      </c>
      <c r="F605" s="4">
        <v>804.9</v>
      </c>
      <c r="G605" s="4">
        <v>35.1</v>
      </c>
      <c r="H605" s="4">
        <v>3454.4</v>
      </c>
      <c r="J605" s="4">
        <v>0.1</v>
      </c>
      <c r="K605" s="4">
        <v>0.82350000000000001</v>
      </c>
      <c r="L605" s="4">
        <v>8.8076000000000008</v>
      </c>
      <c r="M605" s="4">
        <v>4.7179000000000002</v>
      </c>
      <c r="N605" s="4">
        <v>662.86350000000004</v>
      </c>
      <c r="O605" s="4">
        <v>28.903199999999998</v>
      </c>
      <c r="P605" s="4">
        <v>691.8</v>
      </c>
      <c r="Q605" s="4">
        <v>510.83629999999999</v>
      </c>
      <c r="R605" s="4">
        <v>22.2743</v>
      </c>
      <c r="S605" s="4">
        <v>533.1</v>
      </c>
      <c r="T605" s="4">
        <v>3454.3562999999999</v>
      </c>
      <c r="W605" s="4">
        <v>0</v>
      </c>
      <c r="X605" s="4">
        <v>8.2400000000000001E-2</v>
      </c>
      <c r="Y605" s="4">
        <v>11.5</v>
      </c>
      <c r="Z605" s="4">
        <v>889</v>
      </c>
      <c r="AA605" s="4">
        <v>904</v>
      </c>
      <c r="AB605" s="4">
        <v>877</v>
      </c>
      <c r="AC605" s="4">
        <v>93</v>
      </c>
      <c r="AD605" s="4">
        <v>11.68</v>
      </c>
      <c r="AE605" s="4">
        <v>0.27</v>
      </c>
      <c r="AF605" s="4">
        <v>992</v>
      </c>
      <c r="AG605" s="4">
        <v>-10</v>
      </c>
      <c r="AH605" s="4">
        <v>9</v>
      </c>
      <c r="AI605" s="4">
        <v>24</v>
      </c>
      <c r="AJ605" s="4">
        <v>136</v>
      </c>
      <c r="AK605" s="4">
        <v>131.30000000000001</v>
      </c>
      <c r="AL605" s="4">
        <v>4.4000000000000004</v>
      </c>
      <c r="AM605" s="4">
        <v>142</v>
      </c>
      <c r="AN605" s="4" t="s">
        <v>155</v>
      </c>
      <c r="AO605" s="4">
        <v>2</v>
      </c>
      <c r="AP605" s="5">
        <v>0.76368055555555558</v>
      </c>
      <c r="AQ605" s="4">
        <v>47.164360000000002</v>
      </c>
      <c r="AR605" s="4">
        <v>-88.489062000000004</v>
      </c>
      <c r="AS605" s="4">
        <v>319.39999999999998</v>
      </c>
      <c r="AT605" s="4">
        <v>27.1</v>
      </c>
      <c r="AU605" s="4">
        <v>12</v>
      </c>
      <c r="AV605" s="4">
        <v>10</v>
      </c>
      <c r="AW605" s="4" t="s">
        <v>434</v>
      </c>
      <c r="AX605" s="4">
        <v>1.4</v>
      </c>
      <c r="AY605" s="4">
        <v>2.044</v>
      </c>
      <c r="AZ605" s="4">
        <v>2.6743999999999999</v>
      </c>
      <c r="BA605" s="4">
        <v>11.154</v>
      </c>
      <c r="BB605" s="4">
        <v>9.5299999999999994</v>
      </c>
      <c r="BC605" s="4">
        <v>0.85</v>
      </c>
      <c r="BD605" s="4">
        <v>21.425999999999998</v>
      </c>
      <c r="BE605" s="4">
        <v>1535.385</v>
      </c>
      <c r="BF605" s="4">
        <v>523.46500000000003</v>
      </c>
      <c r="BG605" s="4">
        <v>12.101000000000001</v>
      </c>
      <c r="BH605" s="4">
        <v>0.52800000000000002</v>
      </c>
      <c r="BI605" s="4">
        <v>12.629</v>
      </c>
      <c r="BJ605" s="4">
        <v>9.3260000000000005</v>
      </c>
      <c r="BK605" s="4">
        <v>0.40699999999999997</v>
      </c>
      <c r="BL605" s="4">
        <v>9.7319999999999993</v>
      </c>
      <c r="BM605" s="4">
        <v>24.969100000000001</v>
      </c>
      <c r="BQ605" s="4">
        <v>10.439</v>
      </c>
      <c r="BR605" s="4">
        <v>0.442633</v>
      </c>
      <c r="BS605" s="4">
        <v>-5</v>
      </c>
      <c r="BT605" s="4">
        <v>8.9999999999999993E-3</v>
      </c>
      <c r="BU605" s="4">
        <v>10.816844</v>
      </c>
      <c r="BV605" s="4">
        <v>0.18179999999999999</v>
      </c>
    </row>
    <row r="606" spans="1:74" x14ac:dyDescent="0.25">
      <c r="A606" s="2">
        <v>42804</v>
      </c>
      <c r="B606" s="3">
        <v>0.55539128472222221</v>
      </c>
      <c r="C606" s="4">
        <v>8.9740000000000002</v>
      </c>
      <c r="D606" s="4">
        <v>8.25</v>
      </c>
      <c r="E606" s="4">
        <v>82499.640411</v>
      </c>
      <c r="F606" s="4">
        <v>864.6</v>
      </c>
      <c r="G606" s="4">
        <v>26.9</v>
      </c>
      <c r="H606" s="4">
        <v>11494.7</v>
      </c>
      <c r="J606" s="4">
        <v>0.1</v>
      </c>
      <c r="K606" s="4">
        <v>0.80030000000000001</v>
      </c>
      <c r="L606" s="4">
        <v>7.1821000000000002</v>
      </c>
      <c r="M606" s="4">
        <v>6.6026999999999996</v>
      </c>
      <c r="N606" s="4">
        <v>691.96479999999997</v>
      </c>
      <c r="O606" s="4">
        <v>21.499500000000001</v>
      </c>
      <c r="P606" s="4">
        <v>713.5</v>
      </c>
      <c r="Q606" s="4">
        <v>533.28319999999997</v>
      </c>
      <c r="R606" s="4">
        <v>16.569299999999998</v>
      </c>
      <c r="S606" s="4">
        <v>549.9</v>
      </c>
      <c r="T606" s="4">
        <v>11494.691699999999</v>
      </c>
      <c r="W606" s="4">
        <v>0</v>
      </c>
      <c r="X606" s="4">
        <v>0.08</v>
      </c>
      <c r="Y606" s="4">
        <v>11.5</v>
      </c>
      <c r="Z606" s="4">
        <v>905</v>
      </c>
      <c r="AA606" s="4">
        <v>918</v>
      </c>
      <c r="AB606" s="4">
        <v>891</v>
      </c>
      <c r="AC606" s="4">
        <v>93</v>
      </c>
      <c r="AD606" s="4">
        <v>11.69</v>
      </c>
      <c r="AE606" s="4">
        <v>0.27</v>
      </c>
      <c r="AF606" s="4">
        <v>991</v>
      </c>
      <c r="AG606" s="4">
        <v>-10</v>
      </c>
      <c r="AH606" s="4">
        <v>9</v>
      </c>
      <c r="AI606" s="4">
        <v>24</v>
      </c>
      <c r="AJ606" s="4">
        <v>136</v>
      </c>
      <c r="AK606" s="4">
        <v>131.9</v>
      </c>
      <c r="AL606" s="4">
        <v>4.0999999999999996</v>
      </c>
      <c r="AM606" s="4">
        <v>142</v>
      </c>
      <c r="AN606" s="4" t="s">
        <v>155</v>
      </c>
      <c r="AO606" s="4">
        <v>2</v>
      </c>
      <c r="AP606" s="5">
        <v>0.76369212962962962</v>
      </c>
      <c r="AQ606" s="4">
        <v>47.164324000000001</v>
      </c>
      <c r="AR606" s="4">
        <v>-88.489221000000001</v>
      </c>
      <c r="AS606" s="4">
        <v>319.10000000000002</v>
      </c>
      <c r="AT606" s="4">
        <v>28</v>
      </c>
      <c r="AU606" s="4">
        <v>12</v>
      </c>
      <c r="AV606" s="4">
        <v>10</v>
      </c>
      <c r="AW606" s="4" t="s">
        <v>434</v>
      </c>
      <c r="AX606" s="4">
        <v>1.3391999999999999</v>
      </c>
      <c r="AY606" s="4">
        <v>1.0608</v>
      </c>
      <c r="AZ606" s="4">
        <v>1.7303999999999999</v>
      </c>
      <c r="BA606" s="4">
        <v>11.154</v>
      </c>
      <c r="BB606" s="4">
        <v>8.34</v>
      </c>
      <c r="BC606" s="4">
        <v>0.75</v>
      </c>
      <c r="BD606" s="4">
        <v>24.949000000000002</v>
      </c>
      <c r="BE606" s="4">
        <v>1162.615</v>
      </c>
      <c r="BF606" s="4">
        <v>680.27099999999996</v>
      </c>
      <c r="BG606" s="4">
        <v>11.73</v>
      </c>
      <c r="BH606" s="4">
        <v>0.36399999999999999</v>
      </c>
      <c r="BI606" s="4">
        <v>12.095000000000001</v>
      </c>
      <c r="BJ606" s="4">
        <v>9.0399999999999991</v>
      </c>
      <c r="BK606" s="4">
        <v>0.28100000000000003</v>
      </c>
      <c r="BL606" s="4">
        <v>9.3209999999999997</v>
      </c>
      <c r="BM606" s="4">
        <v>77.154300000000006</v>
      </c>
      <c r="BQ606" s="4">
        <v>9.42</v>
      </c>
      <c r="BR606" s="4">
        <v>0.66752</v>
      </c>
      <c r="BS606" s="4">
        <v>-5</v>
      </c>
      <c r="BT606" s="4">
        <v>8.9999999999999993E-3</v>
      </c>
      <c r="BU606" s="4">
        <v>16.312519999999999</v>
      </c>
      <c r="BV606" s="4">
        <v>0.18179999999999999</v>
      </c>
    </row>
    <row r="607" spans="1:74" x14ac:dyDescent="0.25">
      <c r="A607" s="2">
        <v>42804</v>
      </c>
      <c r="B607" s="3">
        <v>0.55540285879629636</v>
      </c>
      <c r="C607" s="4">
        <v>9.0519999999999996</v>
      </c>
      <c r="D607" s="4">
        <v>8.7667000000000002</v>
      </c>
      <c r="E607" s="4">
        <v>87667.314515999999</v>
      </c>
      <c r="F607" s="4">
        <v>879.9</v>
      </c>
      <c r="G607" s="4">
        <v>26.8</v>
      </c>
      <c r="H607" s="4">
        <v>10897.8</v>
      </c>
      <c r="J607" s="4">
        <v>0.1</v>
      </c>
      <c r="K607" s="4">
        <v>0.79430000000000001</v>
      </c>
      <c r="L607" s="4">
        <v>7.19</v>
      </c>
      <c r="M607" s="4">
        <v>6.9634</v>
      </c>
      <c r="N607" s="4">
        <v>698.88679999999999</v>
      </c>
      <c r="O607" s="4">
        <v>21.287099999999999</v>
      </c>
      <c r="P607" s="4">
        <v>720.2</v>
      </c>
      <c r="Q607" s="4">
        <v>538.62080000000003</v>
      </c>
      <c r="R607" s="4">
        <v>16.4057</v>
      </c>
      <c r="S607" s="4">
        <v>555</v>
      </c>
      <c r="T607" s="4">
        <v>10897.8223</v>
      </c>
      <c r="W607" s="4">
        <v>0</v>
      </c>
      <c r="X607" s="4">
        <v>7.9399999999999998E-2</v>
      </c>
      <c r="Y607" s="4">
        <v>11.4</v>
      </c>
      <c r="Z607" s="4">
        <v>916</v>
      </c>
      <c r="AA607" s="4">
        <v>930</v>
      </c>
      <c r="AB607" s="4">
        <v>903</v>
      </c>
      <c r="AC607" s="4">
        <v>93</v>
      </c>
      <c r="AD607" s="4">
        <v>11.69</v>
      </c>
      <c r="AE607" s="4">
        <v>0.27</v>
      </c>
      <c r="AF607" s="4">
        <v>991</v>
      </c>
      <c r="AG607" s="4">
        <v>-10</v>
      </c>
      <c r="AH607" s="4">
        <v>8.1270000000000007</v>
      </c>
      <c r="AI607" s="4">
        <v>24</v>
      </c>
      <c r="AJ607" s="4">
        <v>136</v>
      </c>
      <c r="AK607" s="4">
        <v>132</v>
      </c>
      <c r="AL607" s="4">
        <v>4.4000000000000004</v>
      </c>
      <c r="AM607" s="4">
        <v>142</v>
      </c>
      <c r="AN607" s="4" t="s">
        <v>155</v>
      </c>
      <c r="AO607" s="4">
        <v>2</v>
      </c>
      <c r="AP607" s="5">
        <v>0.76370370370370377</v>
      </c>
      <c r="AQ607" s="4">
        <v>47.164279000000001</v>
      </c>
      <c r="AR607" s="4">
        <v>-88.489379</v>
      </c>
      <c r="AS607" s="4">
        <v>318.8</v>
      </c>
      <c r="AT607" s="4">
        <v>28.3</v>
      </c>
      <c r="AU607" s="4">
        <v>12</v>
      </c>
      <c r="AV607" s="4">
        <v>9</v>
      </c>
      <c r="AW607" s="4" t="s">
        <v>441</v>
      </c>
      <c r="AX607" s="4">
        <v>1.1696</v>
      </c>
      <c r="AY607" s="4">
        <v>1.2303999999999999</v>
      </c>
      <c r="AZ607" s="4">
        <v>1.8304</v>
      </c>
      <c r="BA607" s="4">
        <v>11.154</v>
      </c>
      <c r="BB607" s="4">
        <v>8.07</v>
      </c>
      <c r="BC607" s="4">
        <v>0.72</v>
      </c>
      <c r="BD607" s="4">
        <v>25.898</v>
      </c>
      <c r="BE607" s="4">
        <v>1140.2449999999999</v>
      </c>
      <c r="BF607" s="4">
        <v>702.85299999999995</v>
      </c>
      <c r="BG607" s="4">
        <v>11.606999999999999</v>
      </c>
      <c r="BH607" s="4">
        <v>0.35399999999999998</v>
      </c>
      <c r="BI607" s="4">
        <v>11.96</v>
      </c>
      <c r="BJ607" s="4">
        <v>8.9450000000000003</v>
      </c>
      <c r="BK607" s="4">
        <v>0.27200000000000002</v>
      </c>
      <c r="BL607" s="4">
        <v>9.218</v>
      </c>
      <c r="BM607" s="4">
        <v>71.661199999999994</v>
      </c>
      <c r="BQ607" s="4">
        <v>9.1590000000000007</v>
      </c>
      <c r="BR607" s="4">
        <v>0.66831799999999997</v>
      </c>
      <c r="BS607" s="4">
        <v>-5</v>
      </c>
      <c r="BT607" s="4">
        <v>8.9999999999999993E-3</v>
      </c>
      <c r="BU607" s="4">
        <v>16.332021000000001</v>
      </c>
      <c r="BV607" s="4">
        <v>0.18179999999999999</v>
      </c>
    </row>
    <row r="608" spans="1:74" x14ac:dyDescent="0.25">
      <c r="A608" s="2">
        <v>42804</v>
      </c>
      <c r="B608" s="3">
        <v>0.5554144328703704</v>
      </c>
      <c r="C608" s="4">
        <v>9.8970000000000002</v>
      </c>
      <c r="D608" s="4">
        <v>8.4146999999999998</v>
      </c>
      <c r="E608" s="4">
        <v>84146.807790000006</v>
      </c>
      <c r="F608" s="4">
        <v>824.6</v>
      </c>
      <c r="G608" s="4">
        <v>29.9</v>
      </c>
      <c r="H608" s="4">
        <v>7248.3</v>
      </c>
      <c r="J608" s="4">
        <v>0.19</v>
      </c>
      <c r="K608" s="4">
        <v>0.79559999999999997</v>
      </c>
      <c r="L608" s="4">
        <v>7.8739999999999997</v>
      </c>
      <c r="M608" s="4">
        <v>6.6946000000000003</v>
      </c>
      <c r="N608" s="4">
        <v>656.04960000000005</v>
      </c>
      <c r="O608" s="4">
        <v>23.8248</v>
      </c>
      <c r="P608" s="4">
        <v>679.9</v>
      </c>
      <c r="Q608" s="4">
        <v>505.58789999999999</v>
      </c>
      <c r="R608" s="4">
        <v>18.360700000000001</v>
      </c>
      <c r="S608" s="4">
        <v>523.9</v>
      </c>
      <c r="T608" s="4">
        <v>7248.3414000000002</v>
      </c>
      <c r="W608" s="4">
        <v>0</v>
      </c>
      <c r="X608" s="4">
        <v>0.15129999999999999</v>
      </c>
      <c r="Y608" s="4">
        <v>11.5</v>
      </c>
      <c r="Z608" s="4">
        <v>927</v>
      </c>
      <c r="AA608" s="4">
        <v>942</v>
      </c>
      <c r="AB608" s="4">
        <v>914</v>
      </c>
      <c r="AC608" s="4">
        <v>93</v>
      </c>
      <c r="AD608" s="4">
        <v>11.68</v>
      </c>
      <c r="AE608" s="4">
        <v>0.27</v>
      </c>
      <c r="AF608" s="4">
        <v>992</v>
      </c>
      <c r="AG608" s="4">
        <v>-10</v>
      </c>
      <c r="AH608" s="4">
        <v>8</v>
      </c>
      <c r="AI608" s="4">
        <v>24</v>
      </c>
      <c r="AJ608" s="4">
        <v>136</v>
      </c>
      <c r="AK608" s="4">
        <v>132.9</v>
      </c>
      <c r="AL608" s="4">
        <v>4.7</v>
      </c>
      <c r="AM608" s="4">
        <v>142</v>
      </c>
      <c r="AN608" s="4" t="s">
        <v>155</v>
      </c>
      <c r="AO608" s="4">
        <v>2</v>
      </c>
      <c r="AP608" s="5">
        <v>0.7637152777777777</v>
      </c>
      <c r="AQ608" s="4">
        <v>47.164220999999998</v>
      </c>
      <c r="AR608" s="4">
        <v>-88.489526999999995</v>
      </c>
      <c r="AS608" s="4">
        <v>319</v>
      </c>
      <c r="AT608" s="4">
        <v>28.2</v>
      </c>
      <c r="AU608" s="4">
        <v>12</v>
      </c>
      <c r="AV608" s="4">
        <v>9</v>
      </c>
      <c r="AW608" s="4" t="s">
        <v>441</v>
      </c>
      <c r="AX608" s="4">
        <v>1.221479</v>
      </c>
      <c r="AY608" s="4">
        <v>1.2088909999999999</v>
      </c>
      <c r="AZ608" s="4">
        <v>1.991109</v>
      </c>
      <c r="BA608" s="4">
        <v>11.154</v>
      </c>
      <c r="BB608" s="4">
        <v>8.1199999999999992</v>
      </c>
      <c r="BC608" s="4">
        <v>0.73</v>
      </c>
      <c r="BD608" s="4">
        <v>25.693000000000001</v>
      </c>
      <c r="BE608" s="4">
        <v>1244.6010000000001</v>
      </c>
      <c r="BF608" s="4">
        <v>673.50300000000004</v>
      </c>
      <c r="BG608" s="4">
        <v>10.859</v>
      </c>
      <c r="BH608" s="4">
        <v>0.39400000000000002</v>
      </c>
      <c r="BI608" s="4">
        <v>11.254</v>
      </c>
      <c r="BJ608" s="4">
        <v>8.3689999999999998</v>
      </c>
      <c r="BK608" s="4">
        <v>0.30399999999999999</v>
      </c>
      <c r="BL608" s="4">
        <v>8.673</v>
      </c>
      <c r="BM608" s="4">
        <v>47.506300000000003</v>
      </c>
      <c r="BQ608" s="4">
        <v>17.390999999999998</v>
      </c>
      <c r="BR608" s="4">
        <v>0.74868100000000004</v>
      </c>
      <c r="BS608" s="4">
        <v>-5</v>
      </c>
      <c r="BT608" s="4">
        <v>8.9999999999999993E-3</v>
      </c>
      <c r="BU608" s="4">
        <v>18.295891999999998</v>
      </c>
      <c r="BV608" s="4">
        <v>0.18179999999999999</v>
      </c>
    </row>
    <row r="609" spans="1:74" x14ac:dyDescent="0.25">
      <c r="A609" s="2">
        <v>42804</v>
      </c>
      <c r="B609" s="3">
        <v>0.55542600694444444</v>
      </c>
      <c r="C609" s="4">
        <v>9.2569999999999997</v>
      </c>
      <c r="D609" s="4">
        <v>8.2901000000000007</v>
      </c>
      <c r="E609" s="4">
        <v>82901.048320999995</v>
      </c>
      <c r="F609" s="4">
        <v>682.5</v>
      </c>
      <c r="G609" s="4">
        <v>35.6</v>
      </c>
      <c r="H609" s="4">
        <v>4997.8999999999996</v>
      </c>
      <c r="J609" s="4">
        <v>0.3</v>
      </c>
      <c r="K609" s="4">
        <v>0.80520000000000003</v>
      </c>
      <c r="L609" s="4">
        <v>7.4543999999999997</v>
      </c>
      <c r="M609" s="4">
        <v>6.6753999999999998</v>
      </c>
      <c r="N609" s="4">
        <v>549.56910000000005</v>
      </c>
      <c r="O609" s="4">
        <v>28.6951</v>
      </c>
      <c r="P609" s="4">
        <v>578.29999999999995</v>
      </c>
      <c r="Q609" s="4">
        <v>423.52589999999998</v>
      </c>
      <c r="R609" s="4">
        <v>22.113900000000001</v>
      </c>
      <c r="S609" s="4">
        <v>445.6</v>
      </c>
      <c r="T609" s="4">
        <v>4997.8909000000003</v>
      </c>
      <c r="W609" s="4">
        <v>0</v>
      </c>
      <c r="X609" s="4">
        <v>0.24160000000000001</v>
      </c>
      <c r="Y609" s="4">
        <v>11.5</v>
      </c>
      <c r="Z609" s="4">
        <v>924</v>
      </c>
      <c r="AA609" s="4">
        <v>936</v>
      </c>
      <c r="AB609" s="4">
        <v>908</v>
      </c>
      <c r="AC609" s="4">
        <v>93</v>
      </c>
      <c r="AD609" s="4">
        <v>11.68</v>
      </c>
      <c r="AE609" s="4">
        <v>0.27</v>
      </c>
      <c r="AF609" s="4">
        <v>992</v>
      </c>
      <c r="AG609" s="4">
        <v>-10</v>
      </c>
      <c r="AH609" s="4">
        <v>8</v>
      </c>
      <c r="AI609" s="4">
        <v>24</v>
      </c>
      <c r="AJ609" s="4">
        <v>136</v>
      </c>
      <c r="AK609" s="4">
        <v>133</v>
      </c>
      <c r="AL609" s="4">
        <v>4.8</v>
      </c>
      <c r="AM609" s="4">
        <v>142</v>
      </c>
      <c r="AN609" s="4" t="s">
        <v>155</v>
      </c>
      <c r="AO609" s="4">
        <v>2</v>
      </c>
      <c r="AP609" s="5">
        <v>0.76372685185185185</v>
      </c>
      <c r="AQ609" s="4">
        <v>47.164149000000002</v>
      </c>
      <c r="AR609" s="4">
        <v>-88.489666</v>
      </c>
      <c r="AS609" s="4">
        <v>319.2</v>
      </c>
      <c r="AT609" s="4">
        <v>28.5</v>
      </c>
      <c r="AU609" s="4">
        <v>12</v>
      </c>
      <c r="AV609" s="4">
        <v>10</v>
      </c>
      <c r="AW609" s="4" t="s">
        <v>434</v>
      </c>
      <c r="AX609" s="4">
        <v>1.3483480000000001</v>
      </c>
      <c r="AY609" s="4">
        <v>1.03033</v>
      </c>
      <c r="AZ609" s="4">
        <v>2.2303299999999999</v>
      </c>
      <c r="BA609" s="4">
        <v>11.154</v>
      </c>
      <c r="BB609" s="4">
        <v>8.56</v>
      </c>
      <c r="BC609" s="4">
        <v>0.77</v>
      </c>
      <c r="BD609" s="4">
        <v>24.187999999999999</v>
      </c>
      <c r="BE609" s="4">
        <v>1231.884</v>
      </c>
      <c r="BF609" s="4">
        <v>702.12599999999998</v>
      </c>
      <c r="BG609" s="4">
        <v>9.5109999999999992</v>
      </c>
      <c r="BH609" s="4">
        <v>0.497</v>
      </c>
      <c r="BI609" s="4">
        <v>10.007</v>
      </c>
      <c r="BJ609" s="4">
        <v>7.33</v>
      </c>
      <c r="BK609" s="4">
        <v>0.38300000000000001</v>
      </c>
      <c r="BL609" s="4">
        <v>7.7119999999999997</v>
      </c>
      <c r="BM609" s="4">
        <v>34.247</v>
      </c>
      <c r="BQ609" s="4">
        <v>29.027000000000001</v>
      </c>
      <c r="BR609" s="4">
        <v>0.69377900000000003</v>
      </c>
      <c r="BS609" s="4">
        <v>-5</v>
      </c>
      <c r="BT609" s="4">
        <v>8.9999999999999993E-3</v>
      </c>
      <c r="BU609" s="4">
        <v>16.954224</v>
      </c>
      <c r="BV609" s="4">
        <v>0.18179999999999999</v>
      </c>
    </row>
    <row r="610" spans="1:74" x14ac:dyDescent="0.25">
      <c r="A610" s="2">
        <v>42804</v>
      </c>
      <c r="B610" s="3">
        <v>0.55543758101851848</v>
      </c>
      <c r="C610" s="4">
        <v>9.1059999999999999</v>
      </c>
      <c r="D610" s="4">
        <v>9.2795000000000005</v>
      </c>
      <c r="E610" s="4">
        <v>92794.578215000001</v>
      </c>
      <c r="F610" s="4">
        <v>541.29999999999995</v>
      </c>
      <c r="G610" s="4">
        <v>35.700000000000003</v>
      </c>
      <c r="H610" s="4">
        <v>3928.3</v>
      </c>
      <c r="J610" s="4">
        <v>0.39</v>
      </c>
      <c r="K610" s="4">
        <v>0.79610000000000003</v>
      </c>
      <c r="L610" s="4">
        <v>7.25</v>
      </c>
      <c r="M610" s="4">
        <v>7.3878000000000004</v>
      </c>
      <c r="N610" s="4">
        <v>430.96960000000001</v>
      </c>
      <c r="O610" s="4">
        <v>28.451000000000001</v>
      </c>
      <c r="P610" s="4">
        <v>459.4</v>
      </c>
      <c r="Q610" s="4">
        <v>332.12709999999998</v>
      </c>
      <c r="R610" s="4">
        <v>21.925799999999999</v>
      </c>
      <c r="S610" s="4">
        <v>354.1</v>
      </c>
      <c r="T610" s="4">
        <v>3928.2620000000002</v>
      </c>
      <c r="W610" s="4">
        <v>0</v>
      </c>
      <c r="X610" s="4">
        <v>0.31009999999999999</v>
      </c>
      <c r="Y610" s="4">
        <v>11.5</v>
      </c>
      <c r="Z610" s="4">
        <v>917</v>
      </c>
      <c r="AA610" s="4">
        <v>931</v>
      </c>
      <c r="AB610" s="4">
        <v>903</v>
      </c>
      <c r="AC610" s="4">
        <v>93</v>
      </c>
      <c r="AD610" s="4">
        <v>11.68</v>
      </c>
      <c r="AE610" s="4">
        <v>0.27</v>
      </c>
      <c r="AF610" s="4">
        <v>992</v>
      </c>
      <c r="AG610" s="4">
        <v>-10</v>
      </c>
      <c r="AH610" s="4">
        <v>8</v>
      </c>
      <c r="AI610" s="4">
        <v>24</v>
      </c>
      <c r="AJ610" s="4">
        <v>136</v>
      </c>
      <c r="AK610" s="4">
        <v>133.9</v>
      </c>
      <c r="AL610" s="4">
        <v>5</v>
      </c>
      <c r="AM610" s="4">
        <v>142</v>
      </c>
      <c r="AN610" s="4" t="s">
        <v>155</v>
      </c>
      <c r="AO610" s="4">
        <v>2</v>
      </c>
      <c r="AP610" s="5">
        <v>0.763738425925926</v>
      </c>
      <c r="AQ610" s="4">
        <v>47.164073000000002</v>
      </c>
      <c r="AR610" s="4">
        <v>-88.489812999999998</v>
      </c>
      <c r="AS610" s="4">
        <v>319.3</v>
      </c>
      <c r="AT610" s="4">
        <v>30.6</v>
      </c>
      <c r="AU610" s="4">
        <v>12</v>
      </c>
      <c r="AV610" s="4">
        <v>10</v>
      </c>
      <c r="AW610" s="4" t="s">
        <v>434</v>
      </c>
      <c r="AX610" s="4">
        <v>1</v>
      </c>
      <c r="AY610" s="4">
        <v>1.1304000000000001</v>
      </c>
      <c r="AZ610" s="4">
        <v>2.2999999999999998</v>
      </c>
      <c r="BA610" s="4">
        <v>11.154</v>
      </c>
      <c r="BB610" s="4">
        <v>8.14</v>
      </c>
      <c r="BC610" s="4">
        <v>0.73</v>
      </c>
      <c r="BD610" s="4">
        <v>25.605</v>
      </c>
      <c r="BE610" s="4">
        <v>1166.05</v>
      </c>
      <c r="BF610" s="4">
        <v>756.26099999999997</v>
      </c>
      <c r="BG610" s="4">
        <v>7.2590000000000003</v>
      </c>
      <c r="BH610" s="4">
        <v>0.47899999999999998</v>
      </c>
      <c r="BI610" s="4">
        <v>7.7380000000000004</v>
      </c>
      <c r="BJ610" s="4">
        <v>5.5940000000000003</v>
      </c>
      <c r="BK610" s="4">
        <v>0.36899999999999999</v>
      </c>
      <c r="BL610" s="4">
        <v>5.9630000000000001</v>
      </c>
      <c r="BM610" s="4">
        <v>26.197199999999999</v>
      </c>
      <c r="BQ610" s="4">
        <v>36.262999999999998</v>
      </c>
      <c r="BR610" s="4">
        <v>0.68748900000000002</v>
      </c>
      <c r="BS610" s="4">
        <v>-5</v>
      </c>
      <c r="BT610" s="4">
        <v>8.9999999999999993E-3</v>
      </c>
      <c r="BU610" s="4">
        <v>16.8005</v>
      </c>
      <c r="BV610" s="4">
        <v>0.18179999999999999</v>
      </c>
    </row>
    <row r="611" spans="1:74" x14ac:dyDescent="0.25">
      <c r="A611" s="2">
        <v>42804</v>
      </c>
      <c r="B611" s="3">
        <v>0.55544915509259263</v>
      </c>
      <c r="C611" s="4">
        <v>9.4969999999999999</v>
      </c>
      <c r="D611" s="4">
        <v>8.2645999999999997</v>
      </c>
      <c r="E611" s="4">
        <v>82646.434563999996</v>
      </c>
      <c r="F611" s="4">
        <v>381.5</v>
      </c>
      <c r="G611" s="4">
        <v>36.9</v>
      </c>
      <c r="H611" s="4">
        <v>3463.4</v>
      </c>
      <c r="J611" s="4">
        <v>0.4</v>
      </c>
      <c r="K611" s="4">
        <v>0.80530000000000002</v>
      </c>
      <c r="L611" s="4">
        <v>7.6482000000000001</v>
      </c>
      <c r="M611" s="4">
        <v>6.6555999999999997</v>
      </c>
      <c r="N611" s="4">
        <v>307.18490000000003</v>
      </c>
      <c r="O611" s="4">
        <v>29.744399999999999</v>
      </c>
      <c r="P611" s="4">
        <v>336.9</v>
      </c>
      <c r="Q611" s="4">
        <v>236.73230000000001</v>
      </c>
      <c r="R611" s="4">
        <v>22.922599999999999</v>
      </c>
      <c r="S611" s="4">
        <v>259.7</v>
      </c>
      <c r="T611" s="4">
        <v>3463.4202</v>
      </c>
      <c r="W611" s="4">
        <v>0</v>
      </c>
      <c r="X611" s="4">
        <v>0.3221</v>
      </c>
      <c r="Y611" s="4">
        <v>11.5</v>
      </c>
      <c r="Z611" s="4">
        <v>920</v>
      </c>
      <c r="AA611" s="4">
        <v>938</v>
      </c>
      <c r="AB611" s="4">
        <v>908</v>
      </c>
      <c r="AC611" s="4">
        <v>93</v>
      </c>
      <c r="AD611" s="4">
        <v>11.68</v>
      </c>
      <c r="AE611" s="4">
        <v>0.27</v>
      </c>
      <c r="AF611" s="4">
        <v>992</v>
      </c>
      <c r="AG611" s="4">
        <v>-10</v>
      </c>
      <c r="AH611" s="4">
        <v>8</v>
      </c>
      <c r="AI611" s="4">
        <v>24</v>
      </c>
      <c r="AJ611" s="4">
        <v>135.1</v>
      </c>
      <c r="AK611" s="4">
        <v>133.1</v>
      </c>
      <c r="AL611" s="4">
        <v>5</v>
      </c>
      <c r="AM611" s="4">
        <v>142</v>
      </c>
      <c r="AN611" s="4" t="s">
        <v>155</v>
      </c>
      <c r="AO611" s="4">
        <v>2</v>
      </c>
      <c r="AP611" s="5">
        <v>0.76374999999999993</v>
      </c>
      <c r="AQ611" s="4">
        <v>47.163978</v>
      </c>
      <c r="AR611" s="4">
        <v>-88.489964999999998</v>
      </c>
      <c r="AS611" s="4">
        <v>319.5</v>
      </c>
      <c r="AT611" s="4">
        <v>33.799999999999997</v>
      </c>
      <c r="AU611" s="4">
        <v>12</v>
      </c>
      <c r="AV611" s="4">
        <v>10</v>
      </c>
      <c r="AW611" s="4" t="s">
        <v>434</v>
      </c>
      <c r="AX611" s="4">
        <v>1.1215999999999999</v>
      </c>
      <c r="AY611" s="4">
        <v>1.4432</v>
      </c>
      <c r="AZ611" s="4">
        <v>2.5127999999999999</v>
      </c>
      <c r="BA611" s="4">
        <v>11.154</v>
      </c>
      <c r="BB611" s="4">
        <v>8.56</v>
      </c>
      <c r="BC611" s="4">
        <v>0.77</v>
      </c>
      <c r="BD611" s="4">
        <v>24.175999999999998</v>
      </c>
      <c r="BE611" s="4">
        <v>1262.143</v>
      </c>
      <c r="BF611" s="4">
        <v>699.053</v>
      </c>
      <c r="BG611" s="4">
        <v>5.3090000000000002</v>
      </c>
      <c r="BH611" s="4">
        <v>0.51400000000000001</v>
      </c>
      <c r="BI611" s="4">
        <v>5.8230000000000004</v>
      </c>
      <c r="BJ611" s="4">
        <v>4.0910000000000002</v>
      </c>
      <c r="BK611" s="4">
        <v>0.39600000000000002</v>
      </c>
      <c r="BL611" s="4">
        <v>4.4870000000000001</v>
      </c>
      <c r="BM611" s="4">
        <v>23.699000000000002</v>
      </c>
      <c r="BQ611" s="4">
        <v>38.652000000000001</v>
      </c>
      <c r="BR611" s="4">
        <v>0.69760200000000006</v>
      </c>
      <c r="BS611" s="4">
        <v>-5</v>
      </c>
      <c r="BT611" s="4">
        <v>8.1270000000000005E-3</v>
      </c>
      <c r="BU611" s="4">
        <v>17.047639</v>
      </c>
      <c r="BV611" s="4">
        <v>0.16416800000000001</v>
      </c>
    </row>
    <row r="612" spans="1:74" x14ac:dyDescent="0.25">
      <c r="A612" s="2">
        <v>42804</v>
      </c>
      <c r="B612" s="3">
        <v>0.55546072916666667</v>
      </c>
      <c r="C612" s="4">
        <v>9.7040000000000006</v>
      </c>
      <c r="D612" s="4">
        <v>8.0246999999999993</v>
      </c>
      <c r="E612" s="4">
        <v>80247.164948000005</v>
      </c>
      <c r="F612" s="4">
        <v>273.7</v>
      </c>
      <c r="G612" s="4">
        <v>37.200000000000003</v>
      </c>
      <c r="H612" s="4">
        <v>3132.1</v>
      </c>
      <c r="J612" s="4">
        <v>0.31</v>
      </c>
      <c r="K612" s="4">
        <v>0.80659999999999998</v>
      </c>
      <c r="L612" s="4">
        <v>7.8270999999999997</v>
      </c>
      <c r="M612" s="4">
        <v>6.4729000000000001</v>
      </c>
      <c r="N612" s="4">
        <v>220.73150000000001</v>
      </c>
      <c r="O612" s="4">
        <v>30.0062</v>
      </c>
      <c r="P612" s="4">
        <v>250.7</v>
      </c>
      <c r="Q612" s="4">
        <v>170.1069</v>
      </c>
      <c r="R612" s="4">
        <v>23.124300000000002</v>
      </c>
      <c r="S612" s="4">
        <v>193.2</v>
      </c>
      <c r="T612" s="4">
        <v>3132.0547000000001</v>
      </c>
      <c r="W612" s="4">
        <v>0</v>
      </c>
      <c r="X612" s="4">
        <v>0.24929999999999999</v>
      </c>
      <c r="Y612" s="4">
        <v>11.5</v>
      </c>
      <c r="Z612" s="4">
        <v>924</v>
      </c>
      <c r="AA612" s="4">
        <v>939</v>
      </c>
      <c r="AB612" s="4">
        <v>911</v>
      </c>
      <c r="AC612" s="4">
        <v>93</v>
      </c>
      <c r="AD612" s="4">
        <v>11.68</v>
      </c>
      <c r="AE612" s="4">
        <v>0.27</v>
      </c>
      <c r="AF612" s="4">
        <v>992</v>
      </c>
      <c r="AG612" s="4">
        <v>-10</v>
      </c>
      <c r="AH612" s="4">
        <v>8</v>
      </c>
      <c r="AI612" s="4">
        <v>24</v>
      </c>
      <c r="AJ612" s="4">
        <v>135</v>
      </c>
      <c r="AK612" s="4">
        <v>133</v>
      </c>
      <c r="AL612" s="4">
        <v>4.7</v>
      </c>
      <c r="AM612" s="4">
        <v>142</v>
      </c>
      <c r="AN612" s="4" t="s">
        <v>155</v>
      </c>
      <c r="AO612" s="4">
        <v>2</v>
      </c>
      <c r="AP612" s="5">
        <v>0.76376157407407408</v>
      </c>
      <c r="AQ612" s="4">
        <v>47.163891999999997</v>
      </c>
      <c r="AR612" s="4">
        <v>-88.490132000000003</v>
      </c>
      <c r="AS612" s="4">
        <v>319.2</v>
      </c>
      <c r="AT612" s="4">
        <v>34.200000000000003</v>
      </c>
      <c r="AU612" s="4">
        <v>12</v>
      </c>
      <c r="AV612" s="4">
        <v>10</v>
      </c>
      <c r="AW612" s="4" t="s">
        <v>434</v>
      </c>
      <c r="AX612" s="4">
        <v>1.4</v>
      </c>
      <c r="AY612" s="4">
        <v>2.2128000000000001</v>
      </c>
      <c r="AZ612" s="4">
        <v>3.1823999999999999</v>
      </c>
      <c r="BA612" s="4">
        <v>11.154</v>
      </c>
      <c r="BB612" s="4">
        <v>8.6300000000000008</v>
      </c>
      <c r="BC612" s="4">
        <v>0.77</v>
      </c>
      <c r="BD612" s="4">
        <v>23.974</v>
      </c>
      <c r="BE612" s="4">
        <v>1294.941</v>
      </c>
      <c r="BF612" s="4">
        <v>681.58900000000006</v>
      </c>
      <c r="BG612" s="4">
        <v>3.8239999999999998</v>
      </c>
      <c r="BH612" s="4">
        <v>0.52</v>
      </c>
      <c r="BI612" s="4">
        <v>4.3440000000000003</v>
      </c>
      <c r="BJ612" s="4">
        <v>2.9470000000000001</v>
      </c>
      <c r="BK612" s="4">
        <v>0.40100000000000002</v>
      </c>
      <c r="BL612" s="4">
        <v>3.3479999999999999</v>
      </c>
      <c r="BM612" s="4">
        <v>21.485900000000001</v>
      </c>
      <c r="BQ612" s="4">
        <v>29.989000000000001</v>
      </c>
      <c r="BR612" s="4">
        <v>0.60297000000000001</v>
      </c>
      <c r="BS612" s="4">
        <v>-5</v>
      </c>
      <c r="BT612" s="4">
        <v>8.8730000000000007E-3</v>
      </c>
      <c r="BU612" s="4">
        <v>14.735079000000001</v>
      </c>
      <c r="BV612" s="4">
        <v>0.17923500000000001</v>
      </c>
    </row>
    <row r="613" spans="1:74" x14ac:dyDescent="0.25">
      <c r="A613" s="2">
        <v>42804</v>
      </c>
      <c r="B613" s="3">
        <v>0.55547230324074071</v>
      </c>
      <c r="C613" s="4">
        <v>9.0920000000000005</v>
      </c>
      <c r="D613" s="4">
        <v>8.6800999999999995</v>
      </c>
      <c r="E613" s="4">
        <v>86800.831296000004</v>
      </c>
      <c r="F613" s="4">
        <v>235.2</v>
      </c>
      <c r="G613" s="4">
        <v>37.200000000000003</v>
      </c>
      <c r="H613" s="4">
        <v>3500</v>
      </c>
      <c r="J613" s="4">
        <v>0.2</v>
      </c>
      <c r="K613" s="4">
        <v>0.80379999999999996</v>
      </c>
      <c r="L613" s="4">
        <v>7.3078000000000003</v>
      </c>
      <c r="M613" s="4">
        <v>6.9767000000000001</v>
      </c>
      <c r="N613" s="4">
        <v>189.05619999999999</v>
      </c>
      <c r="O613" s="4">
        <v>29.899699999999999</v>
      </c>
      <c r="P613" s="4">
        <v>219</v>
      </c>
      <c r="Q613" s="4">
        <v>145.69630000000001</v>
      </c>
      <c r="R613" s="4">
        <v>23.042300000000001</v>
      </c>
      <c r="S613" s="4">
        <v>168.7</v>
      </c>
      <c r="T613" s="4">
        <v>3500.0156000000002</v>
      </c>
      <c r="W613" s="4">
        <v>0</v>
      </c>
      <c r="X613" s="4">
        <v>0.1608</v>
      </c>
      <c r="Y613" s="4">
        <v>11.5</v>
      </c>
      <c r="Z613" s="4">
        <v>910</v>
      </c>
      <c r="AA613" s="4">
        <v>925</v>
      </c>
      <c r="AB613" s="4">
        <v>896</v>
      </c>
      <c r="AC613" s="4">
        <v>93</v>
      </c>
      <c r="AD613" s="4">
        <v>11.68</v>
      </c>
      <c r="AE613" s="4">
        <v>0.27</v>
      </c>
      <c r="AF613" s="4">
        <v>992</v>
      </c>
      <c r="AG613" s="4">
        <v>-10</v>
      </c>
      <c r="AH613" s="4">
        <v>8</v>
      </c>
      <c r="AI613" s="4">
        <v>24</v>
      </c>
      <c r="AJ613" s="4">
        <v>135</v>
      </c>
      <c r="AK613" s="4">
        <v>133.9</v>
      </c>
      <c r="AL613" s="4">
        <v>4.5</v>
      </c>
      <c r="AM613" s="4">
        <v>142</v>
      </c>
      <c r="AN613" s="4" t="s">
        <v>155</v>
      </c>
      <c r="AO613" s="4">
        <v>2</v>
      </c>
      <c r="AP613" s="5">
        <v>0.76377314814814812</v>
      </c>
      <c r="AQ613" s="4">
        <v>47.163817000000002</v>
      </c>
      <c r="AR613" s="4">
        <v>-88.490312000000003</v>
      </c>
      <c r="AS613" s="4">
        <v>319</v>
      </c>
      <c r="AT613" s="4">
        <v>34.6</v>
      </c>
      <c r="AU613" s="4">
        <v>12</v>
      </c>
      <c r="AV613" s="4">
        <v>10</v>
      </c>
      <c r="AW613" s="4" t="s">
        <v>434</v>
      </c>
      <c r="AX613" s="4">
        <v>1.2784</v>
      </c>
      <c r="AY613" s="4">
        <v>2.548</v>
      </c>
      <c r="AZ613" s="4">
        <v>3.2656000000000001</v>
      </c>
      <c r="BA613" s="4">
        <v>11.154</v>
      </c>
      <c r="BB613" s="4">
        <v>8.49</v>
      </c>
      <c r="BC613" s="4">
        <v>0.76</v>
      </c>
      <c r="BD613" s="4">
        <v>24.416</v>
      </c>
      <c r="BE613" s="4">
        <v>1207.2539999999999</v>
      </c>
      <c r="BF613" s="4">
        <v>733.56200000000001</v>
      </c>
      <c r="BG613" s="4">
        <v>3.2709999999999999</v>
      </c>
      <c r="BH613" s="4">
        <v>0.51700000000000002</v>
      </c>
      <c r="BI613" s="4">
        <v>3.7879999999999998</v>
      </c>
      <c r="BJ613" s="4">
        <v>2.5209999999999999</v>
      </c>
      <c r="BK613" s="4">
        <v>0.39900000000000002</v>
      </c>
      <c r="BL613" s="4">
        <v>2.919</v>
      </c>
      <c r="BM613" s="4">
        <v>23.975000000000001</v>
      </c>
      <c r="BQ613" s="4">
        <v>19.309000000000001</v>
      </c>
      <c r="BR613" s="4">
        <v>0.55931799999999998</v>
      </c>
      <c r="BS613" s="4">
        <v>-5</v>
      </c>
      <c r="BT613" s="4">
        <v>8.9999999999999993E-3</v>
      </c>
      <c r="BU613" s="4">
        <v>13.668334</v>
      </c>
      <c r="BV613" s="4">
        <v>0.18179999999999999</v>
      </c>
    </row>
    <row r="614" spans="1:74" x14ac:dyDescent="0.25">
      <c r="A614" s="2">
        <v>42804</v>
      </c>
      <c r="B614" s="3">
        <v>0.55548387731481486</v>
      </c>
      <c r="C614" s="4">
        <v>8.6709999999999994</v>
      </c>
      <c r="D614" s="4">
        <v>9.5564</v>
      </c>
      <c r="E614" s="4">
        <v>95564.282116000002</v>
      </c>
      <c r="F614" s="4">
        <v>207.7</v>
      </c>
      <c r="G614" s="4">
        <v>37.299999999999997</v>
      </c>
      <c r="H614" s="4">
        <v>3886.1</v>
      </c>
      <c r="J614" s="4">
        <v>0.2</v>
      </c>
      <c r="K614" s="4">
        <v>0.7964</v>
      </c>
      <c r="L614" s="4">
        <v>6.9058000000000002</v>
      </c>
      <c r="M614" s="4">
        <v>7.6111000000000004</v>
      </c>
      <c r="N614" s="4">
        <v>165.44970000000001</v>
      </c>
      <c r="O614" s="4">
        <v>29.7362</v>
      </c>
      <c r="P614" s="4">
        <v>195.2</v>
      </c>
      <c r="Q614" s="4">
        <v>127.504</v>
      </c>
      <c r="R614" s="4">
        <v>22.9162</v>
      </c>
      <c r="S614" s="4">
        <v>150.4</v>
      </c>
      <c r="T614" s="4">
        <v>3886.0929000000001</v>
      </c>
      <c r="W614" s="4">
        <v>0</v>
      </c>
      <c r="X614" s="4">
        <v>0.1593</v>
      </c>
      <c r="Y614" s="4">
        <v>11.5</v>
      </c>
      <c r="Z614" s="4">
        <v>909</v>
      </c>
      <c r="AA614" s="4">
        <v>926</v>
      </c>
      <c r="AB614" s="4">
        <v>894</v>
      </c>
      <c r="AC614" s="4">
        <v>93</v>
      </c>
      <c r="AD614" s="4">
        <v>11.68</v>
      </c>
      <c r="AE614" s="4">
        <v>0.27</v>
      </c>
      <c r="AF614" s="4">
        <v>992</v>
      </c>
      <c r="AG614" s="4">
        <v>-10</v>
      </c>
      <c r="AH614" s="4">
        <v>8</v>
      </c>
      <c r="AI614" s="4">
        <v>24</v>
      </c>
      <c r="AJ614" s="4">
        <v>135</v>
      </c>
      <c r="AK614" s="4">
        <v>132.30000000000001</v>
      </c>
      <c r="AL614" s="4">
        <v>4.4000000000000004</v>
      </c>
      <c r="AM614" s="4">
        <v>142</v>
      </c>
      <c r="AN614" s="4" t="s">
        <v>155</v>
      </c>
      <c r="AO614" s="4">
        <v>2</v>
      </c>
      <c r="AP614" s="5">
        <v>0.76378472222222227</v>
      </c>
      <c r="AQ614" s="4">
        <v>47.163753</v>
      </c>
      <c r="AR614" s="4">
        <v>-88.490502000000006</v>
      </c>
      <c r="AS614" s="4">
        <v>318.89999999999998</v>
      </c>
      <c r="AT614" s="4">
        <v>35.299999999999997</v>
      </c>
      <c r="AU614" s="4">
        <v>12</v>
      </c>
      <c r="AV614" s="4">
        <v>10</v>
      </c>
      <c r="AW614" s="4" t="s">
        <v>434</v>
      </c>
      <c r="AX614" s="4">
        <v>1</v>
      </c>
      <c r="AY614" s="4">
        <v>2.2000000000000002</v>
      </c>
      <c r="AZ614" s="4">
        <v>2.5</v>
      </c>
      <c r="BA614" s="4">
        <v>11.154</v>
      </c>
      <c r="BB614" s="4">
        <v>8.16</v>
      </c>
      <c r="BC614" s="4">
        <v>0.73</v>
      </c>
      <c r="BD614" s="4">
        <v>25.559000000000001</v>
      </c>
      <c r="BE614" s="4">
        <v>1120.0340000000001</v>
      </c>
      <c r="BF614" s="4">
        <v>785.67399999999998</v>
      </c>
      <c r="BG614" s="4">
        <v>2.81</v>
      </c>
      <c r="BH614" s="4">
        <v>0.505</v>
      </c>
      <c r="BI614" s="4">
        <v>3.3149999999999999</v>
      </c>
      <c r="BJ614" s="4">
        <v>2.1659999999999999</v>
      </c>
      <c r="BK614" s="4">
        <v>0.38900000000000001</v>
      </c>
      <c r="BL614" s="4">
        <v>2.5550000000000002</v>
      </c>
      <c r="BM614" s="4">
        <v>26.134</v>
      </c>
      <c r="BQ614" s="4">
        <v>18.783999999999999</v>
      </c>
      <c r="BR614" s="4">
        <v>0.54627000000000003</v>
      </c>
      <c r="BS614" s="4">
        <v>-5</v>
      </c>
      <c r="BT614" s="4">
        <v>8.9999999999999993E-3</v>
      </c>
      <c r="BU614" s="4">
        <v>13.349474000000001</v>
      </c>
      <c r="BV614" s="4">
        <v>0.18179999999999999</v>
      </c>
    </row>
    <row r="615" spans="1:74" x14ac:dyDescent="0.25">
      <c r="A615" s="2">
        <v>42804</v>
      </c>
      <c r="B615" s="3">
        <v>0.55549545138888889</v>
      </c>
      <c r="C615" s="4">
        <v>8.4789999999999992</v>
      </c>
      <c r="D615" s="4">
        <v>9.8619000000000003</v>
      </c>
      <c r="E615" s="4">
        <v>98619.375</v>
      </c>
      <c r="F615" s="4">
        <v>176.5</v>
      </c>
      <c r="G615" s="4">
        <v>37.4</v>
      </c>
      <c r="H615" s="4">
        <v>3506.7</v>
      </c>
      <c r="J615" s="4">
        <v>0.1</v>
      </c>
      <c r="K615" s="4">
        <v>0.79479999999999995</v>
      </c>
      <c r="L615" s="4">
        <v>6.7389999999999999</v>
      </c>
      <c r="M615" s="4">
        <v>7.8384</v>
      </c>
      <c r="N615" s="4">
        <v>140.2895</v>
      </c>
      <c r="O615" s="4">
        <v>29.697299999999998</v>
      </c>
      <c r="P615" s="4">
        <v>170</v>
      </c>
      <c r="Q615" s="4">
        <v>108.1142</v>
      </c>
      <c r="R615" s="4">
        <v>22.886199999999999</v>
      </c>
      <c r="S615" s="4">
        <v>131</v>
      </c>
      <c r="T615" s="4">
        <v>3506.6685000000002</v>
      </c>
      <c r="W615" s="4">
        <v>0</v>
      </c>
      <c r="X615" s="4">
        <v>7.9500000000000001E-2</v>
      </c>
      <c r="Y615" s="4">
        <v>11.4</v>
      </c>
      <c r="Z615" s="4">
        <v>912</v>
      </c>
      <c r="AA615" s="4">
        <v>930</v>
      </c>
      <c r="AB615" s="4">
        <v>897</v>
      </c>
      <c r="AC615" s="4">
        <v>93</v>
      </c>
      <c r="AD615" s="4">
        <v>11.68</v>
      </c>
      <c r="AE615" s="4">
        <v>0.27</v>
      </c>
      <c r="AF615" s="4">
        <v>992</v>
      </c>
      <c r="AG615" s="4">
        <v>-10</v>
      </c>
      <c r="AH615" s="4">
        <v>8</v>
      </c>
      <c r="AI615" s="4">
        <v>24</v>
      </c>
      <c r="AJ615" s="4">
        <v>135</v>
      </c>
      <c r="AK615" s="4">
        <v>132.9</v>
      </c>
      <c r="AL615" s="4">
        <v>4.3</v>
      </c>
      <c r="AM615" s="4">
        <v>142</v>
      </c>
      <c r="AN615" s="4" t="s">
        <v>155</v>
      </c>
      <c r="AO615" s="4">
        <v>2</v>
      </c>
      <c r="AP615" s="5">
        <v>0.7637962962962962</v>
      </c>
      <c r="AQ615" s="4">
        <v>47.163704000000003</v>
      </c>
      <c r="AR615" s="4">
        <v>-88.490701000000001</v>
      </c>
      <c r="AS615" s="4">
        <v>319</v>
      </c>
      <c r="AT615" s="4">
        <v>35.5</v>
      </c>
      <c r="AU615" s="4">
        <v>12</v>
      </c>
      <c r="AV615" s="4">
        <v>10</v>
      </c>
      <c r="AW615" s="4" t="s">
        <v>434</v>
      </c>
      <c r="AX615" s="4">
        <v>1.0304</v>
      </c>
      <c r="AY615" s="4">
        <v>2.2303999999999999</v>
      </c>
      <c r="AZ615" s="4">
        <v>2.5304000000000002</v>
      </c>
      <c r="BA615" s="4">
        <v>11.154</v>
      </c>
      <c r="BB615" s="4">
        <v>8.09</v>
      </c>
      <c r="BC615" s="4">
        <v>0.73</v>
      </c>
      <c r="BD615" s="4">
        <v>25.815999999999999</v>
      </c>
      <c r="BE615" s="4">
        <v>1091.3219999999999</v>
      </c>
      <c r="BF615" s="4">
        <v>807.90899999999999</v>
      </c>
      <c r="BG615" s="4">
        <v>2.379</v>
      </c>
      <c r="BH615" s="4">
        <v>0.504</v>
      </c>
      <c r="BI615" s="4">
        <v>2.883</v>
      </c>
      <c r="BJ615" s="4">
        <v>1.833</v>
      </c>
      <c r="BK615" s="4">
        <v>0.38800000000000001</v>
      </c>
      <c r="BL615" s="4">
        <v>2.222</v>
      </c>
      <c r="BM615" s="4">
        <v>23.546700000000001</v>
      </c>
      <c r="BQ615" s="4">
        <v>9.359</v>
      </c>
      <c r="BR615" s="4">
        <v>0.55547599999999997</v>
      </c>
      <c r="BS615" s="4">
        <v>-5</v>
      </c>
      <c r="BT615" s="4">
        <v>8.1270000000000005E-3</v>
      </c>
      <c r="BU615" s="4">
        <v>13.574445000000001</v>
      </c>
      <c r="BV615" s="4">
        <v>0.16416500000000001</v>
      </c>
    </row>
    <row r="616" spans="1:74" x14ac:dyDescent="0.25">
      <c r="A616" s="2">
        <v>42804</v>
      </c>
      <c r="B616" s="3">
        <v>0.55550702546296293</v>
      </c>
      <c r="C616" s="4">
        <v>9.7590000000000003</v>
      </c>
      <c r="D616" s="4">
        <v>9.0911000000000008</v>
      </c>
      <c r="E616" s="4">
        <v>90911.041666999998</v>
      </c>
      <c r="F616" s="4">
        <v>152.5</v>
      </c>
      <c r="G616" s="4">
        <v>37.4</v>
      </c>
      <c r="H616" s="4">
        <v>3218.4</v>
      </c>
      <c r="J616" s="4">
        <v>0.1</v>
      </c>
      <c r="K616" s="4">
        <v>0.79349999999999998</v>
      </c>
      <c r="L616" s="4">
        <v>7.7442000000000002</v>
      </c>
      <c r="M616" s="4">
        <v>7.2141000000000002</v>
      </c>
      <c r="N616" s="4">
        <v>121.0115</v>
      </c>
      <c r="O616" s="4">
        <v>29.6782</v>
      </c>
      <c r="P616" s="4">
        <v>150.69999999999999</v>
      </c>
      <c r="Q616" s="4">
        <v>93.257599999999996</v>
      </c>
      <c r="R616" s="4">
        <v>22.871500000000001</v>
      </c>
      <c r="S616" s="4">
        <v>116.1</v>
      </c>
      <c r="T616" s="4">
        <v>3218.4050000000002</v>
      </c>
      <c r="W616" s="4">
        <v>0</v>
      </c>
      <c r="X616" s="4">
        <v>7.9399999999999998E-2</v>
      </c>
      <c r="Y616" s="4">
        <v>11.5</v>
      </c>
      <c r="Z616" s="4">
        <v>908</v>
      </c>
      <c r="AA616" s="4">
        <v>924</v>
      </c>
      <c r="AB616" s="4">
        <v>892</v>
      </c>
      <c r="AC616" s="4">
        <v>93</v>
      </c>
      <c r="AD616" s="4">
        <v>11.68</v>
      </c>
      <c r="AE616" s="4">
        <v>0.27</v>
      </c>
      <c r="AF616" s="4">
        <v>992</v>
      </c>
      <c r="AG616" s="4">
        <v>-10</v>
      </c>
      <c r="AH616" s="4">
        <v>8</v>
      </c>
      <c r="AI616" s="4">
        <v>24</v>
      </c>
      <c r="AJ616" s="4">
        <v>135</v>
      </c>
      <c r="AK616" s="4">
        <v>133</v>
      </c>
      <c r="AL616" s="4">
        <v>4.5999999999999996</v>
      </c>
      <c r="AM616" s="4">
        <v>142</v>
      </c>
      <c r="AN616" s="4" t="s">
        <v>155</v>
      </c>
      <c r="AO616" s="4">
        <v>2</v>
      </c>
      <c r="AP616" s="5">
        <v>0.76380787037037035</v>
      </c>
      <c r="AQ616" s="4">
        <v>47.163674999999998</v>
      </c>
      <c r="AR616" s="4">
        <v>-88.490899999999996</v>
      </c>
      <c r="AS616" s="4">
        <v>319.3</v>
      </c>
      <c r="AT616" s="4">
        <v>34.700000000000003</v>
      </c>
      <c r="AU616" s="4">
        <v>12</v>
      </c>
      <c r="AV616" s="4">
        <v>10</v>
      </c>
      <c r="AW616" s="4" t="s">
        <v>434</v>
      </c>
      <c r="AX616" s="4">
        <v>1.1000000000000001</v>
      </c>
      <c r="AY616" s="4">
        <v>2.2999999999999998</v>
      </c>
      <c r="AZ616" s="4">
        <v>2.6</v>
      </c>
      <c r="BA616" s="4">
        <v>11.154</v>
      </c>
      <c r="BB616" s="4">
        <v>8.0299999999999994</v>
      </c>
      <c r="BC616" s="4">
        <v>0.72</v>
      </c>
      <c r="BD616" s="4">
        <v>26.018000000000001</v>
      </c>
      <c r="BE616" s="4">
        <v>1225.1469999999999</v>
      </c>
      <c r="BF616" s="4">
        <v>726.39300000000003</v>
      </c>
      <c r="BG616" s="4">
        <v>2.0049999999999999</v>
      </c>
      <c r="BH616" s="4">
        <v>0.49199999999999999</v>
      </c>
      <c r="BI616" s="4">
        <v>2.4969999999999999</v>
      </c>
      <c r="BJ616" s="4">
        <v>1.5449999999999999</v>
      </c>
      <c r="BK616" s="4">
        <v>0.379</v>
      </c>
      <c r="BL616" s="4">
        <v>1.9239999999999999</v>
      </c>
      <c r="BM616" s="4">
        <v>21.111999999999998</v>
      </c>
      <c r="BQ616" s="4">
        <v>9.1280000000000001</v>
      </c>
      <c r="BR616" s="4">
        <v>0.57533299999999998</v>
      </c>
      <c r="BS616" s="4">
        <v>-5</v>
      </c>
      <c r="BT616" s="4">
        <v>7.1269999999999997E-3</v>
      </c>
      <c r="BU616" s="4">
        <v>14.059699999999999</v>
      </c>
      <c r="BV616" s="4">
        <v>0.14396500000000001</v>
      </c>
    </row>
    <row r="617" spans="1:74" x14ac:dyDescent="0.25">
      <c r="A617" s="2">
        <v>42804</v>
      </c>
      <c r="B617" s="3">
        <v>0.55551859953703697</v>
      </c>
      <c r="C617" s="4">
        <v>10.010999999999999</v>
      </c>
      <c r="D617" s="4">
        <v>7.3089000000000004</v>
      </c>
      <c r="E617" s="4">
        <v>73089.254967000001</v>
      </c>
      <c r="F617" s="4">
        <v>139.30000000000001</v>
      </c>
      <c r="G617" s="4">
        <v>34.700000000000003</v>
      </c>
      <c r="H617" s="4">
        <v>2894.8</v>
      </c>
      <c r="J617" s="4">
        <v>0.1</v>
      </c>
      <c r="K617" s="4">
        <v>0.81240000000000001</v>
      </c>
      <c r="L617" s="4">
        <v>8.1329999999999991</v>
      </c>
      <c r="M617" s="4">
        <v>5.9379999999999997</v>
      </c>
      <c r="N617" s="4">
        <v>113.1561</v>
      </c>
      <c r="O617" s="4">
        <v>28.176400000000001</v>
      </c>
      <c r="P617" s="4">
        <v>141.30000000000001</v>
      </c>
      <c r="Q617" s="4">
        <v>87.203800000000001</v>
      </c>
      <c r="R617" s="4">
        <v>21.714200000000002</v>
      </c>
      <c r="S617" s="4">
        <v>108.9</v>
      </c>
      <c r="T617" s="4">
        <v>2894.8171000000002</v>
      </c>
      <c r="W617" s="4">
        <v>0</v>
      </c>
      <c r="X617" s="4">
        <v>8.1199999999999994E-2</v>
      </c>
      <c r="Y617" s="4">
        <v>11.4</v>
      </c>
      <c r="Z617" s="4">
        <v>898</v>
      </c>
      <c r="AA617" s="4">
        <v>913</v>
      </c>
      <c r="AB617" s="4">
        <v>882</v>
      </c>
      <c r="AC617" s="4">
        <v>93</v>
      </c>
      <c r="AD617" s="4">
        <v>11.68</v>
      </c>
      <c r="AE617" s="4">
        <v>0.27</v>
      </c>
      <c r="AF617" s="4">
        <v>992</v>
      </c>
      <c r="AG617" s="4">
        <v>-10</v>
      </c>
      <c r="AH617" s="4">
        <v>8</v>
      </c>
      <c r="AI617" s="4">
        <v>24</v>
      </c>
      <c r="AJ617" s="4">
        <v>135</v>
      </c>
      <c r="AK617" s="4">
        <v>132.1</v>
      </c>
      <c r="AL617" s="4">
        <v>4.5999999999999996</v>
      </c>
      <c r="AM617" s="4">
        <v>142</v>
      </c>
      <c r="AN617" s="4" t="s">
        <v>155</v>
      </c>
      <c r="AO617" s="4">
        <v>2</v>
      </c>
      <c r="AP617" s="5">
        <v>0.7638194444444445</v>
      </c>
      <c r="AQ617" s="4">
        <v>47.163642000000003</v>
      </c>
      <c r="AR617" s="4">
        <v>-88.491097999999994</v>
      </c>
      <c r="AS617" s="4">
        <v>319.39999999999998</v>
      </c>
      <c r="AT617" s="4">
        <v>34.5</v>
      </c>
      <c r="AU617" s="4">
        <v>12</v>
      </c>
      <c r="AV617" s="4">
        <v>10</v>
      </c>
      <c r="AW617" s="4" t="s">
        <v>434</v>
      </c>
      <c r="AX617" s="4">
        <v>1.1000000000000001</v>
      </c>
      <c r="AY617" s="4">
        <v>2.3304</v>
      </c>
      <c r="AZ617" s="4">
        <v>2.6</v>
      </c>
      <c r="BA617" s="4">
        <v>11.154</v>
      </c>
      <c r="BB617" s="4">
        <v>8.92</v>
      </c>
      <c r="BC617" s="4">
        <v>0.8</v>
      </c>
      <c r="BD617" s="4">
        <v>23.088000000000001</v>
      </c>
      <c r="BE617" s="4">
        <v>1369.3030000000001</v>
      </c>
      <c r="BF617" s="4">
        <v>636.303</v>
      </c>
      <c r="BG617" s="4">
        <v>1.9950000000000001</v>
      </c>
      <c r="BH617" s="4">
        <v>0.497</v>
      </c>
      <c r="BI617" s="4">
        <v>2.492</v>
      </c>
      <c r="BJ617" s="4">
        <v>1.538</v>
      </c>
      <c r="BK617" s="4">
        <v>0.38300000000000001</v>
      </c>
      <c r="BL617" s="4">
        <v>1.92</v>
      </c>
      <c r="BM617" s="4">
        <v>20.209199999999999</v>
      </c>
      <c r="BQ617" s="4">
        <v>9.9459999999999997</v>
      </c>
      <c r="BR617" s="4">
        <v>0.41562199999999999</v>
      </c>
      <c r="BS617" s="4">
        <v>-5</v>
      </c>
      <c r="BT617" s="4">
        <v>7.8729999999999998E-3</v>
      </c>
      <c r="BU617" s="4">
        <v>10.156763</v>
      </c>
      <c r="BV617" s="4">
        <v>0.15903500000000001</v>
      </c>
    </row>
    <row r="618" spans="1:74" x14ac:dyDescent="0.25">
      <c r="A618" s="2">
        <v>42804</v>
      </c>
      <c r="B618" s="3">
        <v>0.55553017361111112</v>
      </c>
      <c r="C618" s="4">
        <v>9.3040000000000003</v>
      </c>
      <c r="D618" s="4">
        <v>8.3744999999999994</v>
      </c>
      <c r="E618" s="4">
        <v>83744.638751999999</v>
      </c>
      <c r="F618" s="4">
        <v>131.30000000000001</v>
      </c>
      <c r="G618" s="4">
        <v>34.799999999999997</v>
      </c>
      <c r="H618" s="4">
        <v>3289.2</v>
      </c>
      <c r="J618" s="4">
        <v>0.1</v>
      </c>
      <c r="K618" s="4">
        <v>0.80579999999999996</v>
      </c>
      <c r="L618" s="4">
        <v>7.4968000000000004</v>
      </c>
      <c r="M618" s="4">
        <v>6.7480000000000002</v>
      </c>
      <c r="N618" s="4">
        <v>105.7657</v>
      </c>
      <c r="O618" s="4">
        <v>28.013100000000001</v>
      </c>
      <c r="P618" s="4">
        <v>133.80000000000001</v>
      </c>
      <c r="Q618" s="4">
        <v>81.508399999999995</v>
      </c>
      <c r="R618" s="4">
        <v>21.5883</v>
      </c>
      <c r="S618" s="4">
        <v>103.1</v>
      </c>
      <c r="T618" s="4">
        <v>3289.1635999999999</v>
      </c>
      <c r="W618" s="4">
        <v>0</v>
      </c>
      <c r="X618" s="4">
        <v>8.0600000000000005E-2</v>
      </c>
      <c r="Y618" s="4">
        <v>11.4</v>
      </c>
      <c r="Z618" s="4">
        <v>906</v>
      </c>
      <c r="AA618" s="4">
        <v>920</v>
      </c>
      <c r="AB618" s="4">
        <v>888</v>
      </c>
      <c r="AC618" s="4">
        <v>93</v>
      </c>
      <c r="AD618" s="4">
        <v>11.68</v>
      </c>
      <c r="AE618" s="4">
        <v>0.27</v>
      </c>
      <c r="AF618" s="4">
        <v>992</v>
      </c>
      <c r="AG618" s="4">
        <v>-10</v>
      </c>
      <c r="AH618" s="4">
        <v>8</v>
      </c>
      <c r="AI618" s="4">
        <v>24</v>
      </c>
      <c r="AJ618" s="4">
        <v>135</v>
      </c>
      <c r="AK618" s="4">
        <v>132.9</v>
      </c>
      <c r="AL618" s="4">
        <v>4.5999999999999996</v>
      </c>
      <c r="AM618" s="4">
        <v>142</v>
      </c>
      <c r="AN618" s="4" t="s">
        <v>155</v>
      </c>
      <c r="AO618" s="4">
        <v>2</v>
      </c>
      <c r="AP618" s="5">
        <v>0.76383101851851853</v>
      </c>
      <c r="AQ618" s="4">
        <v>47.163589000000002</v>
      </c>
      <c r="AR618" s="4">
        <v>-88.491293999999996</v>
      </c>
      <c r="AS618" s="4">
        <v>319.2</v>
      </c>
      <c r="AT618" s="4">
        <v>34.6</v>
      </c>
      <c r="AU618" s="4">
        <v>12</v>
      </c>
      <c r="AV618" s="4">
        <v>10</v>
      </c>
      <c r="AW618" s="4" t="s">
        <v>434</v>
      </c>
      <c r="AX618" s="4">
        <v>1.1000000000000001</v>
      </c>
      <c r="AY618" s="4">
        <v>2.4912000000000001</v>
      </c>
      <c r="AZ618" s="4">
        <v>2.7216</v>
      </c>
      <c r="BA618" s="4">
        <v>11.154</v>
      </c>
      <c r="BB618" s="4">
        <v>8.59</v>
      </c>
      <c r="BC618" s="4">
        <v>0.77</v>
      </c>
      <c r="BD618" s="4">
        <v>24.102</v>
      </c>
      <c r="BE618" s="4">
        <v>1243.654</v>
      </c>
      <c r="BF618" s="4">
        <v>712.48900000000003</v>
      </c>
      <c r="BG618" s="4">
        <v>1.837</v>
      </c>
      <c r="BH618" s="4">
        <v>0.48699999999999999</v>
      </c>
      <c r="BI618" s="4">
        <v>2.3239999999999998</v>
      </c>
      <c r="BJ618" s="4">
        <v>1.4159999999999999</v>
      </c>
      <c r="BK618" s="4">
        <v>0.375</v>
      </c>
      <c r="BL618" s="4">
        <v>1.7909999999999999</v>
      </c>
      <c r="BM618" s="4">
        <v>22.6249</v>
      </c>
      <c r="BQ618" s="4">
        <v>9.7189999999999994</v>
      </c>
      <c r="BR618" s="4">
        <v>0.54913999999999996</v>
      </c>
      <c r="BS618" s="4">
        <v>-5</v>
      </c>
      <c r="BT618" s="4">
        <v>7.1269999999999997E-3</v>
      </c>
      <c r="BU618" s="4">
        <v>13.419608999999999</v>
      </c>
      <c r="BV618" s="4">
        <v>0.14396500000000001</v>
      </c>
    </row>
    <row r="619" spans="1:74" x14ac:dyDescent="0.25">
      <c r="A619" s="2">
        <v>42804</v>
      </c>
      <c r="B619" s="3">
        <v>0.55554174768518516</v>
      </c>
      <c r="C619" s="4">
        <v>8.8469999999999995</v>
      </c>
      <c r="D619" s="4">
        <v>9.3815000000000008</v>
      </c>
      <c r="E619" s="4">
        <v>93814.970858000001</v>
      </c>
      <c r="F619" s="4">
        <v>130.30000000000001</v>
      </c>
      <c r="G619" s="4">
        <v>42.9</v>
      </c>
      <c r="H619" s="4">
        <v>3471.4</v>
      </c>
      <c r="J619" s="4">
        <v>0</v>
      </c>
      <c r="K619" s="4">
        <v>0.79759999999999998</v>
      </c>
      <c r="L619" s="4">
        <v>7.0557999999999996</v>
      </c>
      <c r="M619" s="4">
        <v>7.4823000000000004</v>
      </c>
      <c r="N619" s="4">
        <v>103.9222</v>
      </c>
      <c r="O619" s="4">
        <v>34.215400000000002</v>
      </c>
      <c r="P619" s="4">
        <v>138.1</v>
      </c>
      <c r="Q619" s="4">
        <v>80.090699999999998</v>
      </c>
      <c r="R619" s="4">
        <v>26.3691</v>
      </c>
      <c r="S619" s="4">
        <v>106.5</v>
      </c>
      <c r="T619" s="4">
        <v>3471.4326999999998</v>
      </c>
      <c r="W619" s="4">
        <v>0</v>
      </c>
      <c r="X619" s="4">
        <v>0</v>
      </c>
      <c r="Y619" s="4">
        <v>11.5</v>
      </c>
      <c r="Z619" s="4">
        <v>917</v>
      </c>
      <c r="AA619" s="4">
        <v>932</v>
      </c>
      <c r="AB619" s="4">
        <v>897</v>
      </c>
      <c r="AC619" s="4">
        <v>93</v>
      </c>
      <c r="AD619" s="4">
        <v>11.69</v>
      </c>
      <c r="AE619" s="4">
        <v>0.27</v>
      </c>
      <c r="AF619" s="4">
        <v>991</v>
      </c>
      <c r="AG619" s="4">
        <v>-10</v>
      </c>
      <c r="AH619" s="4">
        <v>8</v>
      </c>
      <c r="AI619" s="4">
        <v>24</v>
      </c>
      <c r="AJ619" s="4">
        <v>135</v>
      </c>
      <c r="AK619" s="4">
        <v>133.9</v>
      </c>
      <c r="AL619" s="4">
        <v>4.5</v>
      </c>
      <c r="AM619" s="4">
        <v>142</v>
      </c>
      <c r="AN619" s="4" t="s">
        <v>155</v>
      </c>
      <c r="AO619" s="4">
        <v>2</v>
      </c>
      <c r="AP619" s="5">
        <v>0.76384259259259257</v>
      </c>
      <c r="AQ619" s="4">
        <v>47.163525999999997</v>
      </c>
      <c r="AR619" s="4">
        <v>-88.491474999999994</v>
      </c>
      <c r="AS619" s="4">
        <v>318.8</v>
      </c>
      <c r="AT619" s="4">
        <v>34.299999999999997</v>
      </c>
      <c r="AU619" s="4">
        <v>12</v>
      </c>
      <c r="AV619" s="4">
        <v>10</v>
      </c>
      <c r="AW619" s="4" t="s">
        <v>434</v>
      </c>
      <c r="AX619" s="4">
        <v>1.3431999999999999</v>
      </c>
      <c r="AY619" s="4">
        <v>2.1831999999999998</v>
      </c>
      <c r="AZ619" s="4">
        <v>3.1823999999999999</v>
      </c>
      <c r="BA619" s="4">
        <v>11.154</v>
      </c>
      <c r="BB619" s="4">
        <v>8.2100000000000009</v>
      </c>
      <c r="BC619" s="4">
        <v>0.74</v>
      </c>
      <c r="BD619" s="4">
        <v>25.382000000000001</v>
      </c>
      <c r="BE619" s="4">
        <v>1145.925</v>
      </c>
      <c r="BF619" s="4">
        <v>773.43499999999995</v>
      </c>
      <c r="BG619" s="4">
        <v>1.7669999999999999</v>
      </c>
      <c r="BH619" s="4">
        <v>0.58199999999999996</v>
      </c>
      <c r="BI619" s="4">
        <v>2.3490000000000002</v>
      </c>
      <c r="BJ619" s="4">
        <v>1.3620000000000001</v>
      </c>
      <c r="BK619" s="4">
        <v>0.44800000000000001</v>
      </c>
      <c r="BL619" s="4">
        <v>1.8109999999999999</v>
      </c>
      <c r="BM619" s="4">
        <v>23.377400000000002</v>
      </c>
      <c r="BQ619" s="4">
        <v>0</v>
      </c>
      <c r="BR619" s="4">
        <v>0.67152199999999995</v>
      </c>
      <c r="BS619" s="4">
        <v>-5</v>
      </c>
      <c r="BT619" s="4">
        <v>7.8729999999999998E-3</v>
      </c>
      <c r="BU619" s="4">
        <v>16.410319000000001</v>
      </c>
      <c r="BV619" s="4">
        <v>0.15903500000000001</v>
      </c>
    </row>
    <row r="620" spans="1:74" x14ac:dyDescent="0.25">
      <c r="A620" s="2">
        <v>42804</v>
      </c>
      <c r="B620" s="3">
        <v>0.55555332175925931</v>
      </c>
      <c r="C620" s="4">
        <v>8.9459999999999997</v>
      </c>
      <c r="D620" s="4">
        <v>9.0484000000000009</v>
      </c>
      <c r="E620" s="4">
        <v>90484.474575999993</v>
      </c>
      <c r="F620" s="4">
        <v>140.1</v>
      </c>
      <c r="G620" s="4">
        <v>42.5</v>
      </c>
      <c r="H620" s="4">
        <v>3320.2</v>
      </c>
      <c r="J620" s="4">
        <v>0</v>
      </c>
      <c r="K620" s="4">
        <v>0.80079999999999996</v>
      </c>
      <c r="L620" s="4">
        <v>7.1645000000000003</v>
      </c>
      <c r="M620" s="4">
        <v>7.2462999999999997</v>
      </c>
      <c r="N620" s="4">
        <v>112.2261</v>
      </c>
      <c r="O620" s="4">
        <v>34.040700000000001</v>
      </c>
      <c r="P620" s="4">
        <v>146.30000000000001</v>
      </c>
      <c r="Q620" s="4">
        <v>86.490799999999993</v>
      </c>
      <c r="R620" s="4">
        <v>26.2346</v>
      </c>
      <c r="S620" s="4">
        <v>112.7</v>
      </c>
      <c r="T620" s="4">
        <v>3320.2274000000002</v>
      </c>
      <c r="W620" s="4">
        <v>0</v>
      </c>
      <c r="X620" s="4">
        <v>0</v>
      </c>
      <c r="Y620" s="4">
        <v>11.4</v>
      </c>
      <c r="Z620" s="4">
        <v>921</v>
      </c>
      <c r="AA620" s="4">
        <v>938</v>
      </c>
      <c r="AB620" s="4">
        <v>903</v>
      </c>
      <c r="AC620" s="4">
        <v>93</v>
      </c>
      <c r="AD620" s="4">
        <v>11.69</v>
      </c>
      <c r="AE620" s="4">
        <v>0.27</v>
      </c>
      <c r="AF620" s="4">
        <v>991</v>
      </c>
      <c r="AG620" s="4">
        <v>-10</v>
      </c>
      <c r="AH620" s="4">
        <v>8</v>
      </c>
      <c r="AI620" s="4">
        <v>24</v>
      </c>
      <c r="AJ620" s="4">
        <v>135</v>
      </c>
      <c r="AK620" s="4">
        <v>133.1</v>
      </c>
      <c r="AL620" s="4">
        <v>4.4000000000000004</v>
      </c>
      <c r="AM620" s="4">
        <v>142</v>
      </c>
      <c r="AN620" s="4" t="s">
        <v>155</v>
      </c>
      <c r="AO620" s="4">
        <v>2</v>
      </c>
      <c r="AP620" s="5">
        <v>0.76385416666666661</v>
      </c>
      <c r="AQ620" s="4">
        <v>47.163443000000001</v>
      </c>
      <c r="AR620" s="4">
        <v>-88.491636</v>
      </c>
      <c r="AS620" s="4">
        <v>318.60000000000002</v>
      </c>
      <c r="AT620" s="4">
        <v>33.700000000000003</v>
      </c>
      <c r="AU620" s="4">
        <v>12</v>
      </c>
      <c r="AV620" s="4">
        <v>10</v>
      </c>
      <c r="AW620" s="4" t="s">
        <v>434</v>
      </c>
      <c r="AX620" s="4">
        <v>2.0215999999999998</v>
      </c>
      <c r="AY620" s="4">
        <v>1</v>
      </c>
      <c r="AZ620" s="4">
        <v>3.6608000000000001</v>
      </c>
      <c r="BA620" s="4">
        <v>11.154</v>
      </c>
      <c r="BB620" s="4">
        <v>8.36</v>
      </c>
      <c r="BC620" s="4">
        <v>0.75</v>
      </c>
      <c r="BD620" s="4">
        <v>24.87</v>
      </c>
      <c r="BE620" s="4">
        <v>1174.854</v>
      </c>
      <c r="BF620" s="4">
        <v>756.29600000000005</v>
      </c>
      <c r="BG620" s="4">
        <v>1.927</v>
      </c>
      <c r="BH620" s="4">
        <v>0.58499999999999996</v>
      </c>
      <c r="BI620" s="4">
        <v>2.512</v>
      </c>
      <c r="BJ620" s="4">
        <v>1.4850000000000001</v>
      </c>
      <c r="BK620" s="4">
        <v>0.45100000000000001</v>
      </c>
      <c r="BL620" s="4">
        <v>1.9359999999999999</v>
      </c>
      <c r="BM620" s="4">
        <v>22.575900000000001</v>
      </c>
      <c r="BQ620" s="4">
        <v>0</v>
      </c>
      <c r="BR620" s="4">
        <v>0.70695200000000002</v>
      </c>
      <c r="BS620" s="4">
        <v>-5</v>
      </c>
      <c r="BT620" s="4">
        <v>8.8730000000000007E-3</v>
      </c>
      <c r="BU620" s="4">
        <v>17.276139000000001</v>
      </c>
      <c r="BV620" s="4">
        <v>0.17923500000000001</v>
      </c>
    </row>
    <row r="621" spans="1:74" x14ac:dyDescent="0.25">
      <c r="A621" s="2">
        <v>42804</v>
      </c>
      <c r="B621" s="3">
        <v>0.55556489583333335</v>
      </c>
      <c r="C621" s="4">
        <v>9.9960000000000004</v>
      </c>
      <c r="D621" s="4">
        <v>7.6246999999999998</v>
      </c>
      <c r="E621" s="4">
        <v>76246.754967000001</v>
      </c>
      <c r="F621" s="4">
        <v>169.5</v>
      </c>
      <c r="G621" s="4">
        <v>41.7</v>
      </c>
      <c r="H621" s="4">
        <v>3205.6</v>
      </c>
      <c r="J621" s="4">
        <v>0</v>
      </c>
      <c r="K621" s="4">
        <v>0.80859999999999999</v>
      </c>
      <c r="L621" s="4">
        <v>8.0823999999999998</v>
      </c>
      <c r="M621" s="4">
        <v>6.165</v>
      </c>
      <c r="N621" s="4">
        <v>137.0248</v>
      </c>
      <c r="O621" s="4">
        <v>33.740499999999997</v>
      </c>
      <c r="P621" s="4">
        <v>170.8</v>
      </c>
      <c r="Q621" s="4">
        <v>105.5989</v>
      </c>
      <c r="R621" s="4">
        <v>26.002300000000002</v>
      </c>
      <c r="S621" s="4">
        <v>131.6</v>
      </c>
      <c r="T621" s="4">
        <v>3205.5752000000002</v>
      </c>
      <c r="W621" s="4">
        <v>0</v>
      </c>
      <c r="X621" s="4">
        <v>0</v>
      </c>
      <c r="Y621" s="4">
        <v>11.5</v>
      </c>
      <c r="Z621" s="4">
        <v>931</v>
      </c>
      <c r="AA621" s="4">
        <v>948</v>
      </c>
      <c r="AB621" s="4">
        <v>912</v>
      </c>
      <c r="AC621" s="4">
        <v>93</v>
      </c>
      <c r="AD621" s="4">
        <v>11.68</v>
      </c>
      <c r="AE621" s="4">
        <v>0.27</v>
      </c>
      <c r="AF621" s="4">
        <v>992</v>
      </c>
      <c r="AG621" s="4">
        <v>-10</v>
      </c>
      <c r="AH621" s="4">
        <v>8</v>
      </c>
      <c r="AI621" s="4">
        <v>24</v>
      </c>
      <c r="AJ621" s="4">
        <v>135</v>
      </c>
      <c r="AK621" s="4">
        <v>132.1</v>
      </c>
      <c r="AL621" s="4">
        <v>4.5999999999999996</v>
      </c>
      <c r="AM621" s="4">
        <v>142</v>
      </c>
      <c r="AN621" s="4" t="s">
        <v>155</v>
      </c>
      <c r="AO621" s="4">
        <v>2</v>
      </c>
      <c r="AP621" s="5">
        <v>0.76386574074074076</v>
      </c>
      <c r="AQ621" s="4">
        <v>47.163331999999997</v>
      </c>
      <c r="AR621" s="4">
        <v>-88.491770000000002</v>
      </c>
      <c r="AS621" s="4">
        <v>318.39999999999998</v>
      </c>
      <c r="AT621" s="4">
        <v>33.799999999999997</v>
      </c>
      <c r="AU621" s="4">
        <v>12</v>
      </c>
      <c r="AV621" s="4">
        <v>10</v>
      </c>
      <c r="AW621" s="4" t="s">
        <v>434</v>
      </c>
      <c r="AX621" s="4">
        <v>1.9352</v>
      </c>
      <c r="AY621" s="4">
        <v>1.0304</v>
      </c>
      <c r="AZ621" s="4">
        <v>3.2831999999999999</v>
      </c>
      <c r="BA621" s="4">
        <v>11.154</v>
      </c>
      <c r="BB621" s="4">
        <v>8.7200000000000006</v>
      </c>
      <c r="BC621" s="4">
        <v>0.78</v>
      </c>
      <c r="BD621" s="4">
        <v>23.675999999999998</v>
      </c>
      <c r="BE621" s="4">
        <v>1341.3409999999999</v>
      </c>
      <c r="BF621" s="4">
        <v>651.197</v>
      </c>
      <c r="BG621" s="4">
        <v>2.3809999999999998</v>
      </c>
      <c r="BH621" s="4">
        <v>0.58599999999999997</v>
      </c>
      <c r="BI621" s="4">
        <v>2.968</v>
      </c>
      <c r="BJ621" s="4">
        <v>1.835</v>
      </c>
      <c r="BK621" s="4">
        <v>0.45200000000000001</v>
      </c>
      <c r="BL621" s="4">
        <v>2.2869999999999999</v>
      </c>
      <c r="BM621" s="4">
        <v>22.058800000000002</v>
      </c>
      <c r="BQ621" s="4">
        <v>0</v>
      </c>
      <c r="BR621" s="4">
        <v>0.765872</v>
      </c>
      <c r="BS621" s="4">
        <v>-5</v>
      </c>
      <c r="BT621" s="4">
        <v>8.1270000000000005E-3</v>
      </c>
      <c r="BU621" s="4">
        <v>18.715997000000002</v>
      </c>
      <c r="BV621" s="4">
        <v>0.16416500000000001</v>
      </c>
    </row>
    <row r="622" spans="1:74" x14ac:dyDescent="0.25">
      <c r="A622" s="2">
        <v>42804</v>
      </c>
      <c r="B622" s="3">
        <v>0.55557646990740739</v>
      </c>
      <c r="C622" s="4">
        <v>10.616</v>
      </c>
      <c r="D622" s="4">
        <v>6.4466999999999999</v>
      </c>
      <c r="E622" s="4">
        <v>64466.953642</v>
      </c>
      <c r="F622" s="4">
        <v>181.2</v>
      </c>
      <c r="G622" s="4">
        <v>41.6</v>
      </c>
      <c r="H622" s="4">
        <v>2724</v>
      </c>
      <c r="J622" s="4">
        <v>0</v>
      </c>
      <c r="K622" s="4">
        <v>0.81710000000000005</v>
      </c>
      <c r="L622" s="4">
        <v>8.6744000000000003</v>
      </c>
      <c r="M622" s="4">
        <v>5.2676999999999996</v>
      </c>
      <c r="N622" s="4">
        <v>148.06280000000001</v>
      </c>
      <c r="O622" s="4">
        <v>33.992400000000004</v>
      </c>
      <c r="P622" s="4">
        <v>182.1</v>
      </c>
      <c r="Q622" s="4">
        <v>114.10469999999999</v>
      </c>
      <c r="R622" s="4">
        <v>26.196200000000001</v>
      </c>
      <c r="S622" s="4">
        <v>140.30000000000001</v>
      </c>
      <c r="T622" s="4">
        <v>2724.0021000000002</v>
      </c>
      <c r="W622" s="4">
        <v>0</v>
      </c>
      <c r="X622" s="4">
        <v>0</v>
      </c>
      <c r="Y622" s="4">
        <v>11.5</v>
      </c>
      <c r="Z622" s="4">
        <v>944</v>
      </c>
      <c r="AA622" s="4">
        <v>965</v>
      </c>
      <c r="AB622" s="4">
        <v>928</v>
      </c>
      <c r="AC622" s="4">
        <v>93</v>
      </c>
      <c r="AD622" s="4">
        <v>11.68</v>
      </c>
      <c r="AE622" s="4">
        <v>0.27</v>
      </c>
      <c r="AF622" s="4">
        <v>992</v>
      </c>
      <c r="AG622" s="4">
        <v>-10</v>
      </c>
      <c r="AH622" s="4">
        <v>8</v>
      </c>
      <c r="AI622" s="4">
        <v>24</v>
      </c>
      <c r="AJ622" s="4">
        <v>135</v>
      </c>
      <c r="AK622" s="4">
        <v>132</v>
      </c>
      <c r="AL622" s="4">
        <v>4.7</v>
      </c>
      <c r="AM622" s="4">
        <v>142</v>
      </c>
      <c r="AN622" s="4" t="s">
        <v>155</v>
      </c>
      <c r="AO622" s="4">
        <v>2</v>
      </c>
      <c r="AP622" s="5">
        <v>0.76387731481481491</v>
      </c>
      <c r="AQ622" s="4">
        <v>47.163218000000001</v>
      </c>
      <c r="AR622" s="4">
        <v>-88.491889</v>
      </c>
      <c r="AS622" s="4">
        <v>318</v>
      </c>
      <c r="AT622" s="4">
        <v>34.299999999999997</v>
      </c>
      <c r="AU622" s="4">
        <v>12</v>
      </c>
      <c r="AV622" s="4">
        <v>10</v>
      </c>
      <c r="AW622" s="4" t="s">
        <v>434</v>
      </c>
      <c r="AX622" s="4">
        <v>1.1000000000000001</v>
      </c>
      <c r="AY622" s="4">
        <v>1.1304000000000001</v>
      </c>
      <c r="AZ622" s="4">
        <v>2.1</v>
      </c>
      <c r="BA622" s="4">
        <v>11.154</v>
      </c>
      <c r="BB622" s="4">
        <v>9.17</v>
      </c>
      <c r="BC622" s="4">
        <v>0.82</v>
      </c>
      <c r="BD622" s="4">
        <v>22.38</v>
      </c>
      <c r="BE622" s="4">
        <v>1475.5</v>
      </c>
      <c r="BF622" s="4">
        <v>570.29899999999998</v>
      </c>
      <c r="BG622" s="4">
        <v>2.637</v>
      </c>
      <c r="BH622" s="4">
        <v>0.60599999999999998</v>
      </c>
      <c r="BI622" s="4">
        <v>3.2429999999999999</v>
      </c>
      <c r="BJ622" s="4">
        <v>2.0329999999999999</v>
      </c>
      <c r="BK622" s="4">
        <v>0.46700000000000003</v>
      </c>
      <c r="BL622" s="4">
        <v>2.4990000000000001</v>
      </c>
      <c r="BM622" s="4">
        <v>19.212599999999998</v>
      </c>
      <c r="BQ622" s="4">
        <v>0</v>
      </c>
      <c r="BR622" s="4">
        <v>0.71812799999999999</v>
      </c>
      <c r="BS622" s="4">
        <v>-5</v>
      </c>
      <c r="BT622" s="4">
        <v>8.0000000000000002E-3</v>
      </c>
      <c r="BU622" s="4">
        <v>17.549253</v>
      </c>
      <c r="BV622" s="4">
        <v>0.16159999999999999</v>
      </c>
    </row>
    <row r="623" spans="1:74" x14ac:dyDescent="0.25">
      <c r="A623" s="2">
        <v>42804</v>
      </c>
      <c r="B623" s="3">
        <v>0.55558804398148143</v>
      </c>
      <c r="C623" s="4">
        <v>10.862</v>
      </c>
      <c r="D623" s="4">
        <v>6.1554000000000002</v>
      </c>
      <c r="E623" s="4">
        <v>61554</v>
      </c>
      <c r="F623" s="4">
        <v>178</v>
      </c>
      <c r="G623" s="4">
        <v>41.6</v>
      </c>
      <c r="H623" s="4">
        <v>2436.5</v>
      </c>
      <c r="J623" s="4">
        <v>0</v>
      </c>
      <c r="K623" s="4">
        <v>0.81859999999999999</v>
      </c>
      <c r="L623" s="4">
        <v>8.8915000000000006</v>
      </c>
      <c r="M623" s="4">
        <v>5.0385</v>
      </c>
      <c r="N623" s="4">
        <v>145.69890000000001</v>
      </c>
      <c r="O623" s="4">
        <v>34.0518</v>
      </c>
      <c r="P623" s="4">
        <v>179.8</v>
      </c>
      <c r="Q623" s="4">
        <v>112.283</v>
      </c>
      <c r="R623" s="4">
        <v>26.242100000000001</v>
      </c>
      <c r="S623" s="4">
        <v>138.5</v>
      </c>
      <c r="T623" s="4">
        <v>2436.4868000000001</v>
      </c>
      <c r="W623" s="4">
        <v>0</v>
      </c>
      <c r="X623" s="4">
        <v>0</v>
      </c>
      <c r="Y623" s="4">
        <v>11.5</v>
      </c>
      <c r="Z623" s="4">
        <v>957</v>
      </c>
      <c r="AA623" s="4">
        <v>978</v>
      </c>
      <c r="AB623" s="4">
        <v>940</v>
      </c>
      <c r="AC623" s="4">
        <v>93</v>
      </c>
      <c r="AD623" s="4">
        <v>11.68</v>
      </c>
      <c r="AE623" s="4">
        <v>0.27</v>
      </c>
      <c r="AF623" s="4">
        <v>992</v>
      </c>
      <c r="AG623" s="4">
        <v>-10</v>
      </c>
      <c r="AH623" s="4">
        <v>8</v>
      </c>
      <c r="AI623" s="4">
        <v>24</v>
      </c>
      <c r="AJ623" s="4">
        <v>135</v>
      </c>
      <c r="AK623" s="4">
        <v>133.69999999999999</v>
      </c>
      <c r="AL623" s="4">
        <v>4.7</v>
      </c>
      <c r="AM623" s="4">
        <v>142</v>
      </c>
      <c r="AN623" s="4" t="s">
        <v>155</v>
      </c>
      <c r="AO623" s="4">
        <v>2</v>
      </c>
      <c r="AP623" s="5">
        <v>0.76388888888888884</v>
      </c>
      <c r="AQ623" s="4">
        <v>47.163086999999997</v>
      </c>
      <c r="AR623" s="4">
        <v>-88.491973999999999</v>
      </c>
      <c r="AS623" s="4">
        <v>317.7</v>
      </c>
      <c r="AT623" s="4">
        <v>34.799999999999997</v>
      </c>
      <c r="AU623" s="4">
        <v>12</v>
      </c>
      <c r="AV623" s="4">
        <v>10</v>
      </c>
      <c r="AW623" s="4" t="s">
        <v>434</v>
      </c>
      <c r="AX623" s="4">
        <v>1.1000000000000001</v>
      </c>
      <c r="AY623" s="4">
        <v>1.2</v>
      </c>
      <c r="AZ623" s="4">
        <v>2.1</v>
      </c>
      <c r="BA623" s="4">
        <v>11.154</v>
      </c>
      <c r="BB623" s="4">
        <v>9.24</v>
      </c>
      <c r="BC623" s="4">
        <v>0.83</v>
      </c>
      <c r="BD623" s="4">
        <v>22.167000000000002</v>
      </c>
      <c r="BE623" s="4">
        <v>1516.807</v>
      </c>
      <c r="BF623" s="4">
        <v>547.06200000000001</v>
      </c>
      <c r="BG623" s="4">
        <v>2.6030000000000002</v>
      </c>
      <c r="BH623" s="4">
        <v>0.60799999999999998</v>
      </c>
      <c r="BI623" s="4">
        <v>3.2109999999999999</v>
      </c>
      <c r="BJ623" s="4">
        <v>2.0059999999999998</v>
      </c>
      <c r="BK623" s="4">
        <v>0.46899999999999997</v>
      </c>
      <c r="BL623" s="4">
        <v>2.4750000000000001</v>
      </c>
      <c r="BM623" s="4">
        <v>17.234500000000001</v>
      </c>
      <c r="BQ623" s="4">
        <v>0</v>
      </c>
      <c r="BR623" s="4">
        <v>0.80079199999999995</v>
      </c>
      <c r="BS623" s="4">
        <v>-5</v>
      </c>
      <c r="BT623" s="4">
        <v>8.0000000000000002E-3</v>
      </c>
      <c r="BU623" s="4">
        <v>19.569354000000001</v>
      </c>
      <c r="BV623" s="4">
        <v>0.16159999999999999</v>
      </c>
    </row>
    <row r="624" spans="1:74" x14ac:dyDescent="0.25">
      <c r="A624" s="2">
        <v>42804</v>
      </c>
      <c r="B624" s="3">
        <v>0.55559961805555558</v>
      </c>
      <c r="C624" s="4">
        <v>10.864000000000001</v>
      </c>
      <c r="D624" s="4">
        <v>5.9728000000000003</v>
      </c>
      <c r="E624" s="4">
        <v>59728.216398999997</v>
      </c>
      <c r="F624" s="4">
        <v>174.1</v>
      </c>
      <c r="G624" s="4">
        <v>41.5</v>
      </c>
      <c r="H624" s="4">
        <v>2263.1999999999998</v>
      </c>
      <c r="J624" s="4">
        <v>0</v>
      </c>
      <c r="K624" s="4">
        <v>0.82069999999999999</v>
      </c>
      <c r="L624" s="4">
        <v>8.9156999999999993</v>
      </c>
      <c r="M624" s="4">
        <v>4.9019000000000004</v>
      </c>
      <c r="N624" s="4">
        <v>142.88390000000001</v>
      </c>
      <c r="O624" s="4">
        <v>34.081400000000002</v>
      </c>
      <c r="P624" s="4">
        <v>177</v>
      </c>
      <c r="Q624" s="4">
        <v>110.11360000000001</v>
      </c>
      <c r="R624" s="4">
        <v>26.264900000000001</v>
      </c>
      <c r="S624" s="4">
        <v>136.4</v>
      </c>
      <c r="T624" s="4">
        <v>2263.2273</v>
      </c>
      <c r="W624" s="4">
        <v>0</v>
      </c>
      <c r="X624" s="4">
        <v>0</v>
      </c>
      <c r="Y624" s="4">
        <v>11.5</v>
      </c>
      <c r="Z624" s="4">
        <v>966</v>
      </c>
      <c r="AA624" s="4">
        <v>989</v>
      </c>
      <c r="AB624" s="4">
        <v>949</v>
      </c>
      <c r="AC624" s="4">
        <v>93</v>
      </c>
      <c r="AD624" s="4">
        <v>11.68</v>
      </c>
      <c r="AE624" s="4">
        <v>0.27</v>
      </c>
      <c r="AF624" s="4">
        <v>992</v>
      </c>
      <c r="AG624" s="4">
        <v>-10</v>
      </c>
      <c r="AH624" s="4">
        <v>8</v>
      </c>
      <c r="AI624" s="4">
        <v>24</v>
      </c>
      <c r="AJ624" s="4">
        <v>135</v>
      </c>
      <c r="AK624" s="4">
        <v>134</v>
      </c>
      <c r="AL624" s="4">
        <v>4.4000000000000004</v>
      </c>
      <c r="AM624" s="4">
        <v>142</v>
      </c>
      <c r="AN624" s="4" t="s">
        <v>155</v>
      </c>
      <c r="AO624" s="4">
        <v>2</v>
      </c>
      <c r="AP624" s="5">
        <v>0.76390046296296299</v>
      </c>
      <c r="AQ624" s="4">
        <v>47.162948</v>
      </c>
      <c r="AR624" s="4">
        <v>-88.492029000000002</v>
      </c>
      <c r="AS624" s="4">
        <v>317.60000000000002</v>
      </c>
      <c r="AT624" s="4">
        <v>35.299999999999997</v>
      </c>
      <c r="AU624" s="4">
        <v>12</v>
      </c>
      <c r="AV624" s="4">
        <v>10</v>
      </c>
      <c r="AW624" s="4" t="s">
        <v>434</v>
      </c>
      <c r="AX624" s="4">
        <v>1.1000000000000001</v>
      </c>
      <c r="AY624" s="4">
        <v>1.2</v>
      </c>
      <c r="AZ624" s="4">
        <v>2.1</v>
      </c>
      <c r="BA624" s="4">
        <v>11.154</v>
      </c>
      <c r="BB624" s="4">
        <v>9.3699999999999992</v>
      </c>
      <c r="BC624" s="4">
        <v>0.84</v>
      </c>
      <c r="BD624" s="4">
        <v>21.847000000000001</v>
      </c>
      <c r="BE624" s="4">
        <v>1535.0329999999999</v>
      </c>
      <c r="BF624" s="4">
        <v>537.15700000000004</v>
      </c>
      <c r="BG624" s="4">
        <v>2.5760000000000001</v>
      </c>
      <c r="BH624" s="4">
        <v>0.61399999999999999</v>
      </c>
      <c r="BI624" s="4">
        <v>3.1909999999999998</v>
      </c>
      <c r="BJ624" s="4">
        <v>1.9850000000000001</v>
      </c>
      <c r="BK624" s="4">
        <v>0.47399999999999998</v>
      </c>
      <c r="BL624" s="4">
        <v>2.4590000000000001</v>
      </c>
      <c r="BM624" s="4">
        <v>16.1572</v>
      </c>
      <c r="BQ624" s="4">
        <v>0</v>
      </c>
      <c r="BR624" s="4">
        <v>0.87423700000000004</v>
      </c>
      <c r="BS624" s="4">
        <v>-5</v>
      </c>
      <c r="BT624" s="4">
        <v>8.0000000000000002E-3</v>
      </c>
      <c r="BU624" s="4">
        <v>21.364166000000001</v>
      </c>
      <c r="BV624" s="4">
        <v>0.16159999999999999</v>
      </c>
    </row>
    <row r="625" spans="1:74" x14ac:dyDescent="0.25">
      <c r="A625" s="2">
        <v>42804</v>
      </c>
      <c r="B625" s="3">
        <v>0.55561119212962962</v>
      </c>
      <c r="C625" s="4">
        <v>10.757</v>
      </c>
      <c r="D625" s="4">
        <v>6.1687000000000003</v>
      </c>
      <c r="E625" s="4">
        <v>61687.196652999999</v>
      </c>
      <c r="F625" s="4">
        <v>174.5</v>
      </c>
      <c r="G625" s="4">
        <v>41.4</v>
      </c>
      <c r="H625" s="4">
        <v>2085.9</v>
      </c>
      <c r="J625" s="4">
        <v>0</v>
      </c>
      <c r="K625" s="4">
        <v>0.8196</v>
      </c>
      <c r="L625" s="4">
        <v>8.8164999999999996</v>
      </c>
      <c r="M625" s="4">
        <v>5.056</v>
      </c>
      <c r="N625" s="4">
        <v>142.99209999999999</v>
      </c>
      <c r="O625" s="4">
        <v>33.932200000000002</v>
      </c>
      <c r="P625" s="4">
        <v>176.9</v>
      </c>
      <c r="Q625" s="4">
        <v>110.197</v>
      </c>
      <c r="R625" s="4">
        <v>26.149899999999999</v>
      </c>
      <c r="S625" s="4">
        <v>136.30000000000001</v>
      </c>
      <c r="T625" s="4">
        <v>2085.9326999999998</v>
      </c>
      <c r="W625" s="4">
        <v>0</v>
      </c>
      <c r="X625" s="4">
        <v>0</v>
      </c>
      <c r="Y625" s="4">
        <v>11.4</v>
      </c>
      <c r="Z625" s="4">
        <v>970</v>
      </c>
      <c r="AA625" s="4">
        <v>993</v>
      </c>
      <c r="AB625" s="4">
        <v>954</v>
      </c>
      <c r="AC625" s="4">
        <v>93</v>
      </c>
      <c r="AD625" s="4">
        <v>11.68</v>
      </c>
      <c r="AE625" s="4">
        <v>0.27</v>
      </c>
      <c r="AF625" s="4">
        <v>992</v>
      </c>
      <c r="AG625" s="4">
        <v>-10</v>
      </c>
      <c r="AH625" s="4">
        <v>8</v>
      </c>
      <c r="AI625" s="4">
        <v>24</v>
      </c>
      <c r="AJ625" s="4">
        <v>135</v>
      </c>
      <c r="AK625" s="4">
        <v>133.1</v>
      </c>
      <c r="AL625" s="4">
        <v>4.3</v>
      </c>
      <c r="AM625" s="4">
        <v>142</v>
      </c>
      <c r="AN625" s="4" t="s">
        <v>155</v>
      </c>
      <c r="AO625" s="4">
        <v>2</v>
      </c>
      <c r="AP625" s="5">
        <v>0.76391203703703703</v>
      </c>
      <c r="AQ625" s="4">
        <v>47.162802999999997</v>
      </c>
      <c r="AR625" s="4">
        <v>-88.492061000000007</v>
      </c>
      <c r="AS625" s="4">
        <v>317.5</v>
      </c>
      <c r="AT625" s="4">
        <v>36.4</v>
      </c>
      <c r="AU625" s="4">
        <v>12</v>
      </c>
      <c r="AV625" s="4">
        <v>10</v>
      </c>
      <c r="AW625" s="4" t="s">
        <v>434</v>
      </c>
      <c r="AX625" s="4">
        <v>1.1000000000000001</v>
      </c>
      <c r="AY625" s="4">
        <v>1.2303299999999999</v>
      </c>
      <c r="AZ625" s="4">
        <v>2.1303299999999998</v>
      </c>
      <c r="BA625" s="4">
        <v>11.154</v>
      </c>
      <c r="BB625" s="4">
        <v>9.31</v>
      </c>
      <c r="BC625" s="4">
        <v>0.83</v>
      </c>
      <c r="BD625" s="4">
        <v>22.007999999999999</v>
      </c>
      <c r="BE625" s="4">
        <v>1513.9269999999999</v>
      </c>
      <c r="BF625" s="4">
        <v>552.57899999999995</v>
      </c>
      <c r="BG625" s="4">
        <v>2.5710000000000002</v>
      </c>
      <c r="BH625" s="4">
        <v>0.61</v>
      </c>
      <c r="BI625" s="4">
        <v>3.1819999999999999</v>
      </c>
      <c r="BJ625" s="4">
        <v>1.982</v>
      </c>
      <c r="BK625" s="4">
        <v>0.47</v>
      </c>
      <c r="BL625" s="4">
        <v>2.452</v>
      </c>
      <c r="BM625" s="4">
        <v>14.8521</v>
      </c>
      <c r="BQ625" s="4">
        <v>0</v>
      </c>
      <c r="BR625" s="4">
        <v>0.83498499999999998</v>
      </c>
      <c r="BS625" s="4">
        <v>-5</v>
      </c>
      <c r="BT625" s="4">
        <v>8.8730000000000007E-3</v>
      </c>
      <c r="BU625" s="4">
        <v>20.404945999999999</v>
      </c>
      <c r="BV625" s="4">
        <v>0.17923500000000001</v>
      </c>
    </row>
    <row r="626" spans="1:74" x14ac:dyDescent="0.25">
      <c r="A626" s="2">
        <v>42804</v>
      </c>
      <c r="B626" s="3">
        <v>0.55562276620370377</v>
      </c>
      <c r="C626" s="4">
        <v>10.63</v>
      </c>
      <c r="D626" s="4">
        <v>6.3258999999999999</v>
      </c>
      <c r="E626" s="4">
        <v>63258.615512999997</v>
      </c>
      <c r="F626" s="4">
        <v>186.8</v>
      </c>
      <c r="G626" s="4">
        <v>53.1</v>
      </c>
      <c r="H626" s="4">
        <v>2070.6999999999998</v>
      </c>
      <c r="J626" s="4">
        <v>0</v>
      </c>
      <c r="K626" s="4">
        <v>0.81899999999999995</v>
      </c>
      <c r="L626" s="4">
        <v>8.7060999999999993</v>
      </c>
      <c r="M626" s="4">
        <v>5.181</v>
      </c>
      <c r="N626" s="4">
        <v>152.98060000000001</v>
      </c>
      <c r="O626" s="4">
        <v>43.519100000000002</v>
      </c>
      <c r="P626" s="4">
        <v>196.5</v>
      </c>
      <c r="Q626" s="4">
        <v>117.8946</v>
      </c>
      <c r="R626" s="4">
        <v>33.537999999999997</v>
      </c>
      <c r="S626" s="4">
        <v>151.4</v>
      </c>
      <c r="T626" s="4">
        <v>2070.6911</v>
      </c>
      <c r="W626" s="4">
        <v>0</v>
      </c>
      <c r="X626" s="4">
        <v>0</v>
      </c>
      <c r="Y626" s="4">
        <v>11.5</v>
      </c>
      <c r="Z626" s="4">
        <v>974</v>
      </c>
      <c r="AA626" s="4">
        <v>998</v>
      </c>
      <c r="AB626" s="4">
        <v>963</v>
      </c>
      <c r="AC626" s="4">
        <v>93</v>
      </c>
      <c r="AD626" s="4">
        <v>11.68</v>
      </c>
      <c r="AE626" s="4">
        <v>0.27</v>
      </c>
      <c r="AF626" s="4">
        <v>992</v>
      </c>
      <c r="AG626" s="4">
        <v>-10</v>
      </c>
      <c r="AH626" s="4">
        <v>8.872128</v>
      </c>
      <c r="AI626" s="4">
        <v>24</v>
      </c>
      <c r="AJ626" s="4">
        <v>135</v>
      </c>
      <c r="AK626" s="4">
        <v>133</v>
      </c>
      <c r="AL626" s="4">
        <v>4.4000000000000004</v>
      </c>
      <c r="AM626" s="4">
        <v>142</v>
      </c>
      <c r="AN626" s="4" t="s">
        <v>155</v>
      </c>
      <c r="AO626" s="4">
        <v>2</v>
      </c>
      <c r="AP626" s="5">
        <v>0.76392361111111118</v>
      </c>
      <c r="AQ626" s="4">
        <v>47.162638999999999</v>
      </c>
      <c r="AR626" s="4">
        <v>-88.492024000000001</v>
      </c>
      <c r="AS626" s="4">
        <v>317.39999999999998</v>
      </c>
      <c r="AT626" s="4">
        <v>39.4</v>
      </c>
      <c r="AU626" s="4">
        <v>12</v>
      </c>
      <c r="AV626" s="4">
        <v>10</v>
      </c>
      <c r="AW626" s="4" t="s">
        <v>434</v>
      </c>
      <c r="AX626" s="4">
        <v>1.1304000000000001</v>
      </c>
      <c r="AY626" s="4">
        <v>1.3608</v>
      </c>
      <c r="AZ626" s="4">
        <v>2.2303999999999999</v>
      </c>
      <c r="BA626" s="4">
        <v>11.154</v>
      </c>
      <c r="BB626" s="4">
        <v>9.27</v>
      </c>
      <c r="BC626" s="4">
        <v>0.83</v>
      </c>
      <c r="BD626" s="4">
        <v>22.097999999999999</v>
      </c>
      <c r="BE626" s="4">
        <v>1493.5830000000001</v>
      </c>
      <c r="BF626" s="4">
        <v>565.70899999999995</v>
      </c>
      <c r="BG626" s="4">
        <v>2.7480000000000002</v>
      </c>
      <c r="BH626" s="4">
        <v>0.78200000000000003</v>
      </c>
      <c r="BI626" s="4">
        <v>3.53</v>
      </c>
      <c r="BJ626" s="4">
        <v>2.1179999999999999</v>
      </c>
      <c r="BK626" s="4">
        <v>0.60299999999999998</v>
      </c>
      <c r="BL626" s="4">
        <v>2.7210000000000001</v>
      </c>
      <c r="BM626" s="4">
        <v>14.729799999999999</v>
      </c>
      <c r="BQ626" s="4">
        <v>0</v>
      </c>
      <c r="BR626" s="4">
        <v>0.92306200000000005</v>
      </c>
      <c r="BS626" s="4">
        <v>-5</v>
      </c>
      <c r="BT626" s="4">
        <v>8.1279999999999998E-3</v>
      </c>
      <c r="BU626" s="4">
        <v>22.557327000000001</v>
      </c>
      <c r="BV626" s="4">
        <v>0.164183</v>
      </c>
    </row>
    <row r="627" spans="1:74" x14ac:dyDescent="0.25">
      <c r="A627" s="2">
        <v>42804</v>
      </c>
      <c r="B627" s="3">
        <v>0.55563434027777781</v>
      </c>
      <c r="C627" s="4">
        <v>11.016999999999999</v>
      </c>
      <c r="D627" s="4">
        <v>5.9993999999999996</v>
      </c>
      <c r="E627" s="4">
        <v>59993.52794</v>
      </c>
      <c r="F627" s="4">
        <v>207.9</v>
      </c>
      <c r="G627" s="4">
        <v>51.9</v>
      </c>
      <c r="H627" s="4">
        <v>2053.1</v>
      </c>
      <c r="J627" s="4">
        <v>0</v>
      </c>
      <c r="K627" s="4">
        <v>0.81940000000000002</v>
      </c>
      <c r="L627" s="4">
        <v>9.0267999999999997</v>
      </c>
      <c r="M627" s="4">
        <v>4.9156000000000004</v>
      </c>
      <c r="N627" s="4">
        <v>170.3304</v>
      </c>
      <c r="O627" s="4">
        <v>42.5642</v>
      </c>
      <c r="P627" s="4">
        <v>212.9</v>
      </c>
      <c r="Q627" s="4">
        <v>131.2653</v>
      </c>
      <c r="R627" s="4">
        <v>32.802100000000003</v>
      </c>
      <c r="S627" s="4">
        <v>164.1</v>
      </c>
      <c r="T627" s="4">
        <v>2053.0726</v>
      </c>
      <c r="W627" s="4">
        <v>0</v>
      </c>
      <c r="X627" s="4">
        <v>0</v>
      </c>
      <c r="Y627" s="4">
        <v>11.4</v>
      </c>
      <c r="Z627" s="4">
        <v>974</v>
      </c>
      <c r="AA627" s="4">
        <v>998</v>
      </c>
      <c r="AB627" s="4">
        <v>961</v>
      </c>
      <c r="AC627" s="4">
        <v>93</v>
      </c>
      <c r="AD627" s="4">
        <v>11.68</v>
      </c>
      <c r="AE627" s="4">
        <v>0.27</v>
      </c>
      <c r="AF627" s="4">
        <v>992</v>
      </c>
      <c r="AG627" s="4">
        <v>-10</v>
      </c>
      <c r="AH627" s="4">
        <v>9</v>
      </c>
      <c r="AI627" s="4">
        <v>24</v>
      </c>
      <c r="AJ627" s="4">
        <v>135</v>
      </c>
      <c r="AK627" s="4">
        <v>132.1</v>
      </c>
      <c r="AL627" s="4">
        <v>4.7</v>
      </c>
      <c r="AM627" s="4">
        <v>142</v>
      </c>
      <c r="AN627" s="4" t="s">
        <v>155</v>
      </c>
      <c r="AO627" s="4">
        <v>2</v>
      </c>
      <c r="AP627" s="5">
        <v>0.76393518518518511</v>
      </c>
      <c r="AQ627" s="4">
        <v>47.162464999999997</v>
      </c>
      <c r="AR627" s="4">
        <v>-88.491944000000004</v>
      </c>
      <c r="AS627" s="4">
        <v>317.3</v>
      </c>
      <c r="AT627" s="4">
        <v>41.4</v>
      </c>
      <c r="AU627" s="4">
        <v>12</v>
      </c>
      <c r="AV627" s="4">
        <v>10</v>
      </c>
      <c r="AW627" s="4" t="s">
        <v>434</v>
      </c>
      <c r="AX627" s="4">
        <v>1.2607999999999999</v>
      </c>
      <c r="AY627" s="4">
        <v>1.5608</v>
      </c>
      <c r="AZ627" s="4">
        <v>2.3912</v>
      </c>
      <c r="BA627" s="4">
        <v>11.154</v>
      </c>
      <c r="BB627" s="4">
        <v>9.2899999999999991</v>
      </c>
      <c r="BC627" s="4">
        <v>0.83</v>
      </c>
      <c r="BD627" s="4">
        <v>22.045999999999999</v>
      </c>
      <c r="BE627" s="4">
        <v>1542.7190000000001</v>
      </c>
      <c r="BF627" s="4">
        <v>534.702</v>
      </c>
      <c r="BG627" s="4">
        <v>3.048</v>
      </c>
      <c r="BH627" s="4">
        <v>0.76200000000000001</v>
      </c>
      <c r="BI627" s="4">
        <v>3.81</v>
      </c>
      <c r="BJ627" s="4">
        <v>2.3490000000000002</v>
      </c>
      <c r="BK627" s="4">
        <v>0.58699999999999997</v>
      </c>
      <c r="BL627" s="4">
        <v>2.9359999999999999</v>
      </c>
      <c r="BM627" s="4">
        <v>14.549099999999999</v>
      </c>
      <c r="BQ627" s="4">
        <v>0</v>
      </c>
      <c r="BR627" s="4">
        <v>0.90732199999999996</v>
      </c>
      <c r="BS627" s="4">
        <v>-5</v>
      </c>
      <c r="BT627" s="4">
        <v>8.0000000000000002E-3</v>
      </c>
      <c r="BU627" s="4">
        <v>22.172689999999999</v>
      </c>
      <c r="BV627" s="4">
        <v>0.16159999999999999</v>
      </c>
    </row>
    <row r="628" spans="1:74" x14ac:dyDescent="0.25">
      <c r="A628" s="2">
        <v>42804</v>
      </c>
      <c r="B628" s="3">
        <v>0.55564591435185184</v>
      </c>
      <c r="C628" s="4">
        <v>10.849</v>
      </c>
      <c r="D628" s="4">
        <v>5.6974</v>
      </c>
      <c r="E628" s="4">
        <v>56974.345287999997</v>
      </c>
      <c r="F628" s="4">
        <v>222.5</v>
      </c>
      <c r="G628" s="4">
        <v>48.8</v>
      </c>
      <c r="H628" s="4">
        <v>2045.4</v>
      </c>
      <c r="J628" s="4">
        <v>0</v>
      </c>
      <c r="K628" s="4">
        <v>0.82430000000000003</v>
      </c>
      <c r="L628" s="4">
        <v>8.9422999999999995</v>
      </c>
      <c r="M628" s="4">
        <v>4.6962000000000002</v>
      </c>
      <c r="N628" s="4">
        <v>183.36349999999999</v>
      </c>
      <c r="O628" s="4">
        <v>40.2545</v>
      </c>
      <c r="P628" s="4">
        <v>223.6</v>
      </c>
      <c r="Q628" s="4">
        <v>141.3092</v>
      </c>
      <c r="R628" s="4">
        <v>31.022200000000002</v>
      </c>
      <c r="S628" s="4">
        <v>172.3</v>
      </c>
      <c r="T628" s="4">
        <v>2045.3759</v>
      </c>
      <c r="W628" s="4">
        <v>0</v>
      </c>
      <c r="X628" s="4">
        <v>0</v>
      </c>
      <c r="Y628" s="4">
        <v>11.4</v>
      </c>
      <c r="Z628" s="4">
        <v>955</v>
      </c>
      <c r="AA628" s="4">
        <v>974</v>
      </c>
      <c r="AB628" s="4">
        <v>940</v>
      </c>
      <c r="AC628" s="4">
        <v>93</v>
      </c>
      <c r="AD628" s="4">
        <v>11.68</v>
      </c>
      <c r="AE628" s="4">
        <v>0.27</v>
      </c>
      <c r="AF628" s="4">
        <v>992</v>
      </c>
      <c r="AG628" s="4">
        <v>-10</v>
      </c>
      <c r="AH628" s="4">
        <v>9</v>
      </c>
      <c r="AI628" s="4">
        <v>24</v>
      </c>
      <c r="AJ628" s="4">
        <v>135</v>
      </c>
      <c r="AK628" s="4">
        <v>130.30000000000001</v>
      </c>
      <c r="AL628" s="4">
        <v>4.9000000000000004</v>
      </c>
      <c r="AM628" s="4">
        <v>142</v>
      </c>
      <c r="AN628" s="4" t="s">
        <v>155</v>
      </c>
      <c r="AO628" s="4">
        <v>2</v>
      </c>
      <c r="AP628" s="5">
        <v>0.76394675925925926</v>
      </c>
      <c r="AQ628" s="4">
        <v>47.162292000000001</v>
      </c>
      <c r="AR628" s="4">
        <v>-88.491856999999996</v>
      </c>
      <c r="AS628" s="4">
        <v>317.2</v>
      </c>
      <c r="AT628" s="4">
        <v>42.8</v>
      </c>
      <c r="AU628" s="4">
        <v>12</v>
      </c>
      <c r="AV628" s="4">
        <v>10</v>
      </c>
      <c r="AW628" s="4" t="s">
        <v>434</v>
      </c>
      <c r="AX628" s="4">
        <v>1.3391999999999999</v>
      </c>
      <c r="AY628" s="4">
        <v>1.7</v>
      </c>
      <c r="AZ628" s="4">
        <v>2.4784000000000002</v>
      </c>
      <c r="BA628" s="4">
        <v>11.154</v>
      </c>
      <c r="BB628" s="4">
        <v>9.57</v>
      </c>
      <c r="BC628" s="4">
        <v>0.86</v>
      </c>
      <c r="BD628" s="4">
        <v>21.318999999999999</v>
      </c>
      <c r="BE628" s="4">
        <v>1562.0139999999999</v>
      </c>
      <c r="BF628" s="4">
        <v>522.11199999999997</v>
      </c>
      <c r="BG628" s="4">
        <v>3.3540000000000001</v>
      </c>
      <c r="BH628" s="4">
        <v>0.73599999999999999</v>
      </c>
      <c r="BI628" s="4">
        <v>4.0910000000000002</v>
      </c>
      <c r="BJ628" s="4">
        <v>2.585</v>
      </c>
      <c r="BK628" s="4">
        <v>0.56699999999999995</v>
      </c>
      <c r="BL628" s="4">
        <v>3.1520000000000001</v>
      </c>
      <c r="BM628" s="4">
        <v>14.814500000000001</v>
      </c>
      <c r="BQ628" s="4">
        <v>0</v>
      </c>
      <c r="BR628" s="4">
        <v>0.679512</v>
      </c>
      <c r="BS628" s="4">
        <v>-5</v>
      </c>
      <c r="BT628" s="4">
        <v>7.1269999999999997E-3</v>
      </c>
      <c r="BU628" s="4">
        <v>16.605575000000002</v>
      </c>
      <c r="BV628" s="4">
        <v>0.14396500000000001</v>
      </c>
    </row>
    <row r="629" spans="1:74" x14ac:dyDescent="0.25">
      <c r="A629" s="2">
        <v>42804</v>
      </c>
      <c r="B629" s="3">
        <v>0.55565748842592588</v>
      </c>
      <c r="C629" s="4">
        <v>10.835000000000001</v>
      </c>
      <c r="D629" s="4">
        <v>6.6940999999999997</v>
      </c>
      <c r="E629" s="4">
        <v>66940.571895000001</v>
      </c>
      <c r="F629" s="4">
        <v>233.6</v>
      </c>
      <c r="G629" s="4">
        <v>41.4</v>
      </c>
      <c r="H629" s="4">
        <v>2172</v>
      </c>
      <c r="J629" s="4">
        <v>0</v>
      </c>
      <c r="K629" s="4">
        <v>0.81299999999999994</v>
      </c>
      <c r="L629" s="4">
        <v>8.8095999999999997</v>
      </c>
      <c r="M629" s="4">
        <v>5.4424999999999999</v>
      </c>
      <c r="N629" s="4">
        <v>189.90289999999999</v>
      </c>
      <c r="O629" s="4">
        <v>33.657499999999999</v>
      </c>
      <c r="P629" s="4">
        <v>223.6</v>
      </c>
      <c r="Q629" s="4">
        <v>146.34880000000001</v>
      </c>
      <c r="R629" s="4">
        <v>25.938199999999998</v>
      </c>
      <c r="S629" s="4">
        <v>172.3</v>
      </c>
      <c r="T629" s="4">
        <v>2172.0336000000002</v>
      </c>
      <c r="W629" s="4">
        <v>0</v>
      </c>
      <c r="X629" s="4">
        <v>0</v>
      </c>
      <c r="Y629" s="4">
        <v>11.5</v>
      </c>
      <c r="Z629" s="4">
        <v>933</v>
      </c>
      <c r="AA629" s="4">
        <v>951</v>
      </c>
      <c r="AB629" s="4">
        <v>916</v>
      </c>
      <c r="AC629" s="4">
        <v>93</v>
      </c>
      <c r="AD629" s="4">
        <v>11.68</v>
      </c>
      <c r="AE629" s="4">
        <v>0.27</v>
      </c>
      <c r="AF629" s="4">
        <v>992</v>
      </c>
      <c r="AG629" s="4">
        <v>-10</v>
      </c>
      <c r="AH629" s="4">
        <v>9</v>
      </c>
      <c r="AI629" s="4">
        <v>24</v>
      </c>
      <c r="AJ629" s="4">
        <v>135</v>
      </c>
      <c r="AK629" s="4">
        <v>131.69999999999999</v>
      </c>
      <c r="AL629" s="4">
        <v>4.5999999999999996</v>
      </c>
      <c r="AM629" s="4">
        <v>142</v>
      </c>
      <c r="AN629" s="4" t="s">
        <v>155</v>
      </c>
      <c r="AO629" s="4">
        <v>2</v>
      </c>
      <c r="AP629" s="5">
        <v>0.76395833333333341</v>
      </c>
      <c r="AQ629" s="4">
        <v>47.162117000000002</v>
      </c>
      <c r="AR629" s="4">
        <v>-88.491777999999996</v>
      </c>
      <c r="AS629" s="4">
        <v>317.10000000000002</v>
      </c>
      <c r="AT629" s="4">
        <v>44</v>
      </c>
      <c r="AU629" s="4">
        <v>12</v>
      </c>
      <c r="AV629" s="4">
        <v>10</v>
      </c>
      <c r="AW629" s="4" t="s">
        <v>434</v>
      </c>
      <c r="AX629" s="4">
        <v>1.2303999999999999</v>
      </c>
      <c r="AY629" s="4">
        <v>1.4872000000000001</v>
      </c>
      <c r="AZ629" s="4">
        <v>2.2000000000000002</v>
      </c>
      <c r="BA629" s="4">
        <v>11.154</v>
      </c>
      <c r="BB629" s="4">
        <v>8.9499999999999993</v>
      </c>
      <c r="BC629" s="4">
        <v>0.8</v>
      </c>
      <c r="BD629" s="4">
        <v>22.995000000000001</v>
      </c>
      <c r="BE629" s="4">
        <v>1472.0360000000001</v>
      </c>
      <c r="BF629" s="4">
        <v>578.81700000000001</v>
      </c>
      <c r="BG629" s="4">
        <v>3.323</v>
      </c>
      <c r="BH629" s="4">
        <v>0.58899999999999997</v>
      </c>
      <c r="BI629" s="4">
        <v>3.9119999999999999</v>
      </c>
      <c r="BJ629" s="4">
        <v>2.5609999999999999</v>
      </c>
      <c r="BK629" s="4">
        <v>0.45400000000000001</v>
      </c>
      <c r="BL629" s="4">
        <v>3.0150000000000001</v>
      </c>
      <c r="BM629" s="4">
        <v>15.048999999999999</v>
      </c>
      <c r="BQ629" s="4">
        <v>0</v>
      </c>
      <c r="BR629" s="4">
        <v>0.59025499999999997</v>
      </c>
      <c r="BS629" s="4">
        <v>-5</v>
      </c>
      <c r="BT629" s="4">
        <v>7.0000000000000001E-3</v>
      </c>
      <c r="BU629" s="4">
        <v>14.424357000000001</v>
      </c>
      <c r="BV629" s="4">
        <v>0.1414</v>
      </c>
    </row>
    <row r="630" spans="1:74" x14ac:dyDescent="0.25">
      <c r="A630" s="2">
        <v>42804</v>
      </c>
      <c r="B630" s="3">
        <v>0.55566906250000003</v>
      </c>
      <c r="C630" s="4">
        <v>11.462</v>
      </c>
      <c r="D630" s="4">
        <v>5.1971999999999996</v>
      </c>
      <c r="E630" s="4">
        <v>51972.072539000001</v>
      </c>
      <c r="F630" s="4">
        <v>246.9</v>
      </c>
      <c r="G630" s="4">
        <v>27.6</v>
      </c>
      <c r="H630" s="4">
        <v>2881.5</v>
      </c>
      <c r="J630" s="4">
        <v>0</v>
      </c>
      <c r="K630" s="4">
        <v>0.82340000000000002</v>
      </c>
      <c r="L630" s="4">
        <v>9.4377999999999993</v>
      </c>
      <c r="M630" s="4">
        <v>4.2793000000000001</v>
      </c>
      <c r="N630" s="4">
        <v>203.2604</v>
      </c>
      <c r="O630" s="4">
        <v>22.724900000000002</v>
      </c>
      <c r="P630" s="4">
        <v>226</v>
      </c>
      <c r="Q630" s="4">
        <v>156.64279999999999</v>
      </c>
      <c r="R630" s="4">
        <v>17.512899999999998</v>
      </c>
      <c r="S630" s="4">
        <v>174.2</v>
      </c>
      <c r="T630" s="4">
        <v>2881.5111000000002</v>
      </c>
      <c r="W630" s="4">
        <v>0</v>
      </c>
      <c r="X630" s="4">
        <v>0</v>
      </c>
      <c r="Y630" s="4">
        <v>11.4</v>
      </c>
      <c r="Z630" s="4">
        <v>904</v>
      </c>
      <c r="AA630" s="4">
        <v>919</v>
      </c>
      <c r="AB630" s="4">
        <v>886</v>
      </c>
      <c r="AC630" s="4">
        <v>93</v>
      </c>
      <c r="AD630" s="4">
        <v>11.68</v>
      </c>
      <c r="AE630" s="4">
        <v>0.27</v>
      </c>
      <c r="AF630" s="4">
        <v>992</v>
      </c>
      <c r="AG630" s="4">
        <v>-10</v>
      </c>
      <c r="AH630" s="4">
        <v>9</v>
      </c>
      <c r="AI630" s="4">
        <v>24</v>
      </c>
      <c r="AJ630" s="4">
        <v>135</v>
      </c>
      <c r="AK630" s="4">
        <v>133.69999999999999</v>
      </c>
      <c r="AL630" s="4">
        <v>4.7</v>
      </c>
      <c r="AM630" s="4">
        <v>142</v>
      </c>
      <c r="AN630" s="4" t="s">
        <v>155</v>
      </c>
      <c r="AO630" s="4">
        <v>2</v>
      </c>
      <c r="AP630" s="5">
        <v>0.76396990740740733</v>
      </c>
      <c r="AQ630" s="4">
        <v>47.161938999999997</v>
      </c>
      <c r="AR630" s="4">
        <v>-88.491686999999999</v>
      </c>
      <c r="AS630" s="4">
        <v>316.89999999999998</v>
      </c>
      <c r="AT630" s="4">
        <v>44.9</v>
      </c>
      <c r="AU630" s="4">
        <v>12</v>
      </c>
      <c r="AV630" s="4">
        <v>10</v>
      </c>
      <c r="AW630" s="4" t="s">
        <v>434</v>
      </c>
      <c r="AX630" s="4">
        <v>1.2392000000000001</v>
      </c>
      <c r="AY630" s="4">
        <v>1.0304</v>
      </c>
      <c r="AZ630" s="4">
        <v>2.2000000000000002</v>
      </c>
      <c r="BA630" s="4">
        <v>11.154</v>
      </c>
      <c r="BB630" s="4">
        <v>9.52</v>
      </c>
      <c r="BC630" s="4">
        <v>0.85</v>
      </c>
      <c r="BD630" s="4">
        <v>21.451000000000001</v>
      </c>
      <c r="BE630" s="4">
        <v>1629.4380000000001</v>
      </c>
      <c r="BF630" s="4">
        <v>470.23399999999998</v>
      </c>
      <c r="BG630" s="4">
        <v>3.6749999999999998</v>
      </c>
      <c r="BH630" s="4">
        <v>0.41099999999999998</v>
      </c>
      <c r="BI630" s="4">
        <v>4.0860000000000003</v>
      </c>
      <c r="BJ630" s="4">
        <v>2.8319999999999999</v>
      </c>
      <c r="BK630" s="4">
        <v>0.317</v>
      </c>
      <c r="BL630" s="4">
        <v>3.149</v>
      </c>
      <c r="BM630" s="4">
        <v>20.628399999999999</v>
      </c>
      <c r="BQ630" s="4">
        <v>0</v>
      </c>
      <c r="BR630" s="4">
        <v>0.41874899999999998</v>
      </c>
      <c r="BS630" s="4">
        <v>-5</v>
      </c>
      <c r="BT630" s="4">
        <v>7.8729999999999998E-3</v>
      </c>
      <c r="BU630" s="4">
        <v>10.233178000000001</v>
      </c>
      <c r="BV630" s="4">
        <v>0.15903500000000001</v>
      </c>
    </row>
    <row r="631" spans="1:74" x14ac:dyDescent="0.25">
      <c r="A631" s="2">
        <v>42804</v>
      </c>
      <c r="B631" s="3">
        <v>0.55568063657407407</v>
      </c>
      <c r="C631" s="4">
        <v>12.765000000000001</v>
      </c>
      <c r="D631" s="4">
        <v>3.2871000000000001</v>
      </c>
      <c r="E631" s="4">
        <v>32870.961538000003</v>
      </c>
      <c r="F631" s="4">
        <v>250.1</v>
      </c>
      <c r="G631" s="4">
        <v>22</v>
      </c>
      <c r="H631" s="4">
        <v>2867.1</v>
      </c>
      <c r="J631" s="4">
        <v>0</v>
      </c>
      <c r="K631" s="4">
        <v>0.83250000000000002</v>
      </c>
      <c r="L631" s="4">
        <v>10.627700000000001</v>
      </c>
      <c r="M631" s="4">
        <v>2.7366000000000001</v>
      </c>
      <c r="N631" s="4">
        <v>208.21700000000001</v>
      </c>
      <c r="O631" s="4">
        <v>18.315799999999999</v>
      </c>
      <c r="P631" s="4">
        <v>226.5</v>
      </c>
      <c r="Q631" s="4">
        <v>160.46260000000001</v>
      </c>
      <c r="R631" s="4">
        <v>14.1151</v>
      </c>
      <c r="S631" s="4">
        <v>174.6</v>
      </c>
      <c r="T631" s="4">
        <v>2867.1001999999999</v>
      </c>
      <c r="W631" s="4">
        <v>0</v>
      </c>
      <c r="X631" s="4">
        <v>0</v>
      </c>
      <c r="Y631" s="4">
        <v>11.5</v>
      </c>
      <c r="Z631" s="4">
        <v>889</v>
      </c>
      <c r="AA631" s="4">
        <v>903</v>
      </c>
      <c r="AB631" s="4">
        <v>871</v>
      </c>
      <c r="AC631" s="4">
        <v>93</v>
      </c>
      <c r="AD631" s="4">
        <v>11.68</v>
      </c>
      <c r="AE631" s="4">
        <v>0.27</v>
      </c>
      <c r="AF631" s="4">
        <v>992</v>
      </c>
      <c r="AG631" s="4">
        <v>-10</v>
      </c>
      <c r="AH631" s="4">
        <v>8.1270000000000007</v>
      </c>
      <c r="AI631" s="4">
        <v>24</v>
      </c>
      <c r="AJ631" s="4">
        <v>135</v>
      </c>
      <c r="AK631" s="4">
        <v>134.9</v>
      </c>
      <c r="AL631" s="4">
        <v>4.7</v>
      </c>
      <c r="AM631" s="4">
        <v>142</v>
      </c>
      <c r="AN631" s="4" t="s">
        <v>155</v>
      </c>
      <c r="AO631" s="4">
        <v>2</v>
      </c>
      <c r="AP631" s="5">
        <v>0.76398148148148148</v>
      </c>
      <c r="AQ631" s="4">
        <v>47.161768000000002</v>
      </c>
      <c r="AR631" s="4">
        <v>-88.491589000000005</v>
      </c>
      <c r="AS631" s="4">
        <v>316.8</v>
      </c>
      <c r="AT631" s="4">
        <v>44.2</v>
      </c>
      <c r="AU631" s="4">
        <v>12</v>
      </c>
      <c r="AV631" s="4">
        <v>10</v>
      </c>
      <c r="AW631" s="4" t="s">
        <v>434</v>
      </c>
      <c r="AX631" s="4">
        <v>1.1000000000000001</v>
      </c>
      <c r="AY631" s="4">
        <v>1.1608000000000001</v>
      </c>
      <c r="AZ631" s="4">
        <v>2.2303999999999999</v>
      </c>
      <c r="BA631" s="4">
        <v>11.154</v>
      </c>
      <c r="BB631" s="4">
        <v>10.08</v>
      </c>
      <c r="BC631" s="4">
        <v>0.9</v>
      </c>
      <c r="BD631" s="4">
        <v>20.114999999999998</v>
      </c>
      <c r="BE631" s="4">
        <v>1882.6610000000001</v>
      </c>
      <c r="BF631" s="4">
        <v>308.55</v>
      </c>
      <c r="BG631" s="4">
        <v>3.863</v>
      </c>
      <c r="BH631" s="4">
        <v>0.34</v>
      </c>
      <c r="BI631" s="4">
        <v>4.202</v>
      </c>
      <c r="BJ631" s="4">
        <v>2.9769999999999999</v>
      </c>
      <c r="BK631" s="4">
        <v>0.26200000000000001</v>
      </c>
      <c r="BL631" s="4">
        <v>3.2389999999999999</v>
      </c>
      <c r="BM631" s="4">
        <v>21.059699999999999</v>
      </c>
      <c r="BQ631" s="4">
        <v>0</v>
      </c>
      <c r="BR631" s="4">
        <v>0.31904900000000003</v>
      </c>
      <c r="BS631" s="4">
        <v>-5</v>
      </c>
      <c r="BT631" s="4">
        <v>8.0000000000000002E-3</v>
      </c>
      <c r="BU631" s="4">
        <v>7.7967599999999999</v>
      </c>
      <c r="BV631" s="4">
        <v>0.16159999999999999</v>
      </c>
    </row>
    <row r="632" spans="1:74" x14ac:dyDescent="0.25">
      <c r="A632" s="4">
        <v>42804</v>
      </c>
      <c r="B632" s="3">
        <v>0.55569221064814822</v>
      </c>
      <c r="C632" s="4">
        <v>13.531000000000001</v>
      </c>
      <c r="D632" s="4">
        <v>1.907</v>
      </c>
      <c r="E632" s="4">
        <v>19070.214225</v>
      </c>
      <c r="F632" s="4">
        <v>258.3</v>
      </c>
      <c r="G632" s="4">
        <v>22</v>
      </c>
      <c r="H632" s="4">
        <v>2348.1</v>
      </c>
      <c r="J632" s="4">
        <v>0</v>
      </c>
      <c r="K632" s="4">
        <v>0.8407</v>
      </c>
      <c r="L632" s="4">
        <v>11.3759</v>
      </c>
      <c r="M632" s="4">
        <v>1.6032999999999999</v>
      </c>
      <c r="N632" s="4">
        <v>217.16489999999999</v>
      </c>
      <c r="O632" s="4">
        <v>18.526</v>
      </c>
      <c r="P632" s="4">
        <v>235.7</v>
      </c>
      <c r="Q632" s="4">
        <v>167.86699999999999</v>
      </c>
      <c r="R632" s="4">
        <v>14.320499999999999</v>
      </c>
      <c r="S632" s="4">
        <v>182.2</v>
      </c>
      <c r="T632" s="4">
        <v>2348.1369</v>
      </c>
      <c r="W632" s="4">
        <v>0</v>
      </c>
      <c r="X632" s="4">
        <v>0</v>
      </c>
      <c r="Y632" s="4">
        <v>11.4</v>
      </c>
      <c r="Z632" s="4">
        <v>881</v>
      </c>
      <c r="AA632" s="4">
        <v>894</v>
      </c>
      <c r="AB632" s="4">
        <v>864</v>
      </c>
      <c r="AC632" s="4">
        <v>93</v>
      </c>
      <c r="AD632" s="4">
        <v>12.52</v>
      </c>
      <c r="AE632" s="4">
        <v>0.28999999999999998</v>
      </c>
      <c r="AF632" s="4">
        <v>992</v>
      </c>
      <c r="AG632" s="4">
        <v>-9.1</v>
      </c>
      <c r="AH632" s="4">
        <v>8</v>
      </c>
      <c r="AI632" s="4">
        <v>24</v>
      </c>
      <c r="AJ632" s="4">
        <v>135</v>
      </c>
      <c r="AK632" s="4">
        <v>135.9</v>
      </c>
      <c r="AL632" s="4">
        <v>4.4000000000000004</v>
      </c>
      <c r="AM632" s="4">
        <v>142</v>
      </c>
      <c r="AN632" s="4" t="s">
        <v>155</v>
      </c>
      <c r="AO632" s="4">
        <v>2</v>
      </c>
      <c r="AP632" s="4">
        <v>0.76399305555555552</v>
      </c>
      <c r="AQ632" s="4">
        <v>47.161614999999998</v>
      </c>
      <c r="AR632" s="4">
        <v>-88.491472999999999</v>
      </c>
      <c r="AS632" s="4">
        <v>316.8</v>
      </c>
      <c r="AT632" s="4">
        <v>41.8</v>
      </c>
      <c r="AU632" s="4">
        <v>12</v>
      </c>
      <c r="AV632" s="4">
        <v>10</v>
      </c>
      <c r="AW632" s="4" t="s">
        <v>434</v>
      </c>
      <c r="AX632" s="4">
        <v>1.1000000000000001</v>
      </c>
      <c r="AY632" s="4">
        <v>1.3608</v>
      </c>
      <c r="AZ632" s="4">
        <v>2.3304</v>
      </c>
      <c r="BA632" s="4">
        <v>11.154</v>
      </c>
      <c r="BB632" s="4">
        <v>10.64</v>
      </c>
      <c r="BC632" s="4">
        <v>0.95</v>
      </c>
      <c r="BD632" s="4">
        <v>18.943000000000001</v>
      </c>
      <c r="BE632" s="4">
        <v>2082.0819999999999</v>
      </c>
      <c r="BF632" s="4">
        <v>186.77</v>
      </c>
      <c r="BG632" s="4">
        <v>4.1619999999999999</v>
      </c>
      <c r="BH632" s="4">
        <v>0.35499999999999998</v>
      </c>
      <c r="BI632" s="4">
        <v>4.5170000000000003</v>
      </c>
      <c r="BJ632" s="4">
        <v>3.2170000000000001</v>
      </c>
      <c r="BK632" s="4">
        <v>0.27400000000000002</v>
      </c>
      <c r="BL632" s="4">
        <v>3.492</v>
      </c>
      <c r="BM632" s="4">
        <v>17.8202</v>
      </c>
      <c r="BQ632" s="4">
        <v>0</v>
      </c>
      <c r="BR632" s="4">
        <v>0.25300099999999998</v>
      </c>
      <c r="BS632" s="4">
        <v>-5</v>
      </c>
      <c r="BT632" s="4">
        <v>7.1269999999999997E-3</v>
      </c>
      <c r="BU632" s="4">
        <v>6.1827120000000004</v>
      </c>
      <c r="BV632" s="4">
        <v>0.14396500000000001</v>
      </c>
    </row>
    <row r="633" spans="1:74" x14ac:dyDescent="0.25">
      <c r="A633" s="4">
        <v>42804</v>
      </c>
      <c r="B633" s="3">
        <v>0.55570378472222226</v>
      </c>
      <c r="C633" s="4">
        <v>13.685</v>
      </c>
      <c r="D633" s="4">
        <v>1.2272000000000001</v>
      </c>
      <c r="E633" s="4">
        <v>12272.107437999999</v>
      </c>
      <c r="F633" s="4">
        <v>291.8</v>
      </c>
      <c r="G633" s="4">
        <v>26.3</v>
      </c>
      <c r="H633" s="4">
        <v>1941.1</v>
      </c>
      <c r="J633" s="4">
        <v>0</v>
      </c>
      <c r="K633" s="4">
        <v>0.84689999999999999</v>
      </c>
      <c r="L633" s="4">
        <v>11.589600000000001</v>
      </c>
      <c r="M633" s="4">
        <v>1.0392999999999999</v>
      </c>
      <c r="N633" s="4">
        <v>247.11349999999999</v>
      </c>
      <c r="O633" s="4">
        <v>22.3003</v>
      </c>
      <c r="P633" s="4">
        <v>269.39999999999998</v>
      </c>
      <c r="Q633" s="4">
        <v>190.52</v>
      </c>
      <c r="R633" s="4">
        <v>17.193100000000001</v>
      </c>
      <c r="S633" s="4">
        <v>207.7</v>
      </c>
      <c r="T633" s="4">
        <v>1941.0963999999999</v>
      </c>
      <c r="W633" s="4">
        <v>0</v>
      </c>
      <c r="X633" s="4">
        <v>0</v>
      </c>
      <c r="Y633" s="4">
        <v>11.4</v>
      </c>
      <c r="Z633" s="4">
        <v>874</v>
      </c>
      <c r="AA633" s="4">
        <v>886</v>
      </c>
      <c r="AB633" s="4">
        <v>858</v>
      </c>
      <c r="AC633" s="4">
        <v>93</v>
      </c>
      <c r="AD633" s="4">
        <v>11.8</v>
      </c>
      <c r="AE633" s="4">
        <v>0.27</v>
      </c>
      <c r="AF633" s="4">
        <v>992</v>
      </c>
      <c r="AG633" s="4">
        <v>-9.9</v>
      </c>
      <c r="AH633" s="4">
        <v>8.8729999999999993</v>
      </c>
      <c r="AI633" s="4">
        <v>24</v>
      </c>
      <c r="AJ633" s="4">
        <v>135</v>
      </c>
      <c r="AK633" s="4">
        <v>136</v>
      </c>
      <c r="AL633" s="4">
        <v>4.3</v>
      </c>
      <c r="AM633" s="4">
        <v>142</v>
      </c>
      <c r="AN633" s="4" t="s">
        <v>155</v>
      </c>
      <c r="AO633" s="4">
        <v>2</v>
      </c>
      <c r="AP633" s="4">
        <v>0.76400462962962967</v>
      </c>
      <c r="AQ633" s="4">
        <v>47.161482999999997</v>
      </c>
      <c r="AR633" s="4">
        <v>-88.491339999999994</v>
      </c>
      <c r="AS633" s="4">
        <v>317.10000000000002</v>
      </c>
      <c r="AT633" s="4">
        <v>39.1</v>
      </c>
      <c r="AU633" s="4">
        <v>12</v>
      </c>
      <c r="AV633" s="4">
        <v>10</v>
      </c>
      <c r="AW633" s="4" t="s">
        <v>434</v>
      </c>
      <c r="AX633" s="4">
        <v>1.1000000000000001</v>
      </c>
      <c r="AY633" s="4">
        <v>1.5</v>
      </c>
      <c r="AZ633" s="4">
        <v>2.3696000000000002</v>
      </c>
      <c r="BA633" s="4">
        <v>11.154</v>
      </c>
      <c r="BB633" s="4">
        <v>11.1</v>
      </c>
      <c r="BC633" s="4">
        <v>0.99</v>
      </c>
      <c r="BD633" s="4">
        <v>18.077000000000002</v>
      </c>
      <c r="BE633" s="4">
        <v>2186.09</v>
      </c>
      <c r="BF633" s="4">
        <v>124.777</v>
      </c>
      <c r="BG633" s="4">
        <v>4.8810000000000002</v>
      </c>
      <c r="BH633" s="4">
        <v>0.441</v>
      </c>
      <c r="BI633" s="4">
        <v>5.3220000000000001</v>
      </c>
      <c r="BJ633" s="4">
        <v>3.7629999999999999</v>
      </c>
      <c r="BK633" s="4">
        <v>0.34</v>
      </c>
      <c r="BL633" s="4">
        <v>4.1029999999999998</v>
      </c>
      <c r="BM633" s="4">
        <v>15.181900000000001</v>
      </c>
      <c r="BQ633" s="4">
        <v>0</v>
      </c>
      <c r="BR633" s="4">
        <v>0.190001</v>
      </c>
      <c r="BS633" s="4">
        <v>-5</v>
      </c>
      <c r="BT633" s="4">
        <v>7.8729999999999998E-3</v>
      </c>
      <c r="BU633" s="4">
        <v>4.6431500000000003</v>
      </c>
      <c r="BV633" s="4">
        <v>0.15903500000000001</v>
      </c>
    </row>
    <row r="634" spans="1:74" x14ac:dyDescent="0.25">
      <c r="A634" s="4">
        <v>42804</v>
      </c>
      <c r="B634" s="3">
        <v>0.5557153587962963</v>
      </c>
      <c r="C634" s="4">
        <v>13.632</v>
      </c>
      <c r="D634" s="4">
        <v>1.4446000000000001</v>
      </c>
      <c r="E634" s="4">
        <v>14445.661157</v>
      </c>
      <c r="F634" s="4">
        <v>324.89999999999998</v>
      </c>
      <c r="G634" s="4">
        <v>31.6</v>
      </c>
      <c r="H634" s="4">
        <v>1714.6</v>
      </c>
      <c r="J634" s="4">
        <v>0</v>
      </c>
      <c r="K634" s="4">
        <v>0.84550000000000003</v>
      </c>
      <c r="L634" s="4">
        <v>11.5258</v>
      </c>
      <c r="M634" s="4">
        <v>1.2214</v>
      </c>
      <c r="N634" s="4">
        <v>274.67329999999998</v>
      </c>
      <c r="O634" s="4">
        <v>26.702500000000001</v>
      </c>
      <c r="P634" s="4">
        <v>301.39999999999998</v>
      </c>
      <c r="Q634" s="4">
        <v>211.6772</v>
      </c>
      <c r="R634" s="4">
        <v>20.578299999999999</v>
      </c>
      <c r="S634" s="4">
        <v>232.3</v>
      </c>
      <c r="T634" s="4">
        <v>1714.5515</v>
      </c>
      <c r="W634" s="4">
        <v>0</v>
      </c>
      <c r="X634" s="4">
        <v>0</v>
      </c>
      <c r="Y634" s="4">
        <v>11.5</v>
      </c>
      <c r="Z634" s="4">
        <v>871</v>
      </c>
      <c r="AA634" s="4">
        <v>884</v>
      </c>
      <c r="AB634" s="4">
        <v>856</v>
      </c>
      <c r="AC634" s="4">
        <v>93</v>
      </c>
      <c r="AD634" s="4">
        <v>11.68</v>
      </c>
      <c r="AE634" s="4">
        <v>0.27</v>
      </c>
      <c r="AF634" s="4">
        <v>992</v>
      </c>
      <c r="AG634" s="4">
        <v>-10</v>
      </c>
      <c r="AH634" s="4">
        <v>9</v>
      </c>
      <c r="AI634" s="4">
        <v>24</v>
      </c>
      <c r="AJ634" s="4">
        <v>135</v>
      </c>
      <c r="AK634" s="4">
        <v>135.1</v>
      </c>
      <c r="AL634" s="4">
        <v>4.7</v>
      </c>
      <c r="AM634" s="4">
        <v>142</v>
      </c>
      <c r="AN634" s="4" t="s">
        <v>155</v>
      </c>
      <c r="AO634" s="4">
        <v>2</v>
      </c>
      <c r="AP634" s="4">
        <v>0.7640162037037036</v>
      </c>
      <c r="AQ634" s="4">
        <v>47.161363999999999</v>
      </c>
      <c r="AR634" s="4">
        <v>-88.491197</v>
      </c>
      <c r="AS634" s="4">
        <v>317</v>
      </c>
      <c r="AT634" s="4">
        <v>37.299999999999997</v>
      </c>
      <c r="AU634" s="4">
        <v>12</v>
      </c>
      <c r="AV634" s="4">
        <v>10</v>
      </c>
      <c r="AW634" s="4" t="s">
        <v>434</v>
      </c>
      <c r="AX634" s="4">
        <v>1.0696000000000001</v>
      </c>
      <c r="AY634" s="4">
        <v>1.5</v>
      </c>
      <c r="AZ634" s="4">
        <v>2.2391999999999999</v>
      </c>
      <c r="BA634" s="4">
        <v>11.154</v>
      </c>
      <c r="BB634" s="4">
        <v>10.98</v>
      </c>
      <c r="BC634" s="4">
        <v>0.98</v>
      </c>
      <c r="BD634" s="4">
        <v>18.273</v>
      </c>
      <c r="BE634" s="4">
        <v>2157.9140000000002</v>
      </c>
      <c r="BF634" s="4">
        <v>145.54300000000001</v>
      </c>
      <c r="BG634" s="4">
        <v>5.3849999999999998</v>
      </c>
      <c r="BH634" s="4">
        <v>0.52400000000000002</v>
      </c>
      <c r="BI634" s="4">
        <v>5.9089999999999998</v>
      </c>
      <c r="BJ634" s="4">
        <v>4.1500000000000004</v>
      </c>
      <c r="BK634" s="4">
        <v>0.40300000000000002</v>
      </c>
      <c r="BL634" s="4">
        <v>4.5540000000000003</v>
      </c>
      <c r="BM634" s="4">
        <v>13.3103</v>
      </c>
      <c r="BQ634" s="4">
        <v>0</v>
      </c>
      <c r="BR634" s="4">
        <v>0.17414299999999999</v>
      </c>
      <c r="BS634" s="4">
        <v>-5</v>
      </c>
      <c r="BT634" s="4">
        <v>7.1269999999999997E-3</v>
      </c>
      <c r="BU634" s="4">
        <v>4.2556200000000004</v>
      </c>
      <c r="BV634" s="4">
        <v>0.14396500000000001</v>
      </c>
    </row>
    <row r="635" spans="1:74" x14ac:dyDescent="0.25">
      <c r="A635" s="4">
        <v>42804</v>
      </c>
      <c r="B635" s="3">
        <v>0.55572693287037034</v>
      </c>
      <c r="C635" s="4">
        <v>13.574999999999999</v>
      </c>
      <c r="D635" s="4">
        <v>1.6317999999999999</v>
      </c>
      <c r="E635" s="4">
        <v>16317.522784000001</v>
      </c>
      <c r="F635" s="4">
        <v>341.4</v>
      </c>
      <c r="G635" s="4">
        <v>28.3</v>
      </c>
      <c r="H635" s="4">
        <v>1594.9</v>
      </c>
      <c r="J635" s="4">
        <v>0</v>
      </c>
      <c r="K635" s="4">
        <v>0.84419999999999995</v>
      </c>
      <c r="L635" s="4">
        <v>11.4597</v>
      </c>
      <c r="M635" s="4">
        <v>1.3774999999999999</v>
      </c>
      <c r="N635" s="4">
        <v>288.1859</v>
      </c>
      <c r="O635" s="4">
        <v>23.920200000000001</v>
      </c>
      <c r="P635" s="4">
        <v>312.10000000000002</v>
      </c>
      <c r="Q635" s="4">
        <v>222.0907</v>
      </c>
      <c r="R635" s="4">
        <v>18.434100000000001</v>
      </c>
      <c r="S635" s="4">
        <v>240.5</v>
      </c>
      <c r="T635" s="4">
        <v>1594.924</v>
      </c>
      <c r="W635" s="4">
        <v>0</v>
      </c>
      <c r="X635" s="4">
        <v>0</v>
      </c>
      <c r="Y635" s="4">
        <v>11.4</v>
      </c>
      <c r="Z635" s="4">
        <v>877</v>
      </c>
      <c r="AA635" s="4">
        <v>890</v>
      </c>
      <c r="AB635" s="4">
        <v>862</v>
      </c>
      <c r="AC635" s="4">
        <v>93</v>
      </c>
      <c r="AD635" s="4">
        <v>11.68</v>
      </c>
      <c r="AE635" s="4">
        <v>0.27</v>
      </c>
      <c r="AF635" s="4">
        <v>992</v>
      </c>
      <c r="AG635" s="4">
        <v>-10</v>
      </c>
      <c r="AH635" s="4">
        <v>9</v>
      </c>
      <c r="AI635" s="4">
        <v>24</v>
      </c>
      <c r="AJ635" s="4">
        <v>135</v>
      </c>
      <c r="AK635" s="4">
        <v>134.1</v>
      </c>
      <c r="AL635" s="4">
        <v>4.5999999999999996</v>
      </c>
      <c r="AM635" s="4">
        <v>142</v>
      </c>
      <c r="AN635" s="4" t="s">
        <v>155</v>
      </c>
      <c r="AO635" s="4">
        <v>2</v>
      </c>
      <c r="AP635" s="4">
        <v>0.76402777777777775</v>
      </c>
      <c r="AQ635" s="4">
        <v>47.161257999999997</v>
      </c>
      <c r="AR635" s="4">
        <v>-88.491056</v>
      </c>
      <c r="AS635" s="4">
        <v>316.8</v>
      </c>
      <c r="AT635" s="4">
        <v>34.799999999999997</v>
      </c>
      <c r="AU635" s="4">
        <v>12</v>
      </c>
      <c r="AV635" s="4">
        <v>10</v>
      </c>
      <c r="AW635" s="4" t="s">
        <v>434</v>
      </c>
      <c r="AX635" s="4">
        <v>1</v>
      </c>
      <c r="AY635" s="4">
        <v>1.5304</v>
      </c>
      <c r="AZ635" s="4">
        <v>2.1303999999999998</v>
      </c>
      <c r="BA635" s="4">
        <v>11.154</v>
      </c>
      <c r="BB635" s="4">
        <v>10.88</v>
      </c>
      <c r="BC635" s="4">
        <v>0.98</v>
      </c>
      <c r="BD635" s="4">
        <v>18.460999999999999</v>
      </c>
      <c r="BE635" s="4">
        <v>2132.6149999999998</v>
      </c>
      <c r="BF635" s="4">
        <v>163.15299999999999</v>
      </c>
      <c r="BG635" s="4">
        <v>5.6159999999999997</v>
      </c>
      <c r="BH635" s="4">
        <v>0.46600000000000003</v>
      </c>
      <c r="BI635" s="4">
        <v>6.0819999999999999</v>
      </c>
      <c r="BJ635" s="4">
        <v>4.3280000000000003</v>
      </c>
      <c r="BK635" s="4">
        <v>0.35899999999999999</v>
      </c>
      <c r="BL635" s="4">
        <v>4.6870000000000003</v>
      </c>
      <c r="BM635" s="4">
        <v>12.3072</v>
      </c>
      <c r="BQ635" s="4">
        <v>0</v>
      </c>
      <c r="BR635" s="4">
        <v>0.24982399999999999</v>
      </c>
      <c r="BS635" s="4">
        <v>-5</v>
      </c>
      <c r="BT635" s="4">
        <v>7.8729999999999998E-3</v>
      </c>
      <c r="BU635" s="4">
        <v>6.1050740000000001</v>
      </c>
      <c r="BV635" s="4">
        <v>0.15903500000000001</v>
      </c>
    </row>
    <row r="636" spans="1:74" x14ac:dyDescent="0.25">
      <c r="A636" s="4">
        <v>42804</v>
      </c>
      <c r="B636" s="3">
        <v>0.55573850694444438</v>
      </c>
      <c r="C636" s="4">
        <v>13.576000000000001</v>
      </c>
      <c r="D636" s="4">
        <v>1.6756</v>
      </c>
      <c r="E636" s="4">
        <v>16756.315789</v>
      </c>
      <c r="F636" s="4">
        <v>362.1</v>
      </c>
      <c r="G636" s="4">
        <v>28.2</v>
      </c>
      <c r="H636" s="4">
        <v>1603.9</v>
      </c>
      <c r="J636" s="4">
        <v>0</v>
      </c>
      <c r="K636" s="4">
        <v>0.84360000000000002</v>
      </c>
      <c r="L636" s="4">
        <v>11.452500000000001</v>
      </c>
      <c r="M636" s="4">
        <v>1.4135</v>
      </c>
      <c r="N636" s="4">
        <v>305.41699999999997</v>
      </c>
      <c r="O636" s="4">
        <v>23.788399999999999</v>
      </c>
      <c r="P636" s="4">
        <v>329.2</v>
      </c>
      <c r="Q636" s="4">
        <v>236.08529999999999</v>
      </c>
      <c r="R636" s="4">
        <v>18.388300000000001</v>
      </c>
      <c r="S636" s="4">
        <v>254.5</v>
      </c>
      <c r="T636" s="4">
        <v>1603.9</v>
      </c>
      <c r="W636" s="4">
        <v>0</v>
      </c>
      <c r="X636" s="4">
        <v>0</v>
      </c>
      <c r="Y636" s="4">
        <v>11.4</v>
      </c>
      <c r="Z636" s="4">
        <v>883</v>
      </c>
      <c r="AA636" s="4">
        <v>895</v>
      </c>
      <c r="AB636" s="4">
        <v>867</v>
      </c>
      <c r="AC636" s="4">
        <v>93</v>
      </c>
      <c r="AD636" s="4">
        <v>12.52</v>
      </c>
      <c r="AE636" s="4">
        <v>0.28999999999999998</v>
      </c>
      <c r="AF636" s="4">
        <v>992</v>
      </c>
      <c r="AG636" s="4">
        <v>-9.1</v>
      </c>
      <c r="AH636" s="4">
        <v>9</v>
      </c>
      <c r="AI636" s="4">
        <v>24</v>
      </c>
      <c r="AJ636" s="4">
        <v>135</v>
      </c>
      <c r="AK636" s="4">
        <v>134</v>
      </c>
      <c r="AL636" s="4">
        <v>4.4000000000000004</v>
      </c>
      <c r="AM636" s="4">
        <v>142</v>
      </c>
      <c r="AN636" s="4" t="s">
        <v>155</v>
      </c>
      <c r="AO636" s="4">
        <v>2</v>
      </c>
      <c r="AP636" s="4">
        <v>0.7640393518518519</v>
      </c>
      <c r="AQ636" s="4">
        <v>47.161152999999999</v>
      </c>
      <c r="AR636" s="4">
        <v>-88.490937000000002</v>
      </c>
      <c r="AS636" s="4">
        <v>316.7</v>
      </c>
      <c r="AT636" s="4">
        <v>32.200000000000003</v>
      </c>
      <c r="AU636" s="4">
        <v>12</v>
      </c>
      <c r="AV636" s="4">
        <v>10</v>
      </c>
      <c r="AW636" s="4" t="s">
        <v>434</v>
      </c>
      <c r="AX636" s="4">
        <v>1</v>
      </c>
      <c r="AY636" s="4">
        <v>1.6304000000000001</v>
      </c>
      <c r="AZ636" s="4">
        <v>2.2000000000000002</v>
      </c>
      <c r="BA636" s="4">
        <v>11.154</v>
      </c>
      <c r="BB636" s="4">
        <v>10.85</v>
      </c>
      <c r="BC636" s="4">
        <v>0.97</v>
      </c>
      <c r="BD636" s="4">
        <v>18.545000000000002</v>
      </c>
      <c r="BE636" s="4">
        <v>2126.3919999999998</v>
      </c>
      <c r="BF636" s="4">
        <v>167.03800000000001</v>
      </c>
      <c r="BG636" s="4">
        <v>5.9379999999999997</v>
      </c>
      <c r="BH636" s="4">
        <v>0.46300000000000002</v>
      </c>
      <c r="BI636" s="4">
        <v>6.4009999999999998</v>
      </c>
      <c r="BJ636" s="4">
        <v>4.59</v>
      </c>
      <c r="BK636" s="4">
        <v>0.35799999999999998</v>
      </c>
      <c r="BL636" s="4">
        <v>4.9480000000000004</v>
      </c>
      <c r="BM636" s="4">
        <v>12.348100000000001</v>
      </c>
      <c r="BQ636" s="4">
        <v>0</v>
      </c>
      <c r="BR636" s="4">
        <v>0.31861800000000001</v>
      </c>
      <c r="BS636" s="4">
        <v>-5</v>
      </c>
      <c r="BT636" s="4">
        <v>8.0000000000000002E-3</v>
      </c>
      <c r="BU636" s="4">
        <v>7.7862280000000004</v>
      </c>
      <c r="BV636" s="4">
        <v>0.16159999999999999</v>
      </c>
    </row>
    <row r="637" spans="1:74" x14ac:dyDescent="0.25">
      <c r="A637" s="4">
        <v>42804</v>
      </c>
      <c r="B637" s="3">
        <v>0.55575008101851853</v>
      </c>
      <c r="C637" s="4">
        <v>13.602</v>
      </c>
      <c r="D637" s="4">
        <v>1.5547</v>
      </c>
      <c r="E637" s="4">
        <v>15546.611156999999</v>
      </c>
      <c r="F637" s="4">
        <v>386.2</v>
      </c>
      <c r="G637" s="4">
        <v>28.2</v>
      </c>
      <c r="H637" s="4">
        <v>1603.9</v>
      </c>
      <c r="J637" s="4">
        <v>0</v>
      </c>
      <c r="K637" s="4">
        <v>0.84460000000000002</v>
      </c>
      <c r="L637" s="4">
        <v>11.4885</v>
      </c>
      <c r="M637" s="4">
        <v>1.3130999999999999</v>
      </c>
      <c r="N637" s="4">
        <v>326.20240000000001</v>
      </c>
      <c r="O637" s="4">
        <v>23.848800000000001</v>
      </c>
      <c r="P637" s="4">
        <v>350.1</v>
      </c>
      <c r="Q637" s="4">
        <v>252.2679</v>
      </c>
      <c r="R637" s="4">
        <v>18.4434</v>
      </c>
      <c r="S637" s="4">
        <v>270.7</v>
      </c>
      <c r="T637" s="4">
        <v>1603.8766000000001</v>
      </c>
      <c r="W637" s="4">
        <v>0</v>
      </c>
      <c r="X637" s="4">
        <v>0</v>
      </c>
      <c r="Y637" s="4">
        <v>11.5</v>
      </c>
      <c r="Z637" s="4">
        <v>883</v>
      </c>
      <c r="AA637" s="4">
        <v>896</v>
      </c>
      <c r="AB637" s="4">
        <v>866</v>
      </c>
      <c r="AC637" s="4">
        <v>93</v>
      </c>
      <c r="AD637" s="4">
        <v>12.64</v>
      </c>
      <c r="AE637" s="4">
        <v>0.28999999999999998</v>
      </c>
      <c r="AF637" s="4">
        <v>992</v>
      </c>
      <c r="AG637" s="4">
        <v>-9</v>
      </c>
      <c r="AH637" s="4">
        <v>9</v>
      </c>
      <c r="AI637" s="4">
        <v>24</v>
      </c>
      <c r="AJ637" s="4">
        <v>135</v>
      </c>
      <c r="AK637" s="4">
        <v>134.9</v>
      </c>
      <c r="AL637" s="4">
        <v>4.5999999999999996</v>
      </c>
      <c r="AM637" s="4">
        <v>142</v>
      </c>
      <c r="AN637" s="4" t="s">
        <v>155</v>
      </c>
      <c r="AO637" s="4">
        <v>2</v>
      </c>
      <c r="AP637" s="4">
        <v>0.76405092592592594</v>
      </c>
      <c r="AQ637" s="4">
        <v>47.161047000000003</v>
      </c>
      <c r="AR637" s="4">
        <v>-88.490842000000001</v>
      </c>
      <c r="AS637" s="4">
        <v>316.7</v>
      </c>
      <c r="AT637" s="4">
        <v>30.3</v>
      </c>
      <c r="AU637" s="4">
        <v>12</v>
      </c>
      <c r="AV637" s="4">
        <v>10</v>
      </c>
      <c r="AW637" s="4" t="s">
        <v>434</v>
      </c>
      <c r="AX637" s="4">
        <v>1</v>
      </c>
      <c r="AY637" s="4">
        <v>1.7607999999999999</v>
      </c>
      <c r="AZ637" s="4">
        <v>2.2303999999999999</v>
      </c>
      <c r="BA637" s="4">
        <v>11.154</v>
      </c>
      <c r="BB637" s="4">
        <v>10.92</v>
      </c>
      <c r="BC637" s="4">
        <v>0.98</v>
      </c>
      <c r="BD637" s="4">
        <v>18.395</v>
      </c>
      <c r="BE637" s="4">
        <v>2143.7080000000001</v>
      </c>
      <c r="BF637" s="4">
        <v>155.94900000000001</v>
      </c>
      <c r="BG637" s="4">
        <v>6.3739999999999997</v>
      </c>
      <c r="BH637" s="4">
        <v>0.46600000000000003</v>
      </c>
      <c r="BI637" s="4">
        <v>6.84</v>
      </c>
      <c r="BJ637" s="4">
        <v>4.9290000000000003</v>
      </c>
      <c r="BK637" s="4">
        <v>0.36</v>
      </c>
      <c r="BL637" s="4">
        <v>5.29</v>
      </c>
      <c r="BM637" s="4">
        <v>12.4094</v>
      </c>
      <c r="BQ637" s="4">
        <v>0</v>
      </c>
      <c r="BR637" s="4">
        <v>0.32787300000000003</v>
      </c>
      <c r="BS637" s="4">
        <v>-5</v>
      </c>
      <c r="BT637" s="4">
        <v>8.0000000000000002E-3</v>
      </c>
      <c r="BU637" s="4">
        <v>8.012397</v>
      </c>
      <c r="BV637" s="4">
        <v>0.16159999999999999</v>
      </c>
    </row>
    <row r="638" spans="1:74" x14ac:dyDescent="0.25">
      <c r="A638" s="4">
        <v>42804</v>
      </c>
      <c r="B638" s="3">
        <v>0.55576165509259257</v>
      </c>
      <c r="C638" s="4">
        <v>13.667</v>
      </c>
      <c r="D638" s="4">
        <v>1.4939</v>
      </c>
      <c r="E638" s="4">
        <v>14939.302326000001</v>
      </c>
      <c r="F638" s="4">
        <v>430.2</v>
      </c>
      <c r="G638" s="4">
        <v>29.5</v>
      </c>
      <c r="H638" s="4">
        <v>1613.9</v>
      </c>
      <c r="J638" s="4">
        <v>0</v>
      </c>
      <c r="K638" s="4">
        <v>0.84470000000000001</v>
      </c>
      <c r="L638" s="4">
        <v>11.544600000000001</v>
      </c>
      <c r="M638" s="4">
        <v>1.2619</v>
      </c>
      <c r="N638" s="4">
        <v>363.42290000000003</v>
      </c>
      <c r="O638" s="4">
        <v>24.918800000000001</v>
      </c>
      <c r="P638" s="4">
        <v>388.3</v>
      </c>
      <c r="Q638" s="4">
        <v>281.05220000000003</v>
      </c>
      <c r="R638" s="4">
        <v>19.270900000000001</v>
      </c>
      <c r="S638" s="4">
        <v>300.3</v>
      </c>
      <c r="T638" s="4">
        <v>1613.9</v>
      </c>
      <c r="W638" s="4">
        <v>0</v>
      </c>
      <c r="X638" s="4">
        <v>0</v>
      </c>
      <c r="Y638" s="4">
        <v>11.4</v>
      </c>
      <c r="Z638" s="4">
        <v>884</v>
      </c>
      <c r="AA638" s="4">
        <v>899</v>
      </c>
      <c r="AB638" s="4">
        <v>868</v>
      </c>
      <c r="AC638" s="4">
        <v>93</v>
      </c>
      <c r="AD638" s="4">
        <v>12.64</v>
      </c>
      <c r="AE638" s="4">
        <v>0.28999999999999998</v>
      </c>
      <c r="AF638" s="4">
        <v>992</v>
      </c>
      <c r="AG638" s="4">
        <v>-9</v>
      </c>
      <c r="AH638" s="4">
        <v>9</v>
      </c>
      <c r="AI638" s="4">
        <v>24</v>
      </c>
      <c r="AJ638" s="4">
        <v>135</v>
      </c>
      <c r="AK638" s="4">
        <v>135</v>
      </c>
      <c r="AL638" s="4">
        <v>4.7</v>
      </c>
      <c r="AM638" s="4">
        <v>142</v>
      </c>
      <c r="AN638" s="4" t="s">
        <v>155</v>
      </c>
      <c r="AO638" s="4">
        <v>2</v>
      </c>
      <c r="AP638" s="4">
        <v>0.76406249999999998</v>
      </c>
      <c r="AQ638" s="4">
        <v>47.160933999999997</v>
      </c>
      <c r="AR638" s="4">
        <v>-88.490768000000003</v>
      </c>
      <c r="AS638" s="4">
        <v>316.8</v>
      </c>
      <c r="AT638" s="4">
        <v>29.9</v>
      </c>
      <c r="AU638" s="4">
        <v>12</v>
      </c>
      <c r="AV638" s="4">
        <v>10</v>
      </c>
      <c r="AW638" s="4" t="s">
        <v>434</v>
      </c>
      <c r="AX638" s="4">
        <v>1</v>
      </c>
      <c r="AY638" s="4">
        <v>1.9303999999999999</v>
      </c>
      <c r="AZ638" s="4">
        <v>2.3304</v>
      </c>
      <c r="BA638" s="4">
        <v>11.154</v>
      </c>
      <c r="BB638" s="4">
        <v>10.93</v>
      </c>
      <c r="BC638" s="4">
        <v>0.98</v>
      </c>
      <c r="BD638" s="4">
        <v>18.385000000000002</v>
      </c>
      <c r="BE638" s="4">
        <v>2153.1909999999998</v>
      </c>
      <c r="BF638" s="4">
        <v>149.80199999999999</v>
      </c>
      <c r="BG638" s="4">
        <v>7.0979999999999999</v>
      </c>
      <c r="BH638" s="4">
        <v>0.48699999999999999</v>
      </c>
      <c r="BI638" s="4">
        <v>7.585</v>
      </c>
      <c r="BJ638" s="4">
        <v>5.4889999999999999</v>
      </c>
      <c r="BK638" s="4">
        <v>0.376</v>
      </c>
      <c r="BL638" s="4">
        <v>5.8659999999999997</v>
      </c>
      <c r="BM638" s="4">
        <v>12.481299999999999</v>
      </c>
      <c r="BQ638" s="4">
        <v>0</v>
      </c>
      <c r="BR638" s="4">
        <v>0.31839699999999999</v>
      </c>
      <c r="BS638" s="4">
        <v>-5</v>
      </c>
      <c r="BT638" s="4">
        <v>8.0000000000000002E-3</v>
      </c>
      <c r="BU638" s="4">
        <v>7.7808270000000004</v>
      </c>
      <c r="BV638" s="4">
        <v>0.16159999999999999</v>
      </c>
    </row>
    <row r="639" spans="1:74" x14ac:dyDescent="0.25">
      <c r="A639" s="4">
        <v>42804</v>
      </c>
      <c r="B639" s="3">
        <v>0.55577322916666672</v>
      </c>
      <c r="C639" s="4">
        <v>13.62</v>
      </c>
      <c r="D639" s="4">
        <v>1.6998</v>
      </c>
      <c r="E639" s="4">
        <v>16998.412571000001</v>
      </c>
      <c r="F639" s="4">
        <v>510.9</v>
      </c>
      <c r="G639" s="4">
        <v>29.5</v>
      </c>
      <c r="H639" s="4">
        <v>1611.5</v>
      </c>
      <c r="J639" s="4">
        <v>0</v>
      </c>
      <c r="K639" s="4">
        <v>0.84289999999999998</v>
      </c>
      <c r="L639" s="4">
        <v>11.4811</v>
      </c>
      <c r="M639" s="4">
        <v>1.4328000000000001</v>
      </c>
      <c r="N639" s="4">
        <v>430.64420000000001</v>
      </c>
      <c r="O639" s="4">
        <v>24.866399999999999</v>
      </c>
      <c r="P639" s="4">
        <v>455.5</v>
      </c>
      <c r="Q639" s="4">
        <v>333.03769999999997</v>
      </c>
      <c r="R639" s="4">
        <v>19.230399999999999</v>
      </c>
      <c r="S639" s="4">
        <v>352.3</v>
      </c>
      <c r="T639" s="4">
        <v>1611.4706000000001</v>
      </c>
      <c r="W639" s="4">
        <v>0</v>
      </c>
      <c r="X639" s="4">
        <v>0</v>
      </c>
      <c r="Y639" s="4">
        <v>11.5</v>
      </c>
      <c r="Z639" s="4">
        <v>880</v>
      </c>
      <c r="AA639" s="4">
        <v>896</v>
      </c>
      <c r="AB639" s="4">
        <v>863</v>
      </c>
      <c r="AC639" s="4">
        <v>93</v>
      </c>
      <c r="AD639" s="4">
        <v>12.64</v>
      </c>
      <c r="AE639" s="4">
        <v>0.28999999999999998</v>
      </c>
      <c r="AF639" s="4">
        <v>992</v>
      </c>
      <c r="AG639" s="4">
        <v>-9</v>
      </c>
      <c r="AH639" s="4">
        <v>9</v>
      </c>
      <c r="AI639" s="4">
        <v>24</v>
      </c>
      <c r="AJ639" s="4">
        <v>135.9</v>
      </c>
      <c r="AK639" s="4">
        <v>135</v>
      </c>
      <c r="AL639" s="4">
        <v>4.5</v>
      </c>
      <c r="AM639" s="4">
        <v>142</v>
      </c>
      <c r="AN639" s="4" t="s">
        <v>155</v>
      </c>
      <c r="AO639" s="4">
        <v>2</v>
      </c>
      <c r="AP639" s="4">
        <v>0.76407407407407402</v>
      </c>
      <c r="AQ639" s="4">
        <v>47.160817000000002</v>
      </c>
      <c r="AR639" s="4">
        <v>-88.490728000000004</v>
      </c>
      <c r="AS639" s="4">
        <v>316.8</v>
      </c>
      <c r="AT639" s="4">
        <v>29.6</v>
      </c>
      <c r="AU639" s="4">
        <v>12</v>
      </c>
      <c r="AV639" s="4">
        <v>10</v>
      </c>
      <c r="AW639" s="4" t="s">
        <v>434</v>
      </c>
      <c r="AX639" s="4">
        <v>1.0608</v>
      </c>
      <c r="AY639" s="4">
        <v>1.696</v>
      </c>
      <c r="AZ639" s="4">
        <v>2.4</v>
      </c>
      <c r="BA639" s="4">
        <v>11.154</v>
      </c>
      <c r="BB639" s="4">
        <v>10.8</v>
      </c>
      <c r="BC639" s="4">
        <v>0.97</v>
      </c>
      <c r="BD639" s="4">
        <v>18.634</v>
      </c>
      <c r="BE639" s="4">
        <v>2123.7359999999999</v>
      </c>
      <c r="BF639" s="4">
        <v>168.69200000000001</v>
      </c>
      <c r="BG639" s="4">
        <v>8.3420000000000005</v>
      </c>
      <c r="BH639" s="4">
        <v>0.48199999999999998</v>
      </c>
      <c r="BI639" s="4">
        <v>8.8239999999999998</v>
      </c>
      <c r="BJ639" s="4">
        <v>6.4509999999999996</v>
      </c>
      <c r="BK639" s="4">
        <v>0.373</v>
      </c>
      <c r="BL639" s="4">
        <v>6.8239999999999998</v>
      </c>
      <c r="BM639" s="4">
        <v>12.36</v>
      </c>
      <c r="BQ639" s="4">
        <v>0</v>
      </c>
      <c r="BR639" s="4">
        <v>0.27160400000000001</v>
      </c>
      <c r="BS639" s="4">
        <v>-5</v>
      </c>
      <c r="BT639" s="4">
        <v>8.0000000000000002E-3</v>
      </c>
      <c r="BU639" s="4">
        <v>6.6373230000000003</v>
      </c>
      <c r="BV639" s="4">
        <v>0.16159999999999999</v>
      </c>
    </row>
    <row r="640" spans="1:74" x14ac:dyDescent="0.25">
      <c r="A640" s="4">
        <v>42804</v>
      </c>
      <c r="B640" s="3">
        <v>0.55578480324074075</v>
      </c>
      <c r="C640" s="4">
        <v>13.565</v>
      </c>
      <c r="D640" s="4">
        <v>1.7885</v>
      </c>
      <c r="E640" s="4">
        <v>17884.794521</v>
      </c>
      <c r="F640" s="4">
        <v>553.70000000000005</v>
      </c>
      <c r="G640" s="4">
        <v>29.5</v>
      </c>
      <c r="H640" s="4">
        <v>1583.7</v>
      </c>
      <c r="J640" s="4">
        <v>0</v>
      </c>
      <c r="K640" s="4">
        <v>0.84260000000000002</v>
      </c>
      <c r="L640" s="4">
        <v>11.4293</v>
      </c>
      <c r="M640" s="4">
        <v>1.5068999999999999</v>
      </c>
      <c r="N640" s="4">
        <v>466.53530000000001</v>
      </c>
      <c r="O640" s="4">
        <v>24.855399999999999</v>
      </c>
      <c r="P640" s="4">
        <v>491.4</v>
      </c>
      <c r="Q640" s="4">
        <v>359.6902</v>
      </c>
      <c r="R640" s="4">
        <v>19.163</v>
      </c>
      <c r="S640" s="4">
        <v>378.9</v>
      </c>
      <c r="T640" s="4">
        <v>1583.7</v>
      </c>
      <c r="W640" s="4">
        <v>0</v>
      </c>
      <c r="X640" s="4">
        <v>0</v>
      </c>
      <c r="Y640" s="4">
        <v>11.4</v>
      </c>
      <c r="Z640" s="4">
        <v>871</v>
      </c>
      <c r="AA640" s="4">
        <v>887</v>
      </c>
      <c r="AB640" s="4">
        <v>857</v>
      </c>
      <c r="AC640" s="4">
        <v>93</v>
      </c>
      <c r="AD640" s="4">
        <v>11.8</v>
      </c>
      <c r="AE640" s="4">
        <v>0.27</v>
      </c>
      <c r="AF640" s="4">
        <v>992</v>
      </c>
      <c r="AG640" s="4">
        <v>-9.9</v>
      </c>
      <c r="AH640" s="4">
        <v>9</v>
      </c>
      <c r="AI640" s="4">
        <v>24</v>
      </c>
      <c r="AJ640" s="4">
        <v>136</v>
      </c>
      <c r="AK640" s="4">
        <v>135</v>
      </c>
      <c r="AL640" s="4">
        <v>4.4000000000000004</v>
      </c>
      <c r="AM640" s="4">
        <v>142</v>
      </c>
      <c r="AN640" s="4" t="s">
        <v>155</v>
      </c>
      <c r="AO640" s="4">
        <v>2</v>
      </c>
      <c r="AP640" s="4">
        <v>0.76408564814814817</v>
      </c>
      <c r="AQ640" s="4">
        <v>47.160696999999999</v>
      </c>
      <c r="AR640" s="4">
        <v>-88.490729000000002</v>
      </c>
      <c r="AS640" s="4">
        <v>316.7</v>
      </c>
      <c r="AT640" s="4">
        <v>29.2</v>
      </c>
      <c r="AU640" s="4">
        <v>12</v>
      </c>
      <c r="AV640" s="4">
        <v>10</v>
      </c>
      <c r="AW640" s="4" t="s">
        <v>434</v>
      </c>
      <c r="AX640" s="4">
        <v>1.23037</v>
      </c>
      <c r="AY640" s="4">
        <v>1.0911090000000001</v>
      </c>
      <c r="AZ640" s="4">
        <v>2.4607389999999998</v>
      </c>
      <c r="BA640" s="4">
        <v>11.154</v>
      </c>
      <c r="BB640" s="4">
        <v>10.77</v>
      </c>
      <c r="BC640" s="4">
        <v>0.97</v>
      </c>
      <c r="BD640" s="4">
        <v>18.687000000000001</v>
      </c>
      <c r="BE640" s="4">
        <v>2111.0010000000002</v>
      </c>
      <c r="BF640" s="4">
        <v>177.14500000000001</v>
      </c>
      <c r="BG640" s="4">
        <v>9.0239999999999991</v>
      </c>
      <c r="BH640" s="4">
        <v>0.48099999999999998</v>
      </c>
      <c r="BI640" s="4">
        <v>9.5050000000000008</v>
      </c>
      <c r="BJ640" s="4">
        <v>6.9569999999999999</v>
      </c>
      <c r="BK640" s="4">
        <v>0.371</v>
      </c>
      <c r="BL640" s="4">
        <v>7.3280000000000003</v>
      </c>
      <c r="BM640" s="4">
        <v>12.1288</v>
      </c>
      <c r="BQ640" s="4">
        <v>0</v>
      </c>
      <c r="BR640" s="4">
        <v>0.27023799999999998</v>
      </c>
      <c r="BS640" s="4">
        <v>-5</v>
      </c>
      <c r="BT640" s="4">
        <v>7.1269999999999997E-3</v>
      </c>
      <c r="BU640" s="4">
        <v>6.603942</v>
      </c>
      <c r="BV640" s="4">
        <v>0.14396500000000001</v>
      </c>
    </row>
    <row r="641" spans="1:74" x14ac:dyDescent="0.25">
      <c r="A641" s="4">
        <v>42804</v>
      </c>
      <c r="B641" s="3">
        <v>0.55579637731481479</v>
      </c>
      <c r="C641" s="4">
        <v>13.023999999999999</v>
      </c>
      <c r="D641" s="4">
        <v>1.7174</v>
      </c>
      <c r="E641" s="4">
        <v>17174.375</v>
      </c>
      <c r="F641" s="4">
        <v>566.20000000000005</v>
      </c>
      <c r="G641" s="4">
        <v>29.5</v>
      </c>
      <c r="H641" s="4">
        <v>1616.1</v>
      </c>
      <c r="J641" s="4">
        <v>0</v>
      </c>
      <c r="K641" s="4">
        <v>0.84799999999999998</v>
      </c>
      <c r="L641" s="4">
        <v>11.0448</v>
      </c>
      <c r="M641" s="4">
        <v>1.4563999999999999</v>
      </c>
      <c r="N641" s="4">
        <v>480.11739999999998</v>
      </c>
      <c r="O641" s="4">
        <v>25.0168</v>
      </c>
      <c r="P641" s="4">
        <v>505.1</v>
      </c>
      <c r="Q641" s="4">
        <v>371.12759999999997</v>
      </c>
      <c r="R641" s="4">
        <v>19.337800000000001</v>
      </c>
      <c r="S641" s="4">
        <v>390.5</v>
      </c>
      <c r="T641" s="4">
        <v>1616.1006</v>
      </c>
      <c r="W641" s="4">
        <v>0</v>
      </c>
      <c r="X641" s="4">
        <v>0</v>
      </c>
      <c r="Y641" s="4">
        <v>11.5</v>
      </c>
      <c r="Z641" s="4">
        <v>872</v>
      </c>
      <c r="AA641" s="4">
        <v>888</v>
      </c>
      <c r="AB641" s="4">
        <v>859</v>
      </c>
      <c r="AC641" s="4">
        <v>93</v>
      </c>
      <c r="AD641" s="4">
        <v>12.52</v>
      </c>
      <c r="AE641" s="4">
        <v>0.28999999999999998</v>
      </c>
      <c r="AF641" s="4">
        <v>992</v>
      </c>
      <c r="AG641" s="4">
        <v>-9.1</v>
      </c>
      <c r="AH641" s="4">
        <v>9</v>
      </c>
      <c r="AI641" s="4">
        <v>24</v>
      </c>
      <c r="AJ641" s="4">
        <v>136</v>
      </c>
      <c r="AK641" s="4">
        <v>134.1</v>
      </c>
      <c r="AL641" s="4">
        <v>4.4000000000000004</v>
      </c>
      <c r="AM641" s="4">
        <v>142</v>
      </c>
      <c r="AN641" s="4" t="s">
        <v>155</v>
      </c>
      <c r="AO641" s="4">
        <v>2</v>
      </c>
      <c r="AP641" s="4">
        <v>0.76409722222222232</v>
      </c>
      <c r="AQ641" s="4">
        <v>47.160581000000001</v>
      </c>
      <c r="AR641" s="4">
        <v>-88.490740000000002</v>
      </c>
      <c r="AS641" s="4">
        <v>316.3</v>
      </c>
      <c r="AT641" s="4">
        <v>28.8</v>
      </c>
      <c r="AU641" s="4">
        <v>12</v>
      </c>
      <c r="AV641" s="4">
        <v>10</v>
      </c>
      <c r="AW641" s="4" t="s">
        <v>434</v>
      </c>
      <c r="AX641" s="4">
        <v>1.3</v>
      </c>
      <c r="AY641" s="4">
        <v>1.209009</v>
      </c>
      <c r="AZ641" s="4">
        <v>2.418018</v>
      </c>
      <c r="BA641" s="4">
        <v>11.154</v>
      </c>
      <c r="BB641" s="4">
        <v>11.19</v>
      </c>
      <c r="BC641" s="4">
        <v>1</v>
      </c>
      <c r="BD641" s="4">
        <v>17.920999999999999</v>
      </c>
      <c r="BE641" s="4">
        <v>2109.7530000000002</v>
      </c>
      <c r="BF641" s="4">
        <v>177.06800000000001</v>
      </c>
      <c r="BG641" s="4">
        <v>9.6039999999999992</v>
      </c>
      <c r="BH641" s="4">
        <v>0.5</v>
      </c>
      <c r="BI641" s="4">
        <v>10.105</v>
      </c>
      <c r="BJ641" s="4">
        <v>7.4240000000000004</v>
      </c>
      <c r="BK641" s="4">
        <v>0.38700000000000001</v>
      </c>
      <c r="BL641" s="4">
        <v>7.8109999999999999</v>
      </c>
      <c r="BM641" s="4">
        <v>12.8002</v>
      </c>
      <c r="BQ641" s="4">
        <v>0</v>
      </c>
      <c r="BR641" s="4">
        <v>0.25004799999999999</v>
      </c>
      <c r="BS641" s="4">
        <v>-5</v>
      </c>
      <c r="BT641" s="4">
        <v>7.8729999999999998E-3</v>
      </c>
      <c r="BU641" s="4">
        <v>6.1105479999999996</v>
      </c>
      <c r="BV641" s="4">
        <v>0.15903500000000001</v>
      </c>
    </row>
    <row r="642" spans="1:74" x14ac:dyDescent="0.25">
      <c r="A642" s="4">
        <v>42804</v>
      </c>
      <c r="B642" s="3">
        <v>0.55580795138888883</v>
      </c>
      <c r="C642" s="4">
        <v>11.586</v>
      </c>
      <c r="D642" s="4">
        <v>4.7834000000000003</v>
      </c>
      <c r="E642" s="4">
        <v>47833.956133</v>
      </c>
      <c r="F642" s="4">
        <v>580.4</v>
      </c>
      <c r="G642" s="4">
        <v>29.6</v>
      </c>
      <c r="H642" s="4">
        <v>1848.6</v>
      </c>
      <c r="J642" s="4">
        <v>0</v>
      </c>
      <c r="K642" s="4">
        <v>0.82789999999999997</v>
      </c>
      <c r="L642" s="4">
        <v>9.5921000000000003</v>
      </c>
      <c r="M642" s="4">
        <v>3.9601999999999999</v>
      </c>
      <c r="N642" s="4">
        <v>480.5453</v>
      </c>
      <c r="O642" s="4">
        <v>24.482099999999999</v>
      </c>
      <c r="P642" s="4">
        <v>505</v>
      </c>
      <c r="Q642" s="4">
        <v>371.62860000000001</v>
      </c>
      <c r="R642" s="4">
        <v>18.9331</v>
      </c>
      <c r="S642" s="4">
        <v>390.6</v>
      </c>
      <c r="T642" s="4">
        <v>1848.6419000000001</v>
      </c>
      <c r="W642" s="4">
        <v>0</v>
      </c>
      <c r="X642" s="4">
        <v>0</v>
      </c>
      <c r="Y642" s="4">
        <v>11.5</v>
      </c>
      <c r="Z642" s="4">
        <v>875</v>
      </c>
      <c r="AA642" s="4">
        <v>890</v>
      </c>
      <c r="AB642" s="4">
        <v>863</v>
      </c>
      <c r="AC642" s="4">
        <v>93</v>
      </c>
      <c r="AD642" s="4">
        <v>12.64</v>
      </c>
      <c r="AE642" s="4">
        <v>0.28999999999999998</v>
      </c>
      <c r="AF642" s="4">
        <v>992</v>
      </c>
      <c r="AG642" s="4">
        <v>-9</v>
      </c>
      <c r="AH642" s="4">
        <v>9</v>
      </c>
      <c r="AI642" s="4">
        <v>24</v>
      </c>
      <c r="AJ642" s="4">
        <v>136</v>
      </c>
      <c r="AK642" s="4">
        <v>134</v>
      </c>
      <c r="AL642" s="4">
        <v>4.7</v>
      </c>
      <c r="AM642" s="4">
        <v>142</v>
      </c>
      <c r="AN642" s="4" t="s">
        <v>155</v>
      </c>
      <c r="AO642" s="4">
        <v>2</v>
      </c>
      <c r="AP642" s="4">
        <v>0.76410879629629624</v>
      </c>
      <c r="AQ642" s="4">
        <v>47.160471999999999</v>
      </c>
      <c r="AR642" s="4">
        <v>-88.490735000000001</v>
      </c>
      <c r="AS642" s="4">
        <v>316.10000000000002</v>
      </c>
      <c r="AT642" s="4">
        <v>27.7</v>
      </c>
      <c r="AU642" s="4">
        <v>12</v>
      </c>
      <c r="AV642" s="4">
        <v>10</v>
      </c>
      <c r="AW642" s="4" t="s">
        <v>434</v>
      </c>
      <c r="AX642" s="4">
        <v>1.3608</v>
      </c>
      <c r="AY642" s="4">
        <v>1.0608</v>
      </c>
      <c r="AZ642" s="4">
        <v>2.0608</v>
      </c>
      <c r="BA642" s="4">
        <v>11.154</v>
      </c>
      <c r="BB642" s="4">
        <v>9.7899999999999991</v>
      </c>
      <c r="BC642" s="4">
        <v>0.88</v>
      </c>
      <c r="BD642" s="4">
        <v>20.786999999999999</v>
      </c>
      <c r="BE642" s="4">
        <v>1688.491</v>
      </c>
      <c r="BF642" s="4">
        <v>443.69099999999997</v>
      </c>
      <c r="BG642" s="4">
        <v>8.8580000000000005</v>
      </c>
      <c r="BH642" s="4">
        <v>0.45100000000000001</v>
      </c>
      <c r="BI642" s="4">
        <v>9.31</v>
      </c>
      <c r="BJ642" s="4">
        <v>6.851</v>
      </c>
      <c r="BK642" s="4">
        <v>0.34899999999999998</v>
      </c>
      <c r="BL642" s="4">
        <v>7.2</v>
      </c>
      <c r="BM642" s="4">
        <v>13.4933</v>
      </c>
      <c r="BQ642" s="4">
        <v>0</v>
      </c>
      <c r="BR642" s="4">
        <v>0.240895</v>
      </c>
      <c r="BS642" s="4">
        <v>-5</v>
      </c>
      <c r="BT642" s="4">
        <v>8.0000000000000002E-3</v>
      </c>
      <c r="BU642" s="4">
        <v>5.8868739999999997</v>
      </c>
      <c r="BV642" s="4">
        <v>0.16159999999999999</v>
      </c>
    </row>
    <row r="643" spans="1:74" x14ac:dyDescent="0.25">
      <c r="A643" s="4">
        <v>42804</v>
      </c>
      <c r="B643" s="3">
        <v>0.55581952546296298</v>
      </c>
      <c r="C643" s="4">
        <v>9.5760000000000005</v>
      </c>
      <c r="D643" s="4">
        <v>7.4641000000000002</v>
      </c>
      <c r="E643" s="4">
        <v>74641.284404000005</v>
      </c>
      <c r="F643" s="4">
        <v>610.29999999999995</v>
      </c>
      <c r="G643" s="4">
        <v>29.7</v>
      </c>
      <c r="H643" s="4">
        <v>4845.3999999999996</v>
      </c>
      <c r="J643" s="4">
        <v>0</v>
      </c>
      <c r="K643" s="4">
        <v>0.81220000000000003</v>
      </c>
      <c r="L643" s="4">
        <v>7.7774000000000001</v>
      </c>
      <c r="M643" s="4">
        <v>6.0620000000000003</v>
      </c>
      <c r="N643" s="4">
        <v>495.65660000000003</v>
      </c>
      <c r="O643" s="4">
        <v>24.120899999999999</v>
      </c>
      <c r="P643" s="4">
        <v>519.79999999999995</v>
      </c>
      <c r="Q643" s="4">
        <v>383.31479999999999</v>
      </c>
      <c r="R643" s="4">
        <v>18.6539</v>
      </c>
      <c r="S643" s="4">
        <v>402</v>
      </c>
      <c r="T643" s="4">
        <v>4845.4164000000001</v>
      </c>
      <c r="W643" s="4">
        <v>0</v>
      </c>
      <c r="X643" s="4">
        <v>0</v>
      </c>
      <c r="Y643" s="4">
        <v>11.4</v>
      </c>
      <c r="Z643" s="4">
        <v>899</v>
      </c>
      <c r="AA643" s="4">
        <v>915</v>
      </c>
      <c r="AB643" s="4">
        <v>886</v>
      </c>
      <c r="AC643" s="4">
        <v>93</v>
      </c>
      <c r="AD643" s="4">
        <v>12.64</v>
      </c>
      <c r="AE643" s="4">
        <v>0.28999999999999998</v>
      </c>
      <c r="AF643" s="4">
        <v>992</v>
      </c>
      <c r="AG643" s="4">
        <v>-9</v>
      </c>
      <c r="AH643" s="4">
        <v>9</v>
      </c>
      <c r="AI643" s="4">
        <v>24</v>
      </c>
      <c r="AJ643" s="4">
        <v>135.1</v>
      </c>
      <c r="AK643" s="4">
        <v>135.69999999999999</v>
      </c>
      <c r="AL643" s="4">
        <v>4.7</v>
      </c>
      <c r="AM643" s="4">
        <v>142</v>
      </c>
      <c r="AN643" s="4" t="s">
        <v>155</v>
      </c>
      <c r="AO643" s="4">
        <v>2</v>
      </c>
      <c r="AP643" s="4">
        <v>0.76412037037037039</v>
      </c>
      <c r="AQ643" s="4">
        <v>47.160369000000003</v>
      </c>
      <c r="AR643" s="4">
        <v>-88.490730999999997</v>
      </c>
      <c r="AS643" s="4">
        <v>315.7</v>
      </c>
      <c r="AT643" s="4">
        <v>26.4</v>
      </c>
      <c r="AU643" s="4">
        <v>12</v>
      </c>
      <c r="AV643" s="4">
        <v>10</v>
      </c>
      <c r="AW643" s="4" t="s">
        <v>434</v>
      </c>
      <c r="AX643" s="4">
        <v>1.5</v>
      </c>
      <c r="AY643" s="4">
        <v>1.2607999999999999</v>
      </c>
      <c r="AZ643" s="4">
        <v>2.2608000000000001</v>
      </c>
      <c r="BA643" s="4">
        <v>11.154</v>
      </c>
      <c r="BB643" s="4">
        <v>8.91</v>
      </c>
      <c r="BC643" s="4">
        <v>0.8</v>
      </c>
      <c r="BD643" s="4">
        <v>23.13</v>
      </c>
      <c r="BE643" s="4">
        <v>1312.7760000000001</v>
      </c>
      <c r="BF643" s="4">
        <v>651.25300000000004</v>
      </c>
      <c r="BG643" s="4">
        <v>8.7609999999999992</v>
      </c>
      <c r="BH643" s="4">
        <v>0.42599999999999999</v>
      </c>
      <c r="BI643" s="4">
        <v>9.1880000000000006</v>
      </c>
      <c r="BJ643" s="4">
        <v>6.7759999999999998</v>
      </c>
      <c r="BK643" s="4">
        <v>0.33</v>
      </c>
      <c r="BL643" s="4">
        <v>7.1050000000000004</v>
      </c>
      <c r="BM643" s="4">
        <v>33.9129</v>
      </c>
      <c r="BQ643" s="4">
        <v>0</v>
      </c>
      <c r="BR643" s="4">
        <v>0.51320900000000003</v>
      </c>
      <c r="BS643" s="4">
        <v>-5</v>
      </c>
      <c r="BT643" s="4">
        <v>7.1269999999999997E-3</v>
      </c>
      <c r="BU643" s="4">
        <v>12.541550000000001</v>
      </c>
      <c r="BV643" s="4">
        <v>0.14396800000000001</v>
      </c>
    </row>
    <row r="644" spans="1:74" x14ac:dyDescent="0.25">
      <c r="A644" s="4">
        <v>42804</v>
      </c>
      <c r="B644" s="3">
        <v>0.55583109953703702</v>
      </c>
      <c r="C644" s="4">
        <v>9.3260000000000005</v>
      </c>
      <c r="D644" s="4">
        <v>8.4396000000000004</v>
      </c>
      <c r="E644" s="4">
        <v>84395.655526999995</v>
      </c>
      <c r="F644" s="4">
        <v>623.6</v>
      </c>
      <c r="G644" s="4">
        <v>29.7</v>
      </c>
      <c r="H644" s="4">
        <v>5184</v>
      </c>
      <c r="J644" s="4">
        <v>0</v>
      </c>
      <c r="K644" s="4">
        <v>0.80259999999999998</v>
      </c>
      <c r="L644" s="4">
        <v>7.4851999999999999</v>
      </c>
      <c r="M644" s="4">
        <v>6.7733999999999996</v>
      </c>
      <c r="N644" s="4">
        <v>500.4973</v>
      </c>
      <c r="O644" s="4">
        <v>23.806999999999999</v>
      </c>
      <c r="P644" s="4">
        <v>524.29999999999995</v>
      </c>
      <c r="Q644" s="4">
        <v>387.05840000000001</v>
      </c>
      <c r="R644" s="4">
        <v>18.411100000000001</v>
      </c>
      <c r="S644" s="4">
        <v>405.5</v>
      </c>
      <c r="T644" s="4">
        <v>5184.0230000000001</v>
      </c>
      <c r="W644" s="4">
        <v>0</v>
      </c>
      <c r="X644" s="4">
        <v>0</v>
      </c>
      <c r="Y644" s="4">
        <v>11.5</v>
      </c>
      <c r="Z644" s="4">
        <v>921</v>
      </c>
      <c r="AA644" s="4">
        <v>939</v>
      </c>
      <c r="AB644" s="4">
        <v>907</v>
      </c>
      <c r="AC644" s="4">
        <v>93</v>
      </c>
      <c r="AD644" s="4">
        <v>12.64</v>
      </c>
      <c r="AE644" s="4">
        <v>0.28999999999999998</v>
      </c>
      <c r="AF644" s="4">
        <v>992</v>
      </c>
      <c r="AG644" s="4">
        <v>-9</v>
      </c>
      <c r="AH644" s="4">
        <v>9</v>
      </c>
      <c r="AI644" s="4">
        <v>24</v>
      </c>
      <c r="AJ644" s="4">
        <v>135.9</v>
      </c>
      <c r="AK644" s="4">
        <v>134.30000000000001</v>
      </c>
      <c r="AL644" s="4">
        <v>4.7</v>
      </c>
      <c r="AM644" s="4">
        <v>142</v>
      </c>
      <c r="AN644" s="4" t="s">
        <v>155</v>
      </c>
      <c r="AO644" s="4">
        <v>2</v>
      </c>
      <c r="AP644" s="4">
        <v>0.76413194444444443</v>
      </c>
      <c r="AQ644" s="4">
        <v>47.160265000000003</v>
      </c>
      <c r="AR644" s="4">
        <v>-88.490729000000002</v>
      </c>
      <c r="AS644" s="4">
        <v>315.5</v>
      </c>
      <c r="AT644" s="4">
        <v>25.7</v>
      </c>
      <c r="AU644" s="4">
        <v>12</v>
      </c>
      <c r="AV644" s="4">
        <v>10</v>
      </c>
      <c r="AW644" s="4" t="s">
        <v>434</v>
      </c>
      <c r="AX644" s="4">
        <v>1.5304</v>
      </c>
      <c r="AY644" s="4">
        <v>1.2784</v>
      </c>
      <c r="AZ644" s="4">
        <v>2.4</v>
      </c>
      <c r="BA644" s="4">
        <v>11.154</v>
      </c>
      <c r="BB644" s="4">
        <v>8.44</v>
      </c>
      <c r="BC644" s="4">
        <v>0.76</v>
      </c>
      <c r="BD644" s="4">
        <v>24.6</v>
      </c>
      <c r="BE644" s="4">
        <v>1224.606</v>
      </c>
      <c r="BF644" s="4">
        <v>705.303</v>
      </c>
      <c r="BG644" s="4">
        <v>8.5749999999999993</v>
      </c>
      <c r="BH644" s="4">
        <v>0.40799999999999997</v>
      </c>
      <c r="BI644" s="4">
        <v>8.9830000000000005</v>
      </c>
      <c r="BJ644" s="4">
        <v>6.6310000000000002</v>
      </c>
      <c r="BK644" s="4">
        <v>0.315</v>
      </c>
      <c r="BL644" s="4">
        <v>6.9470000000000001</v>
      </c>
      <c r="BM644" s="4">
        <v>35.167299999999997</v>
      </c>
      <c r="BQ644" s="4">
        <v>0</v>
      </c>
      <c r="BR644" s="4">
        <v>0.69704500000000003</v>
      </c>
      <c r="BS644" s="4">
        <v>-5</v>
      </c>
      <c r="BT644" s="4">
        <v>7.0000000000000001E-3</v>
      </c>
      <c r="BU644" s="4">
        <v>17.034037000000001</v>
      </c>
      <c r="BV644" s="4">
        <v>0.1414</v>
      </c>
    </row>
    <row r="645" spans="1:74" x14ac:dyDescent="0.25">
      <c r="A645" s="4">
        <v>42804</v>
      </c>
      <c r="B645" s="3">
        <v>0.55584267361111117</v>
      </c>
      <c r="C645" s="4">
        <v>9.6509999999999998</v>
      </c>
      <c r="D645" s="4">
        <v>8.0940999999999992</v>
      </c>
      <c r="E645" s="4">
        <v>80941.028340000004</v>
      </c>
      <c r="F645" s="4">
        <v>581</v>
      </c>
      <c r="G645" s="4">
        <v>29.6</v>
      </c>
      <c r="H645" s="4">
        <v>3938.6</v>
      </c>
      <c r="J645" s="4">
        <v>0.04</v>
      </c>
      <c r="K645" s="4">
        <v>0.80520000000000003</v>
      </c>
      <c r="L645" s="4">
        <v>7.7706999999999997</v>
      </c>
      <c r="M645" s="4">
        <v>6.5174000000000003</v>
      </c>
      <c r="N645" s="4">
        <v>467.81130000000002</v>
      </c>
      <c r="O645" s="4">
        <v>23.863399999999999</v>
      </c>
      <c r="P645" s="4">
        <v>491.7</v>
      </c>
      <c r="Q645" s="4">
        <v>361.7808</v>
      </c>
      <c r="R645" s="4">
        <v>18.454699999999999</v>
      </c>
      <c r="S645" s="4">
        <v>380.2</v>
      </c>
      <c r="T645" s="4">
        <v>3938.5882000000001</v>
      </c>
      <c r="W645" s="4">
        <v>0</v>
      </c>
      <c r="X645" s="4">
        <v>3.5400000000000001E-2</v>
      </c>
      <c r="Y645" s="4">
        <v>11.4</v>
      </c>
      <c r="Z645" s="4">
        <v>931</v>
      </c>
      <c r="AA645" s="4">
        <v>948</v>
      </c>
      <c r="AB645" s="4">
        <v>918</v>
      </c>
      <c r="AC645" s="4">
        <v>93</v>
      </c>
      <c r="AD645" s="4">
        <v>12.64</v>
      </c>
      <c r="AE645" s="4">
        <v>0.28999999999999998</v>
      </c>
      <c r="AF645" s="4">
        <v>992</v>
      </c>
      <c r="AG645" s="4">
        <v>-9</v>
      </c>
      <c r="AH645" s="4">
        <v>9</v>
      </c>
      <c r="AI645" s="4">
        <v>24</v>
      </c>
      <c r="AJ645" s="4">
        <v>136</v>
      </c>
      <c r="AK645" s="4">
        <v>134</v>
      </c>
      <c r="AL645" s="4">
        <v>4.5</v>
      </c>
      <c r="AM645" s="4">
        <v>142</v>
      </c>
      <c r="AN645" s="4" t="s">
        <v>155</v>
      </c>
      <c r="AO645" s="4">
        <v>2</v>
      </c>
      <c r="AP645" s="4">
        <v>0.76414351851851858</v>
      </c>
      <c r="AQ645" s="4">
        <v>47.160159999999998</v>
      </c>
      <c r="AR645" s="4">
        <v>-88.490711000000005</v>
      </c>
      <c r="AS645" s="4">
        <v>315.3</v>
      </c>
      <c r="AT645" s="4">
        <v>25.8</v>
      </c>
      <c r="AU645" s="4">
        <v>12</v>
      </c>
      <c r="AV645" s="4">
        <v>10</v>
      </c>
      <c r="AW645" s="4" t="s">
        <v>434</v>
      </c>
      <c r="AX645" s="4">
        <v>1.6304000000000001</v>
      </c>
      <c r="AY645" s="4">
        <v>1.0911999999999999</v>
      </c>
      <c r="AZ645" s="4">
        <v>2.4607999999999999</v>
      </c>
      <c r="BA645" s="4">
        <v>11.154</v>
      </c>
      <c r="BB645" s="4">
        <v>8.56</v>
      </c>
      <c r="BC645" s="4">
        <v>0.77</v>
      </c>
      <c r="BD645" s="4">
        <v>24.190999999999999</v>
      </c>
      <c r="BE645" s="4">
        <v>1279.568</v>
      </c>
      <c r="BF645" s="4">
        <v>683.05499999999995</v>
      </c>
      <c r="BG645" s="4">
        <v>8.0670000000000002</v>
      </c>
      <c r="BH645" s="4">
        <v>0.41199999999999998</v>
      </c>
      <c r="BI645" s="4">
        <v>8.4779999999999998</v>
      </c>
      <c r="BJ645" s="4">
        <v>6.2389999999999999</v>
      </c>
      <c r="BK645" s="4">
        <v>0.318</v>
      </c>
      <c r="BL645" s="4">
        <v>6.5570000000000004</v>
      </c>
      <c r="BM645" s="4">
        <v>26.8918</v>
      </c>
      <c r="BQ645" s="4">
        <v>4.2439999999999998</v>
      </c>
      <c r="BR645" s="4">
        <v>0.74244399999999999</v>
      </c>
      <c r="BS645" s="4">
        <v>-5</v>
      </c>
      <c r="BT645" s="4">
        <v>7.0000000000000001E-3</v>
      </c>
      <c r="BU645" s="4">
        <v>18.143474999999999</v>
      </c>
      <c r="BV645" s="4">
        <v>0.1414</v>
      </c>
    </row>
    <row r="646" spans="1:74" x14ac:dyDescent="0.25">
      <c r="A646" s="4">
        <v>42804</v>
      </c>
      <c r="B646" s="3">
        <v>0.55585424768518521</v>
      </c>
      <c r="C646" s="4">
        <v>10.052</v>
      </c>
      <c r="D646" s="4">
        <v>7.3718000000000004</v>
      </c>
      <c r="E646" s="4">
        <v>73718.356274999998</v>
      </c>
      <c r="F646" s="4">
        <v>499.9</v>
      </c>
      <c r="G646" s="4">
        <v>30.2</v>
      </c>
      <c r="H646" s="4">
        <v>3232.1</v>
      </c>
      <c r="J646" s="4">
        <v>0.1</v>
      </c>
      <c r="K646" s="4">
        <v>0.81089999999999995</v>
      </c>
      <c r="L646" s="4">
        <v>8.1510999999999996</v>
      </c>
      <c r="M646" s="4">
        <v>5.9775</v>
      </c>
      <c r="N646" s="4">
        <v>405.34120000000001</v>
      </c>
      <c r="O646" s="4">
        <v>24.515499999999999</v>
      </c>
      <c r="P646" s="4">
        <v>429.9</v>
      </c>
      <c r="Q646" s="4">
        <v>313.46969999999999</v>
      </c>
      <c r="R646" s="4">
        <v>18.959</v>
      </c>
      <c r="S646" s="4">
        <v>332.4</v>
      </c>
      <c r="T646" s="4">
        <v>3232.0913999999998</v>
      </c>
      <c r="W646" s="4">
        <v>0</v>
      </c>
      <c r="X646" s="4">
        <v>8.1100000000000005E-2</v>
      </c>
      <c r="Y646" s="4">
        <v>11.5</v>
      </c>
      <c r="Z646" s="4">
        <v>938</v>
      </c>
      <c r="AA646" s="4">
        <v>954</v>
      </c>
      <c r="AB646" s="4">
        <v>924</v>
      </c>
      <c r="AC646" s="4">
        <v>93</v>
      </c>
      <c r="AD646" s="4">
        <v>12.64</v>
      </c>
      <c r="AE646" s="4">
        <v>0.28999999999999998</v>
      </c>
      <c r="AF646" s="4">
        <v>992</v>
      </c>
      <c r="AG646" s="4">
        <v>-9</v>
      </c>
      <c r="AH646" s="4">
        <v>9</v>
      </c>
      <c r="AI646" s="4">
        <v>24</v>
      </c>
      <c r="AJ646" s="4">
        <v>136</v>
      </c>
      <c r="AK646" s="4">
        <v>135.69999999999999</v>
      </c>
      <c r="AL646" s="4">
        <v>4.5</v>
      </c>
      <c r="AM646" s="4">
        <v>142</v>
      </c>
      <c r="AN646" s="4" t="s">
        <v>155</v>
      </c>
      <c r="AO646" s="4">
        <v>2</v>
      </c>
      <c r="AP646" s="4">
        <v>0.76415509259259251</v>
      </c>
      <c r="AQ646" s="4">
        <v>47.160046999999999</v>
      </c>
      <c r="AR646" s="4">
        <v>-88.490666000000004</v>
      </c>
      <c r="AS646" s="4">
        <v>315.10000000000002</v>
      </c>
      <c r="AT646" s="4">
        <v>28</v>
      </c>
      <c r="AU646" s="4">
        <v>12</v>
      </c>
      <c r="AV646" s="4">
        <v>11</v>
      </c>
      <c r="AW646" s="4" t="s">
        <v>415</v>
      </c>
      <c r="AX646" s="4">
        <v>2.0952000000000002</v>
      </c>
      <c r="AY646" s="4">
        <v>1.2392000000000001</v>
      </c>
      <c r="AZ646" s="4">
        <v>2.9647999999999999</v>
      </c>
      <c r="BA646" s="4">
        <v>11.154</v>
      </c>
      <c r="BB646" s="4">
        <v>8.84</v>
      </c>
      <c r="BC646" s="4">
        <v>0.79</v>
      </c>
      <c r="BD646" s="4">
        <v>23.326000000000001</v>
      </c>
      <c r="BE646" s="4">
        <v>1363.6469999999999</v>
      </c>
      <c r="BF646" s="4">
        <v>636.48099999999999</v>
      </c>
      <c r="BG646" s="4">
        <v>7.101</v>
      </c>
      <c r="BH646" s="4">
        <v>0.43</v>
      </c>
      <c r="BI646" s="4">
        <v>7.5309999999999997</v>
      </c>
      <c r="BJ646" s="4">
        <v>5.492</v>
      </c>
      <c r="BK646" s="4">
        <v>0.33200000000000002</v>
      </c>
      <c r="BL646" s="4">
        <v>5.8239999999999998</v>
      </c>
      <c r="BM646" s="4">
        <v>22.4207</v>
      </c>
      <c r="BQ646" s="4">
        <v>9.8640000000000008</v>
      </c>
      <c r="BR646" s="4">
        <v>0.76433300000000004</v>
      </c>
      <c r="BS646" s="4">
        <v>-5</v>
      </c>
      <c r="BT646" s="4">
        <v>7.8729999999999998E-3</v>
      </c>
      <c r="BU646" s="4">
        <v>18.678387000000001</v>
      </c>
      <c r="BV646" s="4">
        <v>0.15903500000000001</v>
      </c>
    </row>
    <row r="647" spans="1:74" x14ac:dyDescent="0.25">
      <c r="A647" s="4">
        <v>42804</v>
      </c>
      <c r="B647" s="3">
        <v>0.55586582175925925</v>
      </c>
      <c r="C647" s="4">
        <v>9.5939999999999994</v>
      </c>
      <c r="D647" s="4">
        <v>8.1510999999999996</v>
      </c>
      <c r="E647" s="4">
        <v>81511.073883000005</v>
      </c>
      <c r="F647" s="4">
        <v>423.2</v>
      </c>
      <c r="G647" s="4">
        <v>31</v>
      </c>
      <c r="H647" s="4">
        <v>2832.7</v>
      </c>
      <c r="J647" s="4">
        <v>0.1</v>
      </c>
      <c r="K647" s="4">
        <v>0.80640000000000001</v>
      </c>
      <c r="L647" s="4">
        <v>7.7359999999999998</v>
      </c>
      <c r="M647" s="4">
        <v>6.5728</v>
      </c>
      <c r="N647" s="4">
        <v>341.2946</v>
      </c>
      <c r="O647" s="4">
        <v>24.997599999999998</v>
      </c>
      <c r="P647" s="4">
        <v>366.3</v>
      </c>
      <c r="Q647" s="4">
        <v>263.9393</v>
      </c>
      <c r="R647" s="4">
        <v>19.331800000000001</v>
      </c>
      <c r="S647" s="4">
        <v>283.3</v>
      </c>
      <c r="T647" s="4">
        <v>2832.6505999999999</v>
      </c>
      <c r="W647" s="4">
        <v>0</v>
      </c>
      <c r="X647" s="4">
        <v>8.0600000000000005E-2</v>
      </c>
      <c r="Y647" s="4">
        <v>11.4</v>
      </c>
      <c r="Z647" s="4">
        <v>933</v>
      </c>
      <c r="AA647" s="4">
        <v>949</v>
      </c>
      <c r="AB647" s="4">
        <v>918</v>
      </c>
      <c r="AC647" s="4">
        <v>93</v>
      </c>
      <c r="AD647" s="4">
        <v>12.64</v>
      </c>
      <c r="AE647" s="4">
        <v>0.28999999999999998</v>
      </c>
      <c r="AF647" s="4">
        <v>992</v>
      </c>
      <c r="AG647" s="4">
        <v>-9</v>
      </c>
      <c r="AH647" s="4">
        <v>9</v>
      </c>
      <c r="AI647" s="4">
        <v>24</v>
      </c>
      <c r="AJ647" s="4">
        <v>136</v>
      </c>
      <c r="AK647" s="4">
        <v>135.1</v>
      </c>
      <c r="AL647" s="4">
        <v>4.7</v>
      </c>
      <c r="AM647" s="4">
        <v>142</v>
      </c>
      <c r="AN647" s="4" t="s">
        <v>155</v>
      </c>
      <c r="AO647" s="4">
        <v>2</v>
      </c>
      <c r="AP647" s="4">
        <v>0.76416666666666666</v>
      </c>
      <c r="AQ647" s="4">
        <v>47.159925000000001</v>
      </c>
      <c r="AR647" s="4">
        <v>-88.490598000000006</v>
      </c>
      <c r="AS647" s="4">
        <v>314.8</v>
      </c>
      <c r="AT647" s="4">
        <v>31.4</v>
      </c>
      <c r="AU647" s="4">
        <v>12</v>
      </c>
      <c r="AV647" s="4">
        <v>11</v>
      </c>
      <c r="AW647" s="4" t="s">
        <v>415</v>
      </c>
      <c r="AX647" s="4">
        <v>2.6960000000000002</v>
      </c>
      <c r="AY647" s="4">
        <v>1.0696000000000001</v>
      </c>
      <c r="AZ647" s="4">
        <v>3.3136000000000001</v>
      </c>
      <c r="BA647" s="4">
        <v>11.154</v>
      </c>
      <c r="BB647" s="4">
        <v>8.6199999999999992</v>
      </c>
      <c r="BC647" s="4">
        <v>0.77</v>
      </c>
      <c r="BD647" s="4">
        <v>24.012</v>
      </c>
      <c r="BE647" s="4">
        <v>1281.7170000000001</v>
      </c>
      <c r="BF647" s="4">
        <v>693.11800000000005</v>
      </c>
      <c r="BG647" s="4">
        <v>5.9219999999999997</v>
      </c>
      <c r="BH647" s="4">
        <v>0.434</v>
      </c>
      <c r="BI647" s="4">
        <v>6.3550000000000004</v>
      </c>
      <c r="BJ647" s="4">
        <v>4.5789999999999997</v>
      </c>
      <c r="BK647" s="4">
        <v>0.33500000000000002</v>
      </c>
      <c r="BL647" s="4">
        <v>4.915</v>
      </c>
      <c r="BM647" s="4">
        <v>19.4602</v>
      </c>
      <c r="BQ647" s="4">
        <v>9.7140000000000004</v>
      </c>
      <c r="BR647" s="4">
        <v>0.66049400000000003</v>
      </c>
      <c r="BS647" s="4">
        <v>-5</v>
      </c>
      <c r="BT647" s="4">
        <v>8.0000000000000002E-3</v>
      </c>
      <c r="BU647" s="4">
        <v>16.140822</v>
      </c>
      <c r="BV647" s="4">
        <v>0.16159999999999999</v>
      </c>
    </row>
    <row r="648" spans="1:74" x14ac:dyDescent="0.25">
      <c r="A648" s="4">
        <v>42804</v>
      </c>
      <c r="B648" s="3">
        <v>0.55587739583333329</v>
      </c>
      <c r="C648" s="4">
        <v>8.7750000000000004</v>
      </c>
      <c r="D648" s="4">
        <v>9.2309999999999999</v>
      </c>
      <c r="E648" s="4">
        <v>92309.635626999996</v>
      </c>
      <c r="F648" s="4">
        <v>360.6</v>
      </c>
      <c r="G648" s="4">
        <v>31</v>
      </c>
      <c r="H648" s="4">
        <v>2708.5</v>
      </c>
      <c r="J648" s="4">
        <v>0.1</v>
      </c>
      <c r="K648" s="4">
        <v>0.80079999999999996</v>
      </c>
      <c r="L648" s="4">
        <v>7.0266999999999999</v>
      </c>
      <c r="M648" s="4">
        <v>7.3918999999999997</v>
      </c>
      <c r="N648" s="4">
        <v>288.79410000000001</v>
      </c>
      <c r="O648" s="4">
        <v>24.853000000000002</v>
      </c>
      <c r="P648" s="4">
        <v>313.60000000000002</v>
      </c>
      <c r="Q648" s="4">
        <v>223.3383</v>
      </c>
      <c r="R648" s="4">
        <v>19.22</v>
      </c>
      <c r="S648" s="4">
        <v>242.6</v>
      </c>
      <c r="T648" s="4">
        <v>2708.4868000000001</v>
      </c>
      <c r="W648" s="4">
        <v>0</v>
      </c>
      <c r="X648" s="4">
        <v>8.0100000000000005E-2</v>
      </c>
      <c r="Y648" s="4">
        <v>11.4</v>
      </c>
      <c r="Z648" s="4">
        <v>919</v>
      </c>
      <c r="AA648" s="4">
        <v>937</v>
      </c>
      <c r="AB648" s="4">
        <v>904</v>
      </c>
      <c r="AC648" s="4">
        <v>93</v>
      </c>
      <c r="AD648" s="4">
        <v>12.64</v>
      </c>
      <c r="AE648" s="4">
        <v>0.28999999999999998</v>
      </c>
      <c r="AF648" s="4">
        <v>992</v>
      </c>
      <c r="AG648" s="4">
        <v>-9</v>
      </c>
      <c r="AH648" s="4">
        <v>9</v>
      </c>
      <c r="AI648" s="4">
        <v>24</v>
      </c>
      <c r="AJ648" s="4">
        <v>136</v>
      </c>
      <c r="AK648" s="4">
        <v>135</v>
      </c>
      <c r="AL648" s="4">
        <v>4.4000000000000004</v>
      </c>
      <c r="AM648" s="4">
        <v>142</v>
      </c>
      <c r="AN648" s="4" t="s">
        <v>155</v>
      </c>
      <c r="AO648" s="4">
        <v>2</v>
      </c>
      <c r="AP648" s="4">
        <v>0.76417824074074081</v>
      </c>
      <c r="AQ648" s="4">
        <v>47.159809000000003</v>
      </c>
      <c r="AR648" s="4">
        <v>-88.490505999999996</v>
      </c>
      <c r="AS648" s="4">
        <v>315.10000000000002</v>
      </c>
      <c r="AT648" s="4">
        <v>31.4</v>
      </c>
      <c r="AU648" s="4">
        <v>12</v>
      </c>
      <c r="AV648" s="4">
        <v>11</v>
      </c>
      <c r="AW648" s="4" t="s">
        <v>415</v>
      </c>
      <c r="AX648" s="4">
        <v>2.0608</v>
      </c>
      <c r="AY648" s="4">
        <v>1.1823999999999999</v>
      </c>
      <c r="AZ648" s="4">
        <v>2.4127999999999998</v>
      </c>
      <c r="BA648" s="4">
        <v>11.154</v>
      </c>
      <c r="BB648" s="4">
        <v>8.36</v>
      </c>
      <c r="BC648" s="4">
        <v>0.75</v>
      </c>
      <c r="BD648" s="4">
        <v>24.88</v>
      </c>
      <c r="BE648" s="4">
        <v>1156.4570000000001</v>
      </c>
      <c r="BF648" s="4">
        <v>774.298</v>
      </c>
      <c r="BG648" s="4">
        <v>4.9770000000000003</v>
      </c>
      <c r="BH648" s="4">
        <v>0.42799999999999999</v>
      </c>
      <c r="BI648" s="4">
        <v>5.4059999999999997</v>
      </c>
      <c r="BJ648" s="4">
        <v>3.8490000000000002</v>
      </c>
      <c r="BK648" s="4">
        <v>0.33100000000000002</v>
      </c>
      <c r="BL648" s="4">
        <v>4.181</v>
      </c>
      <c r="BM648" s="4">
        <v>18.4833</v>
      </c>
      <c r="BQ648" s="4">
        <v>9.5830000000000002</v>
      </c>
      <c r="BR648" s="4">
        <v>0.61269899999999999</v>
      </c>
      <c r="BS648" s="4">
        <v>-5</v>
      </c>
      <c r="BT648" s="4">
        <v>8.0000000000000002E-3</v>
      </c>
      <c r="BU648" s="4">
        <v>14.972832</v>
      </c>
      <c r="BV648" s="4">
        <v>0.16159999999999999</v>
      </c>
    </row>
    <row r="649" spans="1:74" x14ac:dyDescent="0.25">
      <c r="A649" s="4">
        <v>42804</v>
      </c>
      <c r="B649" s="3">
        <v>0.55588896990740744</v>
      </c>
      <c r="C649" s="4">
        <v>8.5299999999999994</v>
      </c>
      <c r="D649" s="4">
        <v>9.8320000000000007</v>
      </c>
      <c r="E649" s="4">
        <v>98319.621668000007</v>
      </c>
      <c r="F649" s="4">
        <v>300.10000000000002</v>
      </c>
      <c r="G649" s="4">
        <v>42.6</v>
      </c>
      <c r="H649" s="4">
        <v>2713.9</v>
      </c>
      <c r="J649" s="4">
        <v>0.1</v>
      </c>
      <c r="K649" s="4">
        <v>0.79559999999999997</v>
      </c>
      <c r="L649" s="4">
        <v>6.7866</v>
      </c>
      <c r="M649" s="4">
        <v>7.8224999999999998</v>
      </c>
      <c r="N649" s="4">
        <v>238.7654</v>
      </c>
      <c r="O649" s="4">
        <v>33.8934</v>
      </c>
      <c r="P649" s="4">
        <v>272.7</v>
      </c>
      <c r="Q649" s="4">
        <v>184.64859999999999</v>
      </c>
      <c r="R649" s="4">
        <v>26.211400000000001</v>
      </c>
      <c r="S649" s="4">
        <v>210.9</v>
      </c>
      <c r="T649" s="4">
        <v>2713.9313999999999</v>
      </c>
      <c r="W649" s="4">
        <v>0</v>
      </c>
      <c r="X649" s="4">
        <v>7.9600000000000004E-2</v>
      </c>
      <c r="Y649" s="4">
        <v>11.5</v>
      </c>
      <c r="Z649" s="4">
        <v>914</v>
      </c>
      <c r="AA649" s="4">
        <v>932</v>
      </c>
      <c r="AB649" s="4">
        <v>904</v>
      </c>
      <c r="AC649" s="4">
        <v>93</v>
      </c>
      <c r="AD649" s="4">
        <v>12.64</v>
      </c>
      <c r="AE649" s="4">
        <v>0.28999999999999998</v>
      </c>
      <c r="AF649" s="4">
        <v>992</v>
      </c>
      <c r="AG649" s="4">
        <v>-9</v>
      </c>
      <c r="AH649" s="4">
        <v>9.8729999999999993</v>
      </c>
      <c r="AI649" s="4">
        <v>24</v>
      </c>
      <c r="AJ649" s="4">
        <v>136</v>
      </c>
      <c r="AK649" s="4">
        <v>134.1</v>
      </c>
      <c r="AL649" s="4">
        <v>4.3</v>
      </c>
      <c r="AM649" s="4">
        <v>142</v>
      </c>
      <c r="AN649" s="4" t="s">
        <v>155</v>
      </c>
      <c r="AO649" s="4">
        <v>2</v>
      </c>
      <c r="AP649" s="4">
        <v>0.76418981481481485</v>
      </c>
      <c r="AQ649" s="4">
        <v>47.159699000000003</v>
      </c>
      <c r="AR649" s="4">
        <v>-88.490368000000004</v>
      </c>
      <c r="AS649" s="4">
        <v>315.8</v>
      </c>
      <c r="AT649" s="4">
        <v>32.799999999999997</v>
      </c>
      <c r="AU649" s="4">
        <v>12</v>
      </c>
      <c r="AV649" s="4">
        <v>11</v>
      </c>
      <c r="AW649" s="4" t="s">
        <v>415</v>
      </c>
      <c r="AX649" s="4">
        <v>2.2608000000000001</v>
      </c>
      <c r="AY649" s="4">
        <v>1.4176</v>
      </c>
      <c r="AZ649" s="4">
        <v>2.9304000000000001</v>
      </c>
      <c r="BA649" s="4">
        <v>11.154</v>
      </c>
      <c r="BB649" s="4">
        <v>8.1300000000000008</v>
      </c>
      <c r="BC649" s="4">
        <v>0.73</v>
      </c>
      <c r="BD649" s="4">
        <v>25.687999999999999</v>
      </c>
      <c r="BE649" s="4">
        <v>1102.556</v>
      </c>
      <c r="BF649" s="4">
        <v>808.85199999999998</v>
      </c>
      <c r="BG649" s="4">
        <v>4.0620000000000003</v>
      </c>
      <c r="BH649" s="4">
        <v>0.57699999999999996</v>
      </c>
      <c r="BI649" s="4">
        <v>4.6390000000000002</v>
      </c>
      <c r="BJ649" s="4">
        <v>3.141</v>
      </c>
      <c r="BK649" s="4">
        <v>0.44600000000000001</v>
      </c>
      <c r="BL649" s="4">
        <v>3.5870000000000002</v>
      </c>
      <c r="BM649" s="4">
        <v>18.282</v>
      </c>
      <c r="BQ649" s="4">
        <v>9.3979999999999997</v>
      </c>
      <c r="BR649" s="4">
        <v>0.685697</v>
      </c>
      <c r="BS649" s="4">
        <v>-5</v>
      </c>
      <c r="BT649" s="4">
        <v>7.1269999999999997E-3</v>
      </c>
      <c r="BU649" s="4">
        <v>16.756720000000001</v>
      </c>
      <c r="BV649" s="4">
        <v>0.14396500000000001</v>
      </c>
    </row>
    <row r="650" spans="1:74" x14ac:dyDescent="0.25">
      <c r="A650" s="4">
        <v>42804</v>
      </c>
      <c r="B650" s="3">
        <v>0.55590054398148148</v>
      </c>
      <c r="C650" s="4">
        <v>8.5299999999999994</v>
      </c>
      <c r="D650" s="4">
        <v>9.7675000000000001</v>
      </c>
      <c r="E650" s="4">
        <v>97675.239669000002</v>
      </c>
      <c r="F650" s="4">
        <v>258.39999999999998</v>
      </c>
      <c r="G650" s="4">
        <v>42.6</v>
      </c>
      <c r="H650" s="4">
        <v>2661.8</v>
      </c>
      <c r="J650" s="4">
        <v>0.1</v>
      </c>
      <c r="K650" s="4">
        <v>0.7964</v>
      </c>
      <c r="L650" s="4">
        <v>6.7937000000000003</v>
      </c>
      <c r="M650" s="4">
        <v>7.7793000000000001</v>
      </c>
      <c r="N650" s="4">
        <v>205.79490000000001</v>
      </c>
      <c r="O650" s="4">
        <v>33.928699999999999</v>
      </c>
      <c r="P650" s="4">
        <v>239.7</v>
      </c>
      <c r="Q650" s="4">
        <v>158.72800000000001</v>
      </c>
      <c r="R650" s="4">
        <v>26.169</v>
      </c>
      <c r="S650" s="4">
        <v>184.9</v>
      </c>
      <c r="T650" s="4">
        <v>2661.7633000000001</v>
      </c>
      <c r="W650" s="4">
        <v>0</v>
      </c>
      <c r="X650" s="4">
        <v>7.9600000000000004E-2</v>
      </c>
      <c r="Y650" s="4">
        <v>11.5</v>
      </c>
      <c r="Z650" s="4">
        <v>916</v>
      </c>
      <c r="AA650" s="4">
        <v>930</v>
      </c>
      <c r="AB650" s="4">
        <v>904</v>
      </c>
      <c r="AC650" s="4">
        <v>93.9</v>
      </c>
      <c r="AD650" s="4">
        <v>11.91</v>
      </c>
      <c r="AE650" s="4">
        <v>0.27</v>
      </c>
      <c r="AF650" s="4">
        <v>992</v>
      </c>
      <c r="AG650" s="4">
        <v>-9.9</v>
      </c>
      <c r="AH650" s="4">
        <v>10</v>
      </c>
      <c r="AI650" s="4">
        <v>24</v>
      </c>
      <c r="AJ650" s="4">
        <v>136</v>
      </c>
      <c r="AK650" s="4">
        <v>134</v>
      </c>
      <c r="AL650" s="4">
        <v>4.0999999999999996</v>
      </c>
      <c r="AM650" s="4">
        <v>142</v>
      </c>
      <c r="AN650" s="4" t="s">
        <v>155</v>
      </c>
      <c r="AO650" s="4">
        <v>2</v>
      </c>
      <c r="AP650" s="4">
        <v>0.76420138888888889</v>
      </c>
      <c r="AQ650" s="4">
        <v>47.159602999999997</v>
      </c>
      <c r="AR650" s="4">
        <v>-88.490189000000001</v>
      </c>
      <c r="AS650" s="4">
        <v>315.39999999999998</v>
      </c>
      <c r="AT650" s="4">
        <v>35.1</v>
      </c>
      <c r="AU650" s="4">
        <v>12</v>
      </c>
      <c r="AV650" s="4">
        <v>11</v>
      </c>
      <c r="AW650" s="4" t="s">
        <v>415</v>
      </c>
      <c r="AX650" s="4">
        <v>2.4912000000000001</v>
      </c>
      <c r="AY650" s="4">
        <v>1</v>
      </c>
      <c r="AZ650" s="4">
        <v>3.0608</v>
      </c>
      <c r="BA650" s="4">
        <v>11.154</v>
      </c>
      <c r="BB650" s="4">
        <v>8.16</v>
      </c>
      <c r="BC650" s="4">
        <v>0.73</v>
      </c>
      <c r="BD650" s="4">
        <v>25.556999999999999</v>
      </c>
      <c r="BE650" s="4">
        <v>1106.787</v>
      </c>
      <c r="BF650" s="4">
        <v>806.63499999999999</v>
      </c>
      <c r="BG650" s="4">
        <v>3.5110000000000001</v>
      </c>
      <c r="BH650" s="4">
        <v>0.57899999999999996</v>
      </c>
      <c r="BI650" s="4">
        <v>4.09</v>
      </c>
      <c r="BJ650" s="4">
        <v>2.7080000000000002</v>
      </c>
      <c r="BK650" s="4">
        <v>0.44600000000000001</v>
      </c>
      <c r="BL650" s="4">
        <v>3.1539999999999999</v>
      </c>
      <c r="BM650" s="4">
        <v>17.980599999999999</v>
      </c>
      <c r="BQ650" s="4">
        <v>9.4339999999999993</v>
      </c>
      <c r="BR650" s="4">
        <v>0.692635</v>
      </c>
      <c r="BS650" s="4">
        <v>-5</v>
      </c>
      <c r="BT650" s="4">
        <v>7.0000000000000001E-3</v>
      </c>
      <c r="BU650" s="4">
        <v>16.926268</v>
      </c>
      <c r="BV650" s="4">
        <v>0.1414</v>
      </c>
    </row>
    <row r="651" spans="1:74" x14ac:dyDescent="0.25">
      <c r="A651" s="4">
        <v>42804</v>
      </c>
      <c r="B651" s="3">
        <v>0.55591211805555563</v>
      </c>
      <c r="C651" s="4">
        <v>8.9860000000000007</v>
      </c>
      <c r="D651" s="4">
        <v>9.2635000000000005</v>
      </c>
      <c r="E651" s="4">
        <v>92635.012346000003</v>
      </c>
      <c r="F651" s="4">
        <v>193.9</v>
      </c>
      <c r="G651" s="4">
        <v>42.6</v>
      </c>
      <c r="H651" s="4">
        <v>2655.6</v>
      </c>
      <c r="J651" s="4">
        <v>0.1</v>
      </c>
      <c r="K651" s="4">
        <v>0.79859999999999998</v>
      </c>
      <c r="L651" s="4">
        <v>7.1764000000000001</v>
      </c>
      <c r="M651" s="4">
        <v>7.3979999999999997</v>
      </c>
      <c r="N651" s="4">
        <v>154.83349999999999</v>
      </c>
      <c r="O651" s="4">
        <v>34.021000000000001</v>
      </c>
      <c r="P651" s="4">
        <v>188.9</v>
      </c>
      <c r="Q651" s="4">
        <v>119.6927</v>
      </c>
      <c r="R651" s="4">
        <v>26.299600000000002</v>
      </c>
      <c r="S651" s="4">
        <v>146</v>
      </c>
      <c r="T651" s="4">
        <v>2655.6133</v>
      </c>
      <c r="W651" s="4">
        <v>0</v>
      </c>
      <c r="X651" s="4">
        <v>7.9899999999999999E-2</v>
      </c>
      <c r="Y651" s="4">
        <v>11.5</v>
      </c>
      <c r="Z651" s="4">
        <v>920</v>
      </c>
      <c r="AA651" s="4">
        <v>933</v>
      </c>
      <c r="AB651" s="4">
        <v>907</v>
      </c>
      <c r="AC651" s="4">
        <v>93.1</v>
      </c>
      <c r="AD651" s="4">
        <v>12.53</v>
      </c>
      <c r="AE651" s="4">
        <v>0.28999999999999998</v>
      </c>
      <c r="AF651" s="4">
        <v>992</v>
      </c>
      <c r="AG651" s="4">
        <v>-9.1</v>
      </c>
      <c r="AH651" s="4">
        <v>9.1270000000000007</v>
      </c>
      <c r="AI651" s="4">
        <v>24</v>
      </c>
      <c r="AJ651" s="4">
        <v>136</v>
      </c>
      <c r="AK651" s="4">
        <v>133.1</v>
      </c>
      <c r="AL651" s="4">
        <v>4.3</v>
      </c>
      <c r="AM651" s="4">
        <v>142</v>
      </c>
      <c r="AN651" s="4" t="s">
        <v>155</v>
      </c>
      <c r="AO651" s="4">
        <v>2</v>
      </c>
      <c r="AP651" s="4">
        <v>0.76421296296296293</v>
      </c>
      <c r="AQ651" s="4">
        <v>47.159505000000003</v>
      </c>
      <c r="AR651" s="4">
        <v>-88.490030000000004</v>
      </c>
      <c r="AS651" s="4">
        <v>315.2</v>
      </c>
      <c r="AT651" s="4">
        <v>35.1</v>
      </c>
      <c r="AU651" s="4">
        <v>12</v>
      </c>
      <c r="AV651" s="4">
        <v>11</v>
      </c>
      <c r="AW651" s="4" t="s">
        <v>415</v>
      </c>
      <c r="AX651" s="4">
        <v>2.5783999999999998</v>
      </c>
      <c r="AY651" s="4">
        <v>1</v>
      </c>
      <c r="AZ651" s="4">
        <v>2.9872000000000001</v>
      </c>
      <c r="BA651" s="4">
        <v>11.154</v>
      </c>
      <c r="BB651" s="4">
        <v>8.26</v>
      </c>
      <c r="BC651" s="4">
        <v>0.74</v>
      </c>
      <c r="BD651" s="4">
        <v>25.216999999999999</v>
      </c>
      <c r="BE651" s="4">
        <v>1169.085</v>
      </c>
      <c r="BF651" s="4">
        <v>767.05700000000002</v>
      </c>
      <c r="BG651" s="4">
        <v>2.641</v>
      </c>
      <c r="BH651" s="4">
        <v>0.57999999999999996</v>
      </c>
      <c r="BI651" s="4">
        <v>3.222</v>
      </c>
      <c r="BJ651" s="4">
        <v>2.0419999999999998</v>
      </c>
      <c r="BK651" s="4">
        <v>0.44900000000000001</v>
      </c>
      <c r="BL651" s="4">
        <v>2.4910000000000001</v>
      </c>
      <c r="BM651" s="4">
        <v>17.938199999999998</v>
      </c>
      <c r="BQ651" s="4">
        <v>9.4600000000000009</v>
      </c>
      <c r="BR651" s="4">
        <v>0.77929999999999999</v>
      </c>
      <c r="BS651" s="4">
        <v>-5</v>
      </c>
      <c r="BT651" s="4">
        <v>7.0000000000000001E-3</v>
      </c>
      <c r="BU651" s="4">
        <v>19.044143999999999</v>
      </c>
      <c r="BV651" s="4">
        <v>0.1414</v>
      </c>
    </row>
    <row r="652" spans="1:74" x14ac:dyDescent="0.25">
      <c r="A652" s="4">
        <v>42804</v>
      </c>
      <c r="B652" s="3">
        <v>0.55592369212962967</v>
      </c>
      <c r="C652" s="4">
        <v>9.4139999999999997</v>
      </c>
      <c r="D652" s="4">
        <v>8.3680000000000003</v>
      </c>
      <c r="E652" s="4">
        <v>83680.279834999994</v>
      </c>
      <c r="F652" s="4">
        <v>161.4</v>
      </c>
      <c r="G652" s="4">
        <v>42.6</v>
      </c>
      <c r="H652" s="4">
        <v>2624</v>
      </c>
      <c r="J652" s="4">
        <v>0</v>
      </c>
      <c r="K652" s="4">
        <v>0.80559999999999998</v>
      </c>
      <c r="L652" s="4">
        <v>7.5839999999999996</v>
      </c>
      <c r="M652" s="4">
        <v>6.7415000000000003</v>
      </c>
      <c r="N652" s="4">
        <v>130.0581</v>
      </c>
      <c r="O652" s="4">
        <v>34.348199999999999</v>
      </c>
      <c r="P652" s="4">
        <v>164.4</v>
      </c>
      <c r="Q652" s="4">
        <v>100.3128</v>
      </c>
      <c r="R652" s="4">
        <v>26.4925</v>
      </c>
      <c r="S652" s="4">
        <v>126.8</v>
      </c>
      <c r="T652" s="4">
        <v>2623.9884000000002</v>
      </c>
      <c r="W652" s="4">
        <v>0</v>
      </c>
      <c r="X652" s="4">
        <v>0</v>
      </c>
      <c r="Y652" s="4">
        <v>11.5</v>
      </c>
      <c r="Z652" s="4">
        <v>924</v>
      </c>
      <c r="AA652" s="4">
        <v>936</v>
      </c>
      <c r="AB652" s="4">
        <v>909</v>
      </c>
      <c r="AC652" s="4">
        <v>93.9</v>
      </c>
      <c r="AD652" s="4">
        <v>11.91</v>
      </c>
      <c r="AE652" s="4">
        <v>0.27</v>
      </c>
      <c r="AF652" s="4">
        <v>992</v>
      </c>
      <c r="AG652" s="4">
        <v>-9.9</v>
      </c>
      <c r="AH652" s="4">
        <v>9</v>
      </c>
      <c r="AI652" s="4">
        <v>24</v>
      </c>
      <c r="AJ652" s="4">
        <v>136</v>
      </c>
      <c r="AK652" s="4">
        <v>133.9</v>
      </c>
      <c r="AL652" s="4">
        <v>4.5</v>
      </c>
      <c r="AM652" s="4">
        <v>142</v>
      </c>
      <c r="AN652" s="4" t="s">
        <v>155</v>
      </c>
      <c r="AO652" s="4">
        <v>2</v>
      </c>
      <c r="AP652" s="4">
        <v>0.76422453703703708</v>
      </c>
      <c r="AQ652" s="4">
        <v>47.159407000000002</v>
      </c>
      <c r="AR652" s="4">
        <v>-88.489875999999995</v>
      </c>
      <c r="AS652" s="4">
        <v>314.89999999999998</v>
      </c>
      <c r="AT652" s="4">
        <v>35.200000000000003</v>
      </c>
      <c r="AU652" s="4">
        <v>12</v>
      </c>
      <c r="AV652" s="4">
        <v>11</v>
      </c>
      <c r="AW652" s="4" t="s">
        <v>415</v>
      </c>
      <c r="AX652" s="4">
        <v>2.2999999999999998</v>
      </c>
      <c r="AY652" s="4">
        <v>1.0608</v>
      </c>
      <c r="AZ652" s="4">
        <v>2.5608</v>
      </c>
      <c r="BA652" s="4">
        <v>11.154</v>
      </c>
      <c r="BB652" s="4">
        <v>8.58</v>
      </c>
      <c r="BC652" s="4">
        <v>0.77</v>
      </c>
      <c r="BD652" s="4">
        <v>24.126999999999999</v>
      </c>
      <c r="BE652" s="4">
        <v>1256.8989999999999</v>
      </c>
      <c r="BF652" s="4">
        <v>711.10500000000002</v>
      </c>
      <c r="BG652" s="4">
        <v>2.2570000000000001</v>
      </c>
      <c r="BH652" s="4">
        <v>0.59599999999999997</v>
      </c>
      <c r="BI652" s="4">
        <v>2.8530000000000002</v>
      </c>
      <c r="BJ652" s="4">
        <v>1.7410000000000001</v>
      </c>
      <c r="BK652" s="4">
        <v>0.46</v>
      </c>
      <c r="BL652" s="4">
        <v>2.2010000000000001</v>
      </c>
      <c r="BM652" s="4">
        <v>18.0318</v>
      </c>
      <c r="BQ652" s="4">
        <v>0</v>
      </c>
      <c r="BR652" s="4">
        <v>0.75795299999999999</v>
      </c>
      <c r="BS652" s="4">
        <v>-5</v>
      </c>
      <c r="BT652" s="4">
        <v>7.0000000000000001E-3</v>
      </c>
      <c r="BU652" s="4">
        <v>18.522476999999999</v>
      </c>
      <c r="BV652" s="4">
        <v>0.1414</v>
      </c>
    </row>
    <row r="653" spans="1:74" x14ac:dyDescent="0.25">
      <c r="A653" s="4">
        <v>42804</v>
      </c>
      <c r="B653" s="3">
        <v>0.5559352662037037</v>
      </c>
      <c r="C653" s="4">
        <v>9.8759999999999994</v>
      </c>
      <c r="D653" s="4">
        <v>7.8234000000000004</v>
      </c>
      <c r="E653" s="4">
        <v>78234.368770999994</v>
      </c>
      <c r="F653" s="4">
        <v>134.4</v>
      </c>
      <c r="G653" s="4">
        <v>54.6</v>
      </c>
      <c r="H653" s="4">
        <v>2551.1</v>
      </c>
      <c r="J653" s="4">
        <v>0</v>
      </c>
      <c r="K653" s="4">
        <v>0.80789999999999995</v>
      </c>
      <c r="L653" s="4">
        <v>7.9786999999999999</v>
      </c>
      <c r="M653" s="4">
        <v>6.3208000000000002</v>
      </c>
      <c r="N653" s="4">
        <v>108.5592</v>
      </c>
      <c r="O653" s="4">
        <v>44.084499999999998</v>
      </c>
      <c r="P653" s="4">
        <v>152.6</v>
      </c>
      <c r="Q653" s="4">
        <v>83.956699999999998</v>
      </c>
      <c r="R653" s="4">
        <v>34.093800000000002</v>
      </c>
      <c r="S653" s="4">
        <v>118.1</v>
      </c>
      <c r="T653" s="4">
        <v>2551.0727000000002</v>
      </c>
      <c r="W653" s="4">
        <v>0</v>
      </c>
      <c r="X653" s="4">
        <v>0</v>
      </c>
      <c r="Y653" s="4">
        <v>11.5</v>
      </c>
      <c r="Z653" s="4">
        <v>927</v>
      </c>
      <c r="AA653" s="4">
        <v>941</v>
      </c>
      <c r="AB653" s="4">
        <v>911</v>
      </c>
      <c r="AC653" s="4">
        <v>94</v>
      </c>
      <c r="AD653" s="4">
        <v>12.65</v>
      </c>
      <c r="AE653" s="4">
        <v>0.28999999999999998</v>
      </c>
      <c r="AF653" s="4">
        <v>992</v>
      </c>
      <c r="AG653" s="4">
        <v>-9.1</v>
      </c>
      <c r="AH653" s="4">
        <v>9</v>
      </c>
      <c r="AI653" s="4">
        <v>24</v>
      </c>
      <c r="AJ653" s="4">
        <v>136</v>
      </c>
      <c r="AK653" s="4">
        <v>136.6</v>
      </c>
      <c r="AL653" s="4">
        <v>4.3</v>
      </c>
      <c r="AM653" s="4">
        <v>142</v>
      </c>
      <c r="AN653" s="4" t="s">
        <v>155</v>
      </c>
      <c r="AO653" s="4">
        <v>2</v>
      </c>
      <c r="AP653" s="4">
        <v>0.76423611111111101</v>
      </c>
      <c r="AQ653" s="4">
        <v>47.159305000000003</v>
      </c>
      <c r="AR653" s="4">
        <v>-88.489721000000003</v>
      </c>
      <c r="AS653" s="4">
        <v>314.89999999999998</v>
      </c>
      <c r="AT653" s="4">
        <v>35.700000000000003</v>
      </c>
      <c r="AU653" s="4">
        <v>12</v>
      </c>
      <c r="AV653" s="4">
        <v>11</v>
      </c>
      <c r="AW653" s="4" t="s">
        <v>415</v>
      </c>
      <c r="AX653" s="4">
        <v>2.1783999999999999</v>
      </c>
      <c r="AY653" s="4">
        <v>1.2303999999999999</v>
      </c>
      <c r="AZ653" s="4">
        <v>2.7</v>
      </c>
      <c r="BA653" s="4">
        <v>11.154</v>
      </c>
      <c r="BB653" s="4">
        <v>8.6999999999999993</v>
      </c>
      <c r="BC653" s="4">
        <v>0.78</v>
      </c>
      <c r="BD653" s="4">
        <v>23.773</v>
      </c>
      <c r="BE653" s="4">
        <v>1325.3520000000001</v>
      </c>
      <c r="BF653" s="4">
        <v>668.26199999999994</v>
      </c>
      <c r="BG653" s="4">
        <v>1.8879999999999999</v>
      </c>
      <c r="BH653" s="4">
        <v>0.76700000000000002</v>
      </c>
      <c r="BI653" s="4">
        <v>2.6549999999999998</v>
      </c>
      <c r="BJ653" s="4">
        <v>1.46</v>
      </c>
      <c r="BK653" s="4">
        <v>0.59299999999999997</v>
      </c>
      <c r="BL653" s="4">
        <v>2.0539999999999998</v>
      </c>
      <c r="BM653" s="4">
        <v>17.571000000000002</v>
      </c>
      <c r="BQ653" s="4">
        <v>0</v>
      </c>
      <c r="BR653" s="4">
        <v>0.70847700000000002</v>
      </c>
      <c r="BS653" s="4">
        <v>-5</v>
      </c>
      <c r="BT653" s="4">
        <v>7.0000000000000001E-3</v>
      </c>
      <c r="BU653" s="4">
        <v>17.313407000000002</v>
      </c>
      <c r="BV653" s="4">
        <v>0.1414</v>
      </c>
    </row>
    <row r="654" spans="1:74" x14ac:dyDescent="0.25">
      <c r="A654" s="4">
        <v>42804</v>
      </c>
      <c r="B654" s="3">
        <v>0.55594684027777774</v>
      </c>
      <c r="C654" s="4">
        <v>10.385999999999999</v>
      </c>
      <c r="D654" s="4">
        <v>6.9500999999999999</v>
      </c>
      <c r="E654" s="4">
        <v>69501.336634000007</v>
      </c>
      <c r="F654" s="4">
        <v>122.9</v>
      </c>
      <c r="G654" s="4">
        <v>54.4</v>
      </c>
      <c r="H654" s="4">
        <v>2513.1999999999998</v>
      </c>
      <c r="J654" s="4">
        <v>0</v>
      </c>
      <c r="K654" s="4">
        <v>0.81359999999999999</v>
      </c>
      <c r="L654" s="4">
        <v>8.4509000000000007</v>
      </c>
      <c r="M654" s="4">
        <v>5.6548999999999996</v>
      </c>
      <c r="N654" s="4">
        <v>100.0351</v>
      </c>
      <c r="O654" s="4">
        <v>44.232399999999998</v>
      </c>
      <c r="P654" s="4">
        <v>144.30000000000001</v>
      </c>
      <c r="Q654" s="4">
        <v>77.397099999999995</v>
      </c>
      <c r="R654" s="4">
        <v>34.2226</v>
      </c>
      <c r="S654" s="4">
        <v>111.6</v>
      </c>
      <c r="T654" s="4">
        <v>2513.2476000000001</v>
      </c>
      <c r="W654" s="4">
        <v>0</v>
      </c>
      <c r="X654" s="4">
        <v>0</v>
      </c>
      <c r="Y654" s="4">
        <v>11.8</v>
      </c>
      <c r="Z654" s="4">
        <v>931</v>
      </c>
      <c r="AA654" s="4">
        <v>946</v>
      </c>
      <c r="AB654" s="4">
        <v>914</v>
      </c>
      <c r="AC654" s="4">
        <v>94</v>
      </c>
      <c r="AD654" s="4">
        <v>12.77</v>
      </c>
      <c r="AE654" s="4">
        <v>0.28999999999999998</v>
      </c>
      <c r="AF654" s="4">
        <v>993</v>
      </c>
      <c r="AG654" s="4">
        <v>-9</v>
      </c>
      <c r="AH654" s="4">
        <v>9.8729999999999993</v>
      </c>
      <c r="AI654" s="4">
        <v>24</v>
      </c>
      <c r="AJ654" s="4">
        <v>136</v>
      </c>
      <c r="AK654" s="4">
        <v>137.9</v>
      </c>
      <c r="AL654" s="4">
        <v>4.8</v>
      </c>
      <c r="AM654" s="4">
        <v>142</v>
      </c>
      <c r="AN654" s="4" t="s">
        <v>155</v>
      </c>
      <c r="AO654" s="4">
        <v>2</v>
      </c>
      <c r="AP654" s="4">
        <v>0.76424768518518515</v>
      </c>
      <c r="AQ654" s="4">
        <v>47.159202999999998</v>
      </c>
      <c r="AR654" s="4">
        <v>-88.489559</v>
      </c>
      <c r="AS654" s="4">
        <v>314.89999999999998</v>
      </c>
      <c r="AT654" s="4">
        <v>36.1</v>
      </c>
      <c r="AU654" s="4">
        <v>12</v>
      </c>
      <c r="AV654" s="4">
        <v>11</v>
      </c>
      <c r="AW654" s="4" t="s">
        <v>415</v>
      </c>
      <c r="AX654" s="4">
        <v>2.0215999999999998</v>
      </c>
      <c r="AY654" s="4">
        <v>1.2088000000000001</v>
      </c>
      <c r="AZ654" s="4">
        <v>2.7911999999999999</v>
      </c>
      <c r="BA654" s="4">
        <v>11.154</v>
      </c>
      <c r="BB654" s="4">
        <v>8.98</v>
      </c>
      <c r="BC654" s="4">
        <v>0.81</v>
      </c>
      <c r="BD654" s="4">
        <v>22.904</v>
      </c>
      <c r="BE654" s="4">
        <v>1423.1579999999999</v>
      </c>
      <c r="BF654" s="4">
        <v>606.11500000000001</v>
      </c>
      <c r="BG654" s="4">
        <v>1.764</v>
      </c>
      <c r="BH654" s="4">
        <v>0.78</v>
      </c>
      <c r="BI654" s="4">
        <v>2.544</v>
      </c>
      <c r="BJ654" s="4">
        <v>1.365</v>
      </c>
      <c r="BK654" s="4">
        <v>0.60399999999999998</v>
      </c>
      <c r="BL654" s="4">
        <v>1.968</v>
      </c>
      <c r="BM654" s="4">
        <v>17.549399999999999</v>
      </c>
      <c r="BQ654" s="4">
        <v>0</v>
      </c>
      <c r="BR654" s="4">
        <v>0.76049100000000003</v>
      </c>
      <c r="BS654" s="4">
        <v>-5</v>
      </c>
      <c r="BT654" s="4">
        <v>7.8729999999999998E-3</v>
      </c>
      <c r="BU654" s="4">
        <v>18.584499000000001</v>
      </c>
      <c r="BV654" s="4">
        <v>0.15903500000000001</v>
      </c>
    </row>
    <row r="655" spans="1:74" x14ac:dyDescent="0.25">
      <c r="A655" s="4">
        <v>42804</v>
      </c>
      <c r="B655" s="3">
        <v>0.55595841435185178</v>
      </c>
      <c r="C655" s="4">
        <v>10.795999999999999</v>
      </c>
      <c r="D655" s="4">
        <v>6.3688000000000002</v>
      </c>
      <c r="E655" s="4">
        <v>63687.522936000001</v>
      </c>
      <c r="F655" s="4">
        <v>118.8</v>
      </c>
      <c r="G655" s="4">
        <v>41.6</v>
      </c>
      <c r="H655" s="4">
        <v>2308.5</v>
      </c>
      <c r="J655" s="4">
        <v>0</v>
      </c>
      <c r="K655" s="4">
        <v>0.81689999999999996</v>
      </c>
      <c r="L655" s="4">
        <v>8.8195999999999994</v>
      </c>
      <c r="M655" s="4">
        <v>5.2027999999999999</v>
      </c>
      <c r="N655" s="4">
        <v>97.0501</v>
      </c>
      <c r="O655" s="4">
        <v>33.983899999999998</v>
      </c>
      <c r="P655" s="4">
        <v>131</v>
      </c>
      <c r="Q655" s="4">
        <v>75.090199999999996</v>
      </c>
      <c r="R655" s="4">
        <v>26.2942</v>
      </c>
      <c r="S655" s="4">
        <v>101.4</v>
      </c>
      <c r="T655" s="4">
        <v>2308.5196000000001</v>
      </c>
      <c r="W655" s="4">
        <v>0</v>
      </c>
      <c r="X655" s="4">
        <v>0</v>
      </c>
      <c r="Y655" s="4">
        <v>11.9</v>
      </c>
      <c r="Z655" s="4">
        <v>941</v>
      </c>
      <c r="AA655" s="4">
        <v>959</v>
      </c>
      <c r="AB655" s="4">
        <v>924</v>
      </c>
      <c r="AC655" s="4">
        <v>94</v>
      </c>
      <c r="AD655" s="4">
        <v>12.78</v>
      </c>
      <c r="AE655" s="4">
        <v>0.28999999999999998</v>
      </c>
      <c r="AF655" s="4">
        <v>992</v>
      </c>
      <c r="AG655" s="4">
        <v>-9</v>
      </c>
      <c r="AH655" s="4">
        <v>10</v>
      </c>
      <c r="AI655" s="4">
        <v>24</v>
      </c>
      <c r="AJ655" s="4">
        <v>136</v>
      </c>
      <c r="AK655" s="4">
        <v>138</v>
      </c>
      <c r="AL655" s="4">
        <v>5.0999999999999996</v>
      </c>
      <c r="AM655" s="4">
        <v>142</v>
      </c>
      <c r="AN655" s="4" t="s">
        <v>155</v>
      </c>
      <c r="AO655" s="4">
        <v>2</v>
      </c>
      <c r="AP655" s="4">
        <v>0.7642592592592593</v>
      </c>
      <c r="AQ655" s="4">
        <v>47.159112999999998</v>
      </c>
      <c r="AR655" s="4">
        <v>-88.489369999999994</v>
      </c>
      <c r="AS655" s="4">
        <v>314.7</v>
      </c>
      <c r="AT655" s="4">
        <v>37.200000000000003</v>
      </c>
      <c r="AU655" s="4">
        <v>12</v>
      </c>
      <c r="AV655" s="4">
        <v>11</v>
      </c>
      <c r="AW655" s="4" t="s">
        <v>415</v>
      </c>
      <c r="AX655" s="4">
        <v>2.3607999999999998</v>
      </c>
      <c r="AY655" s="4">
        <v>1.0911999999999999</v>
      </c>
      <c r="AZ655" s="4">
        <v>3.0912000000000002</v>
      </c>
      <c r="BA655" s="4">
        <v>11.154</v>
      </c>
      <c r="BB655" s="4">
        <v>9.15</v>
      </c>
      <c r="BC655" s="4">
        <v>0.82</v>
      </c>
      <c r="BD655" s="4">
        <v>22.411000000000001</v>
      </c>
      <c r="BE655" s="4">
        <v>1496.1189999999999</v>
      </c>
      <c r="BF655" s="4">
        <v>561.73099999999999</v>
      </c>
      <c r="BG655" s="4">
        <v>1.724</v>
      </c>
      <c r="BH655" s="4">
        <v>0.60399999999999998</v>
      </c>
      <c r="BI655" s="4">
        <v>2.3279999999999998</v>
      </c>
      <c r="BJ655" s="4">
        <v>1.3340000000000001</v>
      </c>
      <c r="BK655" s="4">
        <v>0.46700000000000003</v>
      </c>
      <c r="BL655" s="4">
        <v>1.8009999999999999</v>
      </c>
      <c r="BM655" s="4">
        <v>16.2378</v>
      </c>
      <c r="BQ655" s="4">
        <v>0</v>
      </c>
      <c r="BR655" s="4">
        <v>0.72535000000000005</v>
      </c>
      <c r="BS655" s="4">
        <v>-5</v>
      </c>
      <c r="BT655" s="4">
        <v>8.0000000000000002E-3</v>
      </c>
      <c r="BU655" s="4">
        <v>17.725739999999998</v>
      </c>
      <c r="BV655" s="4">
        <v>0.16159999999999999</v>
      </c>
    </row>
    <row r="656" spans="1:74" x14ac:dyDescent="0.25">
      <c r="A656" s="4">
        <v>42804</v>
      </c>
      <c r="B656" s="3">
        <v>0.55596998842592593</v>
      </c>
      <c r="C656" s="4">
        <v>10.667</v>
      </c>
      <c r="D656" s="4">
        <v>6.2263999999999999</v>
      </c>
      <c r="E656" s="4">
        <v>62263.605150000003</v>
      </c>
      <c r="F656" s="4">
        <v>121.2</v>
      </c>
      <c r="G656" s="4">
        <v>36.200000000000003</v>
      </c>
      <c r="H656" s="4">
        <v>2170.4</v>
      </c>
      <c r="J656" s="4">
        <v>0</v>
      </c>
      <c r="K656" s="4">
        <v>0.81979999999999997</v>
      </c>
      <c r="L656" s="4">
        <v>8.7446999999999999</v>
      </c>
      <c r="M656" s="4">
        <v>5.1044999999999998</v>
      </c>
      <c r="N656" s="4">
        <v>99.401600000000002</v>
      </c>
      <c r="O656" s="4">
        <v>29.663900000000002</v>
      </c>
      <c r="P656" s="4">
        <v>129.1</v>
      </c>
      <c r="Q656" s="4">
        <v>76.906999999999996</v>
      </c>
      <c r="R656" s="4">
        <v>22.951000000000001</v>
      </c>
      <c r="S656" s="4">
        <v>99.9</v>
      </c>
      <c r="T656" s="4">
        <v>2170.4245000000001</v>
      </c>
      <c r="W656" s="4">
        <v>0</v>
      </c>
      <c r="X656" s="4">
        <v>0</v>
      </c>
      <c r="Y656" s="4">
        <v>12</v>
      </c>
      <c r="Z656" s="4">
        <v>945</v>
      </c>
      <c r="AA656" s="4">
        <v>964</v>
      </c>
      <c r="AB656" s="4">
        <v>930</v>
      </c>
      <c r="AC656" s="4">
        <v>94</v>
      </c>
      <c r="AD656" s="4">
        <v>12.77</v>
      </c>
      <c r="AE656" s="4">
        <v>0.28999999999999998</v>
      </c>
      <c r="AF656" s="4">
        <v>993</v>
      </c>
      <c r="AG656" s="4">
        <v>-9</v>
      </c>
      <c r="AH656" s="4">
        <v>10</v>
      </c>
      <c r="AI656" s="4">
        <v>24</v>
      </c>
      <c r="AJ656" s="4">
        <v>136</v>
      </c>
      <c r="AK656" s="4">
        <v>137.1</v>
      </c>
      <c r="AL656" s="4">
        <v>5.0999999999999996</v>
      </c>
      <c r="AM656" s="4">
        <v>142</v>
      </c>
      <c r="AN656" s="4" t="s">
        <v>155</v>
      </c>
      <c r="AO656" s="4">
        <v>2</v>
      </c>
      <c r="AP656" s="4">
        <v>0.76427083333333334</v>
      </c>
      <c r="AQ656" s="4">
        <v>47.159036999999998</v>
      </c>
      <c r="AR656" s="4">
        <v>-88.489166999999995</v>
      </c>
      <c r="AS656" s="4">
        <v>314.39999999999998</v>
      </c>
      <c r="AT656" s="4">
        <v>38.1</v>
      </c>
      <c r="AU656" s="4">
        <v>12</v>
      </c>
      <c r="AV656" s="4">
        <v>10</v>
      </c>
      <c r="AW656" s="4" t="s">
        <v>434</v>
      </c>
      <c r="AX656" s="4">
        <v>2.53037</v>
      </c>
      <c r="AY656" s="4">
        <v>1.5429569999999999</v>
      </c>
      <c r="AZ656" s="4">
        <v>3.482218</v>
      </c>
      <c r="BA656" s="4">
        <v>11.154</v>
      </c>
      <c r="BB656" s="4">
        <v>9.31</v>
      </c>
      <c r="BC656" s="4">
        <v>0.83</v>
      </c>
      <c r="BD656" s="4">
        <v>21.978000000000002</v>
      </c>
      <c r="BE656" s="4">
        <v>1503.1880000000001</v>
      </c>
      <c r="BF656" s="4">
        <v>558.46799999999996</v>
      </c>
      <c r="BG656" s="4">
        <v>1.7889999999999999</v>
      </c>
      <c r="BH656" s="4">
        <v>0.53400000000000003</v>
      </c>
      <c r="BI656" s="4">
        <v>2.323</v>
      </c>
      <c r="BJ656" s="4">
        <v>1.3839999999999999</v>
      </c>
      <c r="BK656" s="4">
        <v>0.41299999999999998</v>
      </c>
      <c r="BL656" s="4">
        <v>1.798</v>
      </c>
      <c r="BM656" s="4">
        <v>15.4701</v>
      </c>
      <c r="BQ656" s="4">
        <v>0</v>
      </c>
      <c r="BR656" s="4">
        <v>0.76876100000000003</v>
      </c>
      <c r="BS656" s="4">
        <v>-5</v>
      </c>
      <c r="BT656" s="4">
        <v>7.1269999999999997E-3</v>
      </c>
      <c r="BU656" s="4">
        <v>18.786597</v>
      </c>
      <c r="BV656" s="4">
        <v>0.14396500000000001</v>
      </c>
    </row>
    <row r="657" spans="1:74" x14ac:dyDescent="0.25">
      <c r="A657" s="4">
        <v>42804</v>
      </c>
      <c r="B657" s="3">
        <v>0.55598156249999997</v>
      </c>
      <c r="C657" s="4">
        <v>10.835000000000001</v>
      </c>
      <c r="D657" s="4">
        <v>6.1994999999999996</v>
      </c>
      <c r="E657" s="4">
        <v>61994.714166999998</v>
      </c>
      <c r="F657" s="4">
        <v>149</v>
      </c>
      <c r="G657" s="4">
        <v>26.9</v>
      </c>
      <c r="H657" s="4">
        <v>2125</v>
      </c>
      <c r="J657" s="4">
        <v>0</v>
      </c>
      <c r="K657" s="4">
        <v>0.81869999999999998</v>
      </c>
      <c r="L657" s="4">
        <v>8.8710000000000004</v>
      </c>
      <c r="M657" s="4">
        <v>5.0755999999999997</v>
      </c>
      <c r="N657" s="4">
        <v>121.9631</v>
      </c>
      <c r="O657" s="4">
        <v>22.052800000000001</v>
      </c>
      <c r="P657" s="4">
        <v>144</v>
      </c>
      <c r="Q657" s="4">
        <v>94.362200000000001</v>
      </c>
      <c r="R657" s="4">
        <v>17.062100000000001</v>
      </c>
      <c r="S657" s="4">
        <v>111.4</v>
      </c>
      <c r="T657" s="4">
        <v>2124.9985999999999</v>
      </c>
      <c r="W657" s="4">
        <v>0</v>
      </c>
      <c r="X657" s="4">
        <v>0</v>
      </c>
      <c r="Y657" s="4">
        <v>12.1</v>
      </c>
      <c r="Z657" s="4">
        <v>955</v>
      </c>
      <c r="AA657" s="4">
        <v>975</v>
      </c>
      <c r="AB657" s="4">
        <v>941</v>
      </c>
      <c r="AC657" s="4">
        <v>94</v>
      </c>
      <c r="AD657" s="4">
        <v>12.77</v>
      </c>
      <c r="AE657" s="4">
        <v>0.28999999999999998</v>
      </c>
      <c r="AF657" s="4">
        <v>993</v>
      </c>
      <c r="AG657" s="4">
        <v>-9</v>
      </c>
      <c r="AH657" s="4">
        <v>10.872999999999999</v>
      </c>
      <c r="AI657" s="4">
        <v>24</v>
      </c>
      <c r="AJ657" s="4">
        <v>136.9</v>
      </c>
      <c r="AK657" s="4">
        <v>135.30000000000001</v>
      </c>
      <c r="AL657" s="4">
        <v>5.2</v>
      </c>
      <c r="AM657" s="4">
        <v>142</v>
      </c>
      <c r="AN657" s="4" t="s">
        <v>155</v>
      </c>
      <c r="AO657" s="4">
        <v>2</v>
      </c>
      <c r="AP657" s="4">
        <v>0.76428240740740738</v>
      </c>
      <c r="AQ657" s="4">
        <v>47.158971000000001</v>
      </c>
      <c r="AR657" s="4">
        <v>-88.488947999999993</v>
      </c>
      <c r="AS657" s="4">
        <v>314.5</v>
      </c>
      <c r="AT657" s="4">
        <v>39.799999999999997</v>
      </c>
      <c r="AU657" s="4">
        <v>12</v>
      </c>
      <c r="AV657" s="4">
        <v>10</v>
      </c>
      <c r="AW657" s="4" t="s">
        <v>434</v>
      </c>
      <c r="AX657" s="4">
        <v>2.3876879999999998</v>
      </c>
      <c r="AY657" s="4">
        <v>1.7663660000000001</v>
      </c>
      <c r="AZ657" s="4">
        <v>3.3540540000000001</v>
      </c>
      <c r="BA657" s="4">
        <v>11.154</v>
      </c>
      <c r="BB657" s="4">
        <v>9.25</v>
      </c>
      <c r="BC657" s="4">
        <v>0.83</v>
      </c>
      <c r="BD657" s="4">
        <v>22.143000000000001</v>
      </c>
      <c r="BE657" s="4">
        <v>1514.8720000000001</v>
      </c>
      <c r="BF657" s="4">
        <v>551.654</v>
      </c>
      <c r="BG657" s="4">
        <v>2.181</v>
      </c>
      <c r="BH657" s="4">
        <v>0.39400000000000002</v>
      </c>
      <c r="BI657" s="4">
        <v>2.5750000000000002</v>
      </c>
      <c r="BJ657" s="4">
        <v>1.6870000000000001</v>
      </c>
      <c r="BK657" s="4">
        <v>0.30499999999999999</v>
      </c>
      <c r="BL657" s="4">
        <v>1.9930000000000001</v>
      </c>
      <c r="BM657" s="4">
        <v>15.0467</v>
      </c>
      <c r="BQ657" s="4">
        <v>0</v>
      </c>
      <c r="BR657" s="4">
        <v>0.83798300000000003</v>
      </c>
      <c r="BS657" s="4">
        <v>-5</v>
      </c>
      <c r="BT657" s="4">
        <v>7.8729999999999998E-3</v>
      </c>
      <c r="BU657" s="4">
        <v>20.478209</v>
      </c>
      <c r="BV657" s="4">
        <v>0.15903500000000001</v>
      </c>
    </row>
    <row r="658" spans="1:74" x14ac:dyDescent="0.25">
      <c r="A658" s="4">
        <v>42804</v>
      </c>
      <c r="B658" s="3">
        <v>0.55599313657407412</v>
      </c>
      <c r="C658" s="4">
        <v>11.048999999999999</v>
      </c>
      <c r="D658" s="4">
        <v>5.8010000000000002</v>
      </c>
      <c r="E658" s="4">
        <v>58009.627175000001</v>
      </c>
      <c r="F658" s="4">
        <v>167.9</v>
      </c>
      <c r="G658" s="4">
        <v>35.700000000000003</v>
      </c>
      <c r="H658" s="4">
        <v>2052.4</v>
      </c>
      <c r="J658" s="4">
        <v>0</v>
      </c>
      <c r="K658" s="4">
        <v>0.82120000000000004</v>
      </c>
      <c r="L658" s="4">
        <v>9.0738000000000003</v>
      </c>
      <c r="M658" s="4">
        <v>4.7638999999999996</v>
      </c>
      <c r="N658" s="4">
        <v>137.9195</v>
      </c>
      <c r="O658" s="4">
        <v>29.2943</v>
      </c>
      <c r="P658" s="4">
        <v>167.2</v>
      </c>
      <c r="Q658" s="4">
        <v>106.712</v>
      </c>
      <c r="R658" s="4">
        <v>22.665800000000001</v>
      </c>
      <c r="S658" s="4">
        <v>129.4</v>
      </c>
      <c r="T658" s="4">
        <v>2052.4297999999999</v>
      </c>
      <c r="W658" s="4">
        <v>0</v>
      </c>
      <c r="X658" s="4">
        <v>0</v>
      </c>
      <c r="Y658" s="4">
        <v>11.8</v>
      </c>
      <c r="Z658" s="4">
        <v>962</v>
      </c>
      <c r="AA658" s="4">
        <v>979</v>
      </c>
      <c r="AB658" s="4">
        <v>947</v>
      </c>
      <c r="AC658" s="4">
        <v>94</v>
      </c>
      <c r="AD658" s="4">
        <v>12.78</v>
      </c>
      <c r="AE658" s="4">
        <v>0.28999999999999998</v>
      </c>
      <c r="AF658" s="4">
        <v>992</v>
      </c>
      <c r="AG658" s="4">
        <v>-9</v>
      </c>
      <c r="AH658" s="4">
        <v>11</v>
      </c>
      <c r="AI658" s="4">
        <v>24</v>
      </c>
      <c r="AJ658" s="4">
        <v>136.1</v>
      </c>
      <c r="AK658" s="4">
        <v>135</v>
      </c>
      <c r="AL658" s="4">
        <v>4.8</v>
      </c>
      <c r="AM658" s="4">
        <v>142</v>
      </c>
      <c r="AN658" s="4" t="s">
        <v>155</v>
      </c>
      <c r="AO658" s="4">
        <v>2</v>
      </c>
      <c r="AP658" s="4">
        <v>0.76429398148148142</v>
      </c>
      <c r="AQ658" s="4">
        <v>47.158923000000001</v>
      </c>
      <c r="AR658" s="4">
        <v>-88.488713000000004</v>
      </c>
      <c r="AS658" s="4">
        <v>314.10000000000002</v>
      </c>
      <c r="AT658" s="4">
        <v>41.3</v>
      </c>
      <c r="AU658" s="4">
        <v>12</v>
      </c>
      <c r="AV658" s="4">
        <v>10</v>
      </c>
      <c r="AW658" s="4" t="s">
        <v>434</v>
      </c>
      <c r="AX658" s="4">
        <v>1.9303999999999999</v>
      </c>
      <c r="AY658" s="4">
        <v>1.2432000000000001</v>
      </c>
      <c r="AZ658" s="4">
        <v>2.3431999999999999</v>
      </c>
      <c r="BA658" s="4">
        <v>11.154</v>
      </c>
      <c r="BB658" s="4">
        <v>9.4</v>
      </c>
      <c r="BC658" s="4">
        <v>0.84</v>
      </c>
      <c r="BD658" s="4">
        <v>21.768999999999998</v>
      </c>
      <c r="BE658" s="4">
        <v>1562.364</v>
      </c>
      <c r="BF658" s="4">
        <v>522.07299999999998</v>
      </c>
      <c r="BG658" s="4">
        <v>2.4870000000000001</v>
      </c>
      <c r="BH658" s="4">
        <v>0.52800000000000002</v>
      </c>
      <c r="BI658" s="4">
        <v>3.0150000000000001</v>
      </c>
      <c r="BJ658" s="4">
        <v>1.9239999999999999</v>
      </c>
      <c r="BK658" s="4">
        <v>0.40899999999999997</v>
      </c>
      <c r="BL658" s="4">
        <v>2.3330000000000002</v>
      </c>
      <c r="BM658" s="4">
        <v>14.6534</v>
      </c>
      <c r="BQ658" s="4">
        <v>0</v>
      </c>
      <c r="BR658" s="4">
        <v>0.84263500000000002</v>
      </c>
      <c r="BS658" s="4">
        <v>-5</v>
      </c>
      <c r="BT658" s="4">
        <v>8.0000000000000002E-3</v>
      </c>
      <c r="BU658" s="4">
        <v>20.591892999999999</v>
      </c>
      <c r="BV658" s="4">
        <v>0.16159999999999999</v>
      </c>
    </row>
    <row r="659" spans="1:74" x14ac:dyDescent="0.25">
      <c r="A659" s="4">
        <v>42804</v>
      </c>
      <c r="B659" s="3">
        <v>0.55600471064814816</v>
      </c>
      <c r="C659" s="4">
        <v>11.15</v>
      </c>
      <c r="D659" s="4">
        <v>5.6219999999999999</v>
      </c>
      <c r="E659" s="4">
        <v>56219.572719999996</v>
      </c>
      <c r="F659" s="4">
        <v>187.4</v>
      </c>
      <c r="G659" s="4">
        <v>36.799999999999997</v>
      </c>
      <c r="H659" s="4">
        <v>2030.3</v>
      </c>
      <c r="J659" s="4">
        <v>0</v>
      </c>
      <c r="K659" s="4">
        <v>0.82230000000000003</v>
      </c>
      <c r="L659" s="4">
        <v>9.1689000000000007</v>
      </c>
      <c r="M659" s="4">
        <v>4.6231</v>
      </c>
      <c r="N659" s="4">
        <v>154.1412</v>
      </c>
      <c r="O659" s="4">
        <v>30.2392</v>
      </c>
      <c r="P659" s="4">
        <v>184.4</v>
      </c>
      <c r="Q659" s="4">
        <v>119.26390000000001</v>
      </c>
      <c r="R659" s="4">
        <v>23.396999999999998</v>
      </c>
      <c r="S659" s="4">
        <v>142.69999999999999</v>
      </c>
      <c r="T659" s="4">
        <v>2030.2913000000001</v>
      </c>
      <c r="W659" s="4">
        <v>0</v>
      </c>
      <c r="X659" s="4">
        <v>0</v>
      </c>
      <c r="Y659" s="4">
        <v>11.6</v>
      </c>
      <c r="Z659" s="4">
        <v>955</v>
      </c>
      <c r="AA659" s="4">
        <v>969</v>
      </c>
      <c r="AB659" s="4">
        <v>938</v>
      </c>
      <c r="AC659" s="4">
        <v>94</v>
      </c>
      <c r="AD659" s="4">
        <v>12.78</v>
      </c>
      <c r="AE659" s="4">
        <v>0.28999999999999998</v>
      </c>
      <c r="AF659" s="4">
        <v>992</v>
      </c>
      <c r="AG659" s="4">
        <v>-9</v>
      </c>
      <c r="AH659" s="4">
        <v>10.127000000000001</v>
      </c>
      <c r="AI659" s="4">
        <v>24</v>
      </c>
      <c r="AJ659" s="4">
        <v>136.9</v>
      </c>
      <c r="AK659" s="4">
        <v>136.69999999999999</v>
      </c>
      <c r="AL659" s="4">
        <v>4.7</v>
      </c>
      <c r="AM659" s="4">
        <v>142</v>
      </c>
      <c r="AN659" s="4" t="s">
        <v>155</v>
      </c>
      <c r="AO659" s="4">
        <v>2</v>
      </c>
      <c r="AP659" s="4">
        <v>0.76430555555555557</v>
      </c>
      <c r="AQ659" s="4">
        <v>47.158893999999997</v>
      </c>
      <c r="AR659" s="4">
        <v>-88.488460000000003</v>
      </c>
      <c r="AS659" s="4">
        <v>313.39999999999998</v>
      </c>
      <c r="AT659" s="4">
        <v>43.2</v>
      </c>
      <c r="AU659" s="4">
        <v>12</v>
      </c>
      <c r="AV659" s="4">
        <v>10</v>
      </c>
      <c r="AW659" s="4" t="s">
        <v>434</v>
      </c>
      <c r="AX659" s="4">
        <v>1.9696</v>
      </c>
      <c r="AY659" s="4">
        <v>1.5568</v>
      </c>
      <c r="AZ659" s="4">
        <v>2.6568000000000001</v>
      </c>
      <c r="BA659" s="4">
        <v>11.154</v>
      </c>
      <c r="BB659" s="4">
        <v>9.4600000000000009</v>
      </c>
      <c r="BC659" s="4">
        <v>0.85</v>
      </c>
      <c r="BD659" s="4">
        <v>21.606000000000002</v>
      </c>
      <c r="BE659" s="4">
        <v>1584.164</v>
      </c>
      <c r="BF659" s="4">
        <v>508.38200000000001</v>
      </c>
      <c r="BG659" s="4">
        <v>2.7890000000000001</v>
      </c>
      <c r="BH659" s="4">
        <v>0.54700000000000004</v>
      </c>
      <c r="BI659" s="4">
        <v>3.3359999999999999</v>
      </c>
      <c r="BJ659" s="4">
        <v>2.1579999999999999</v>
      </c>
      <c r="BK659" s="4">
        <v>0.42299999999999999</v>
      </c>
      <c r="BL659" s="4">
        <v>2.581</v>
      </c>
      <c r="BM659" s="4">
        <v>14.5451</v>
      </c>
      <c r="BQ659" s="4">
        <v>0</v>
      </c>
      <c r="BR659" s="4">
        <v>0.83763500000000002</v>
      </c>
      <c r="BS659" s="4">
        <v>-5</v>
      </c>
      <c r="BT659" s="4">
        <v>8.8730000000000007E-3</v>
      </c>
      <c r="BU659" s="4">
        <v>20.469705999999999</v>
      </c>
      <c r="BV659" s="4">
        <v>0.17923500000000001</v>
      </c>
    </row>
    <row r="660" spans="1:74" x14ac:dyDescent="0.25">
      <c r="A660" s="4">
        <v>42804</v>
      </c>
      <c r="B660" s="3">
        <v>0.5560162847222222</v>
      </c>
      <c r="C660" s="4">
        <v>10.823</v>
      </c>
      <c r="D660" s="4">
        <v>6.4421999999999997</v>
      </c>
      <c r="E660" s="4">
        <v>64421.770658000001</v>
      </c>
      <c r="F660" s="4">
        <v>210.8</v>
      </c>
      <c r="G660" s="4">
        <v>38.299999999999997</v>
      </c>
      <c r="H660" s="4">
        <v>1968.5</v>
      </c>
      <c r="J660" s="4">
        <v>0</v>
      </c>
      <c r="K660" s="4">
        <v>0.81610000000000005</v>
      </c>
      <c r="L660" s="4">
        <v>8.8323</v>
      </c>
      <c r="M660" s="4">
        <v>5.2573999999999996</v>
      </c>
      <c r="N660" s="4">
        <v>172.0008</v>
      </c>
      <c r="O660" s="4">
        <v>31.2562</v>
      </c>
      <c r="P660" s="4">
        <v>203.3</v>
      </c>
      <c r="Q660" s="4">
        <v>133.0823</v>
      </c>
      <c r="R660" s="4">
        <v>24.183900000000001</v>
      </c>
      <c r="S660" s="4">
        <v>157.30000000000001</v>
      </c>
      <c r="T660" s="4">
        <v>1968.5465999999999</v>
      </c>
      <c r="W660" s="4">
        <v>0</v>
      </c>
      <c r="X660" s="4">
        <v>0</v>
      </c>
      <c r="Y660" s="4">
        <v>11.8</v>
      </c>
      <c r="Z660" s="4">
        <v>934</v>
      </c>
      <c r="AA660" s="4">
        <v>947</v>
      </c>
      <c r="AB660" s="4">
        <v>917</v>
      </c>
      <c r="AC660" s="4">
        <v>94</v>
      </c>
      <c r="AD660" s="4">
        <v>12.78</v>
      </c>
      <c r="AE660" s="4">
        <v>0.28999999999999998</v>
      </c>
      <c r="AF660" s="4">
        <v>992</v>
      </c>
      <c r="AG660" s="4">
        <v>-9</v>
      </c>
      <c r="AH660" s="4">
        <v>10</v>
      </c>
      <c r="AI660" s="4">
        <v>24</v>
      </c>
      <c r="AJ660" s="4">
        <v>137</v>
      </c>
      <c r="AK660" s="4">
        <v>137</v>
      </c>
      <c r="AL660" s="4">
        <v>4.5</v>
      </c>
      <c r="AM660" s="4">
        <v>142</v>
      </c>
      <c r="AN660" s="4" t="s">
        <v>155</v>
      </c>
      <c r="AO660" s="4">
        <v>2</v>
      </c>
      <c r="AP660" s="4">
        <v>0.76431712962962972</v>
      </c>
      <c r="AQ660" s="4">
        <v>47.158884999999998</v>
      </c>
      <c r="AR660" s="4">
        <v>-88.488190000000003</v>
      </c>
      <c r="AS660" s="4">
        <v>313.39999999999998</v>
      </c>
      <c r="AT660" s="4">
        <v>44.4</v>
      </c>
      <c r="AU660" s="4">
        <v>12</v>
      </c>
      <c r="AV660" s="4">
        <v>10</v>
      </c>
      <c r="AW660" s="4" t="s">
        <v>434</v>
      </c>
      <c r="AX660" s="4">
        <v>1.9608000000000001</v>
      </c>
      <c r="AY660" s="4">
        <v>1.0911999999999999</v>
      </c>
      <c r="AZ660" s="4">
        <v>2.1911999999999998</v>
      </c>
      <c r="BA660" s="4">
        <v>11.154</v>
      </c>
      <c r="BB660" s="4">
        <v>9.1199999999999992</v>
      </c>
      <c r="BC660" s="4">
        <v>0.82</v>
      </c>
      <c r="BD660" s="4">
        <v>22.536000000000001</v>
      </c>
      <c r="BE660" s="4">
        <v>1494.7670000000001</v>
      </c>
      <c r="BF660" s="4">
        <v>566.30100000000004</v>
      </c>
      <c r="BG660" s="4">
        <v>3.048</v>
      </c>
      <c r="BH660" s="4">
        <v>0.55400000000000005</v>
      </c>
      <c r="BI660" s="4">
        <v>3.6019999999999999</v>
      </c>
      <c r="BJ660" s="4">
        <v>2.359</v>
      </c>
      <c r="BK660" s="4">
        <v>0.42899999999999999</v>
      </c>
      <c r="BL660" s="4">
        <v>2.7869999999999999</v>
      </c>
      <c r="BM660" s="4">
        <v>13.8141</v>
      </c>
      <c r="BQ660" s="4">
        <v>0</v>
      </c>
      <c r="BR660" s="4">
        <v>0.693828</v>
      </c>
      <c r="BS660" s="4">
        <v>-5</v>
      </c>
      <c r="BT660" s="4">
        <v>8.9999999999999993E-3</v>
      </c>
      <c r="BU660" s="4">
        <v>16.955421999999999</v>
      </c>
      <c r="BV660" s="4">
        <v>0.18179999999999999</v>
      </c>
    </row>
    <row r="661" spans="1:74" x14ac:dyDescent="0.25">
      <c r="A661" s="4">
        <v>42804</v>
      </c>
      <c r="B661" s="3">
        <v>0.55602785879629624</v>
      </c>
      <c r="C661" s="4">
        <v>10.398</v>
      </c>
      <c r="D661" s="4">
        <v>6.4348999999999998</v>
      </c>
      <c r="E661" s="4">
        <v>64348.516707000002</v>
      </c>
      <c r="F661" s="4">
        <v>225.7</v>
      </c>
      <c r="G661" s="4">
        <v>38.299999999999997</v>
      </c>
      <c r="H661" s="4">
        <v>2096.9</v>
      </c>
      <c r="J661" s="4">
        <v>0</v>
      </c>
      <c r="K661" s="4">
        <v>0.81979999999999997</v>
      </c>
      <c r="L661" s="4">
        <v>8.5243000000000002</v>
      </c>
      <c r="M661" s="4">
        <v>5.2751000000000001</v>
      </c>
      <c r="N661" s="4">
        <v>185.02170000000001</v>
      </c>
      <c r="O661" s="4">
        <v>31.397099999999998</v>
      </c>
      <c r="P661" s="4">
        <v>216.4</v>
      </c>
      <c r="Q661" s="4">
        <v>143.15119999999999</v>
      </c>
      <c r="R661" s="4">
        <v>24.291899999999998</v>
      </c>
      <c r="S661" s="4">
        <v>167.4</v>
      </c>
      <c r="T661" s="4">
        <v>2096.8775999999998</v>
      </c>
      <c r="W661" s="4">
        <v>0</v>
      </c>
      <c r="X661" s="4">
        <v>0</v>
      </c>
      <c r="Y661" s="4">
        <v>11.9</v>
      </c>
      <c r="Z661" s="4">
        <v>908</v>
      </c>
      <c r="AA661" s="4">
        <v>920</v>
      </c>
      <c r="AB661" s="4">
        <v>891</v>
      </c>
      <c r="AC661" s="4">
        <v>94</v>
      </c>
      <c r="AD661" s="4">
        <v>12.77</v>
      </c>
      <c r="AE661" s="4">
        <v>0.28999999999999998</v>
      </c>
      <c r="AF661" s="4">
        <v>993</v>
      </c>
      <c r="AG661" s="4">
        <v>-9</v>
      </c>
      <c r="AH661" s="4">
        <v>10</v>
      </c>
      <c r="AI661" s="4">
        <v>24</v>
      </c>
      <c r="AJ661" s="4">
        <v>137</v>
      </c>
      <c r="AK661" s="4">
        <v>137</v>
      </c>
      <c r="AL661" s="4">
        <v>4.5999999999999996</v>
      </c>
      <c r="AM661" s="4">
        <v>142</v>
      </c>
      <c r="AN661" s="4" t="s">
        <v>155</v>
      </c>
      <c r="AO661" s="4">
        <v>2</v>
      </c>
      <c r="AP661" s="4">
        <v>0.76432870370370365</v>
      </c>
      <c r="AQ661" s="4">
        <v>47.158898999999998</v>
      </c>
      <c r="AR661" s="4">
        <v>-88.487904</v>
      </c>
      <c r="AS661" s="4">
        <v>312.7</v>
      </c>
      <c r="AT661" s="4">
        <v>45.9</v>
      </c>
      <c r="AU661" s="4">
        <v>12</v>
      </c>
      <c r="AV661" s="4">
        <v>9</v>
      </c>
      <c r="AW661" s="4" t="s">
        <v>443</v>
      </c>
      <c r="AX661" s="4">
        <v>2.2824</v>
      </c>
      <c r="AY661" s="4">
        <v>1.2088000000000001</v>
      </c>
      <c r="AZ661" s="4">
        <v>2.6128</v>
      </c>
      <c r="BA661" s="4">
        <v>11.154</v>
      </c>
      <c r="BB661" s="4">
        <v>9.32</v>
      </c>
      <c r="BC661" s="4">
        <v>0.84</v>
      </c>
      <c r="BD661" s="4">
        <v>21.986000000000001</v>
      </c>
      <c r="BE661" s="4">
        <v>1471.2909999999999</v>
      </c>
      <c r="BF661" s="4">
        <v>579.49400000000003</v>
      </c>
      <c r="BG661" s="4">
        <v>3.3439999999999999</v>
      </c>
      <c r="BH661" s="4">
        <v>0.56799999999999995</v>
      </c>
      <c r="BI661" s="4">
        <v>3.9119999999999999</v>
      </c>
      <c r="BJ661" s="4">
        <v>2.5870000000000002</v>
      </c>
      <c r="BK661" s="4">
        <v>0.439</v>
      </c>
      <c r="BL661" s="4">
        <v>3.0270000000000001</v>
      </c>
      <c r="BM661" s="4">
        <v>15.007</v>
      </c>
      <c r="BQ661" s="4">
        <v>0</v>
      </c>
      <c r="BR661" s="4">
        <v>0.575322</v>
      </c>
      <c r="BS661" s="4">
        <v>-5</v>
      </c>
      <c r="BT661" s="4">
        <v>8.1279999999999998E-3</v>
      </c>
      <c r="BU661" s="4">
        <v>14.059424</v>
      </c>
      <c r="BV661" s="4">
        <v>0.164183</v>
      </c>
    </row>
    <row r="662" spans="1:74" x14ac:dyDescent="0.25">
      <c r="A662" s="4">
        <v>42804</v>
      </c>
      <c r="B662" s="3">
        <v>0.55603943287037039</v>
      </c>
      <c r="C662" s="4">
        <v>12.189</v>
      </c>
      <c r="D662" s="4">
        <v>4.8007</v>
      </c>
      <c r="E662" s="4">
        <v>48006.509837999998</v>
      </c>
      <c r="F662" s="4">
        <v>236</v>
      </c>
      <c r="G662" s="4">
        <v>38.299999999999997</v>
      </c>
      <c r="H662" s="4">
        <v>2273.4</v>
      </c>
      <c r="J662" s="4">
        <v>0</v>
      </c>
      <c r="K662" s="4">
        <v>0.82189999999999996</v>
      </c>
      <c r="L662" s="4">
        <v>10.0184</v>
      </c>
      <c r="M662" s="4">
        <v>3.9459</v>
      </c>
      <c r="N662" s="4">
        <v>194.0104</v>
      </c>
      <c r="O662" s="4">
        <v>31.509899999999998</v>
      </c>
      <c r="P662" s="4">
        <v>225.5</v>
      </c>
      <c r="Q662" s="4">
        <v>150.10480000000001</v>
      </c>
      <c r="R662" s="4">
        <v>24.379000000000001</v>
      </c>
      <c r="S662" s="4">
        <v>174.5</v>
      </c>
      <c r="T662" s="4">
        <v>2273.4205999999999</v>
      </c>
      <c r="W662" s="4">
        <v>0</v>
      </c>
      <c r="X662" s="4">
        <v>0</v>
      </c>
      <c r="Y662" s="4">
        <v>12</v>
      </c>
      <c r="Z662" s="4">
        <v>886</v>
      </c>
      <c r="AA662" s="4">
        <v>897</v>
      </c>
      <c r="AB662" s="4">
        <v>871</v>
      </c>
      <c r="AC662" s="4">
        <v>94</v>
      </c>
      <c r="AD662" s="4">
        <v>12.77</v>
      </c>
      <c r="AE662" s="4">
        <v>0.28999999999999998</v>
      </c>
      <c r="AF662" s="4">
        <v>993</v>
      </c>
      <c r="AG662" s="4">
        <v>-9</v>
      </c>
      <c r="AH662" s="4">
        <v>10</v>
      </c>
      <c r="AI662" s="4">
        <v>24</v>
      </c>
      <c r="AJ662" s="4">
        <v>137</v>
      </c>
      <c r="AK662" s="4">
        <v>137.9</v>
      </c>
      <c r="AL662" s="4">
        <v>4.8</v>
      </c>
      <c r="AM662" s="4">
        <v>142</v>
      </c>
      <c r="AN662" s="4" t="s">
        <v>155</v>
      </c>
      <c r="AO662" s="4">
        <v>2</v>
      </c>
      <c r="AP662" s="4">
        <v>0.7643402777777778</v>
      </c>
      <c r="AQ662" s="4">
        <v>47.158904999999997</v>
      </c>
      <c r="AR662" s="4">
        <v>-88.487623999999997</v>
      </c>
      <c r="AS662" s="4">
        <v>312.7</v>
      </c>
      <c r="AT662" s="4">
        <v>46.1</v>
      </c>
      <c r="AU662" s="4">
        <v>12</v>
      </c>
      <c r="AV662" s="4">
        <v>9</v>
      </c>
      <c r="AW662" s="4" t="s">
        <v>443</v>
      </c>
      <c r="AX662" s="4">
        <v>2.7</v>
      </c>
      <c r="AY662" s="4">
        <v>1.2128000000000001</v>
      </c>
      <c r="AZ662" s="4">
        <v>3.2519999999999998</v>
      </c>
      <c r="BA662" s="4">
        <v>11.154</v>
      </c>
      <c r="BB662" s="4">
        <v>9.44</v>
      </c>
      <c r="BC662" s="4">
        <v>0.85</v>
      </c>
      <c r="BD662" s="4">
        <v>21.663</v>
      </c>
      <c r="BE662" s="4">
        <v>1706.9069999999999</v>
      </c>
      <c r="BF662" s="4">
        <v>427.88799999999998</v>
      </c>
      <c r="BG662" s="4">
        <v>3.4620000000000002</v>
      </c>
      <c r="BH662" s="4">
        <v>0.56200000000000006</v>
      </c>
      <c r="BI662" s="4">
        <v>4.024</v>
      </c>
      <c r="BJ662" s="4">
        <v>2.6779999999999999</v>
      </c>
      <c r="BK662" s="4">
        <v>0.435</v>
      </c>
      <c r="BL662" s="4">
        <v>3.113</v>
      </c>
      <c r="BM662" s="4">
        <v>16.0608</v>
      </c>
      <c r="BQ662" s="4">
        <v>0</v>
      </c>
      <c r="BR662" s="4">
        <v>0.45189099999999999</v>
      </c>
      <c r="BS662" s="4">
        <v>-5</v>
      </c>
      <c r="BT662" s="4">
        <v>8.0000000000000002E-3</v>
      </c>
      <c r="BU662" s="4">
        <v>11.043084</v>
      </c>
      <c r="BV662" s="4">
        <v>0.16159999999999999</v>
      </c>
    </row>
    <row r="663" spans="1:74" x14ac:dyDescent="0.25">
      <c r="A663" s="4">
        <v>42804</v>
      </c>
      <c r="B663" s="3">
        <v>0.55605100694444443</v>
      </c>
      <c r="C663" s="4">
        <v>13.319000000000001</v>
      </c>
      <c r="D663" s="4">
        <v>2.1400999999999999</v>
      </c>
      <c r="E663" s="4">
        <v>21401.111110999998</v>
      </c>
      <c r="F663" s="4">
        <v>241.4</v>
      </c>
      <c r="G663" s="4">
        <v>37.9</v>
      </c>
      <c r="H663" s="4">
        <v>2040.8</v>
      </c>
      <c r="J663" s="4">
        <v>0</v>
      </c>
      <c r="K663" s="4">
        <v>0.84060000000000001</v>
      </c>
      <c r="L663" s="4">
        <v>11.195600000000001</v>
      </c>
      <c r="M663" s="4">
        <v>1.7988999999999999</v>
      </c>
      <c r="N663" s="4">
        <v>202.9119</v>
      </c>
      <c r="O663" s="4">
        <v>31.8947</v>
      </c>
      <c r="P663" s="4">
        <v>234.8</v>
      </c>
      <c r="Q663" s="4">
        <v>156.99189999999999</v>
      </c>
      <c r="R663" s="4">
        <v>24.6768</v>
      </c>
      <c r="S663" s="4">
        <v>181.7</v>
      </c>
      <c r="T663" s="4">
        <v>2040.8251</v>
      </c>
      <c r="W663" s="4">
        <v>0</v>
      </c>
      <c r="X663" s="4">
        <v>0</v>
      </c>
      <c r="Y663" s="4">
        <v>11.9</v>
      </c>
      <c r="Z663" s="4">
        <v>877</v>
      </c>
      <c r="AA663" s="4">
        <v>886</v>
      </c>
      <c r="AB663" s="4">
        <v>862</v>
      </c>
      <c r="AC663" s="4">
        <v>94</v>
      </c>
      <c r="AD663" s="4">
        <v>12.77</v>
      </c>
      <c r="AE663" s="4">
        <v>0.28999999999999998</v>
      </c>
      <c r="AF663" s="4">
        <v>993</v>
      </c>
      <c r="AG663" s="4">
        <v>-9</v>
      </c>
      <c r="AH663" s="4">
        <v>10</v>
      </c>
      <c r="AI663" s="4">
        <v>24</v>
      </c>
      <c r="AJ663" s="4">
        <v>137</v>
      </c>
      <c r="AK663" s="4">
        <v>137.1</v>
      </c>
      <c r="AL663" s="4">
        <v>4.7</v>
      </c>
      <c r="AM663" s="4">
        <v>142</v>
      </c>
      <c r="AN663" s="4" t="s">
        <v>155</v>
      </c>
      <c r="AO663" s="4">
        <v>2</v>
      </c>
      <c r="AP663" s="4">
        <v>0.76435185185185184</v>
      </c>
      <c r="AQ663" s="4">
        <v>47.158907999999997</v>
      </c>
      <c r="AR663" s="4">
        <v>-88.487352999999999</v>
      </c>
      <c r="AS663" s="4">
        <v>312.7</v>
      </c>
      <c r="AT663" s="4">
        <v>45.4</v>
      </c>
      <c r="AU663" s="4">
        <v>12</v>
      </c>
      <c r="AV663" s="4">
        <v>9</v>
      </c>
      <c r="AW663" s="4" t="s">
        <v>443</v>
      </c>
      <c r="AX663" s="4">
        <v>2.7303999999999999</v>
      </c>
      <c r="AY663" s="4">
        <v>1.7607999999999999</v>
      </c>
      <c r="AZ663" s="4">
        <v>3.6303999999999998</v>
      </c>
      <c r="BA663" s="4">
        <v>11.154</v>
      </c>
      <c r="BB663" s="4">
        <v>10.63</v>
      </c>
      <c r="BC663" s="4">
        <v>0.95</v>
      </c>
      <c r="BD663" s="4">
        <v>18.968</v>
      </c>
      <c r="BE663" s="4">
        <v>2051.4789999999998</v>
      </c>
      <c r="BF663" s="4">
        <v>209.8</v>
      </c>
      <c r="BG663" s="4">
        <v>3.8940000000000001</v>
      </c>
      <c r="BH663" s="4">
        <v>0.61199999999999999</v>
      </c>
      <c r="BI663" s="4">
        <v>4.5060000000000002</v>
      </c>
      <c r="BJ663" s="4">
        <v>3.0129999999999999</v>
      </c>
      <c r="BK663" s="4">
        <v>0.47399999999999998</v>
      </c>
      <c r="BL663" s="4">
        <v>3.4860000000000002</v>
      </c>
      <c r="BM663" s="4">
        <v>15.5062</v>
      </c>
      <c r="BQ663" s="4">
        <v>0</v>
      </c>
      <c r="BR663" s="4">
        <v>0.37314399999999998</v>
      </c>
      <c r="BS663" s="4">
        <v>-5</v>
      </c>
      <c r="BT663" s="4">
        <v>8.0000000000000002E-3</v>
      </c>
      <c r="BU663" s="4">
        <v>9.1187070000000006</v>
      </c>
      <c r="BV663" s="4">
        <v>0.16159999999999999</v>
      </c>
    </row>
    <row r="664" spans="1:74" x14ac:dyDescent="0.25">
      <c r="A664" s="4">
        <v>42804</v>
      </c>
      <c r="B664" s="3">
        <v>0.55606258101851858</v>
      </c>
      <c r="C664" s="4">
        <v>13.573</v>
      </c>
      <c r="D664" s="4">
        <v>1.5214000000000001</v>
      </c>
      <c r="E664" s="4">
        <v>15214.242424</v>
      </c>
      <c r="F664" s="4">
        <v>249.4</v>
      </c>
      <c r="G664" s="4">
        <v>30.3</v>
      </c>
      <c r="H664" s="4">
        <v>1789.2</v>
      </c>
      <c r="J664" s="4">
        <v>0</v>
      </c>
      <c r="K664" s="4">
        <v>0.84509999999999996</v>
      </c>
      <c r="L664" s="4">
        <v>11.469799999999999</v>
      </c>
      <c r="M664" s="4">
        <v>1.2857000000000001</v>
      </c>
      <c r="N664" s="4">
        <v>210.7261</v>
      </c>
      <c r="O664" s="4">
        <v>25.591100000000001</v>
      </c>
      <c r="P664" s="4">
        <v>236.3</v>
      </c>
      <c r="Q664" s="4">
        <v>163.0377</v>
      </c>
      <c r="R664" s="4">
        <v>19.799700000000001</v>
      </c>
      <c r="S664" s="4">
        <v>182.8</v>
      </c>
      <c r="T664" s="4">
        <v>1789.2</v>
      </c>
      <c r="W664" s="4">
        <v>0</v>
      </c>
      <c r="X664" s="4">
        <v>0</v>
      </c>
      <c r="Y664" s="4">
        <v>12.1</v>
      </c>
      <c r="Z664" s="4">
        <v>873</v>
      </c>
      <c r="AA664" s="4">
        <v>885</v>
      </c>
      <c r="AB664" s="4">
        <v>858</v>
      </c>
      <c r="AC664" s="4">
        <v>94</v>
      </c>
      <c r="AD664" s="4">
        <v>12.77</v>
      </c>
      <c r="AE664" s="4">
        <v>0.28999999999999998</v>
      </c>
      <c r="AF664" s="4">
        <v>993</v>
      </c>
      <c r="AG664" s="4">
        <v>-9</v>
      </c>
      <c r="AH664" s="4">
        <v>10</v>
      </c>
      <c r="AI664" s="4">
        <v>24</v>
      </c>
      <c r="AJ664" s="4">
        <v>137</v>
      </c>
      <c r="AK664" s="4">
        <v>138.69999999999999</v>
      </c>
      <c r="AL664" s="4">
        <v>4.8</v>
      </c>
      <c r="AM664" s="4">
        <v>142</v>
      </c>
      <c r="AN664" s="4" t="s">
        <v>155</v>
      </c>
      <c r="AO664" s="4">
        <v>2</v>
      </c>
      <c r="AP664" s="4">
        <v>0.76436342592592599</v>
      </c>
      <c r="AQ664" s="4">
        <v>47.158901999999998</v>
      </c>
      <c r="AR664" s="4">
        <v>-88.487094999999997</v>
      </c>
      <c r="AS664" s="4">
        <v>312.3</v>
      </c>
      <c r="AT664" s="4">
        <v>43.9</v>
      </c>
      <c r="AU664" s="4">
        <v>12</v>
      </c>
      <c r="AV664" s="4">
        <v>9</v>
      </c>
      <c r="AW664" s="4" t="s">
        <v>443</v>
      </c>
      <c r="AX664" s="4">
        <v>2.8</v>
      </c>
      <c r="AY664" s="4">
        <v>1.6264000000000001</v>
      </c>
      <c r="AZ664" s="4">
        <v>3.4872000000000001</v>
      </c>
      <c r="BA664" s="4">
        <v>11.154</v>
      </c>
      <c r="BB664" s="4">
        <v>10.95</v>
      </c>
      <c r="BC664" s="4">
        <v>0.98</v>
      </c>
      <c r="BD664" s="4">
        <v>18.332999999999998</v>
      </c>
      <c r="BE664" s="4">
        <v>2144.7959999999998</v>
      </c>
      <c r="BF664" s="4">
        <v>153.02000000000001</v>
      </c>
      <c r="BG664" s="4">
        <v>4.1269999999999998</v>
      </c>
      <c r="BH664" s="4">
        <v>0.501</v>
      </c>
      <c r="BI664" s="4">
        <v>4.6280000000000001</v>
      </c>
      <c r="BJ664" s="4">
        <v>3.1930000000000001</v>
      </c>
      <c r="BK664" s="4">
        <v>0.38800000000000001</v>
      </c>
      <c r="BL664" s="4">
        <v>3.58</v>
      </c>
      <c r="BM664" s="4">
        <v>13.8728</v>
      </c>
      <c r="BQ664" s="4">
        <v>0</v>
      </c>
      <c r="BR664" s="4">
        <v>0.318604</v>
      </c>
      <c r="BS664" s="4">
        <v>-5</v>
      </c>
      <c r="BT664" s="4">
        <v>7.1269999999999997E-3</v>
      </c>
      <c r="BU664" s="4">
        <v>7.7858850000000004</v>
      </c>
      <c r="BV664" s="4">
        <v>0.14396500000000001</v>
      </c>
    </row>
    <row r="665" spans="1:74" x14ac:dyDescent="0.25">
      <c r="A665" s="4">
        <v>42804</v>
      </c>
      <c r="B665" s="3">
        <v>0.55607415509259261</v>
      </c>
      <c r="C665" s="4">
        <v>13.585000000000001</v>
      </c>
      <c r="D665" s="4">
        <v>1.4152</v>
      </c>
      <c r="E665" s="4">
        <v>14152</v>
      </c>
      <c r="F665" s="4">
        <v>300.5</v>
      </c>
      <c r="G665" s="4">
        <v>34.6</v>
      </c>
      <c r="H665" s="4">
        <v>1651.9</v>
      </c>
      <c r="J665" s="4">
        <v>0</v>
      </c>
      <c r="K665" s="4">
        <v>0.84619999999999995</v>
      </c>
      <c r="L665" s="4">
        <v>11.495900000000001</v>
      </c>
      <c r="M665" s="4">
        <v>1.1976</v>
      </c>
      <c r="N665" s="4">
        <v>254.29929999999999</v>
      </c>
      <c r="O665" s="4">
        <v>29.252800000000001</v>
      </c>
      <c r="P665" s="4">
        <v>283.60000000000002</v>
      </c>
      <c r="Q665" s="4">
        <v>196.75</v>
      </c>
      <c r="R665" s="4">
        <v>22.6327</v>
      </c>
      <c r="S665" s="4">
        <v>219.4</v>
      </c>
      <c r="T665" s="4">
        <v>1651.8533</v>
      </c>
      <c r="W665" s="4">
        <v>0</v>
      </c>
      <c r="X665" s="4">
        <v>0</v>
      </c>
      <c r="Y665" s="4">
        <v>12</v>
      </c>
      <c r="Z665" s="4">
        <v>869</v>
      </c>
      <c r="AA665" s="4">
        <v>883</v>
      </c>
      <c r="AB665" s="4">
        <v>854</v>
      </c>
      <c r="AC665" s="4">
        <v>94</v>
      </c>
      <c r="AD665" s="4">
        <v>12.77</v>
      </c>
      <c r="AE665" s="4">
        <v>0.28999999999999998</v>
      </c>
      <c r="AF665" s="4">
        <v>993</v>
      </c>
      <c r="AG665" s="4">
        <v>-9</v>
      </c>
      <c r="AH665" s="4">
        <v>10</v>
      </c>
      <c r="AI665" s="4">
        <v>24</v>
      </c>
      <c r="AJ665" s="4">
        <v>137.9</v>
      </c>
      <c r="AK665" s="4">
        <v>138.1</v>
      </c>
      <c r="AL665" s="4">
        <v>4.9000000000000004</v>
      </c>
      <c r="AM665" s="4">
        <v>142</v>
      </c>
      <c r="AN665" s="4" t="s">
        <v>155</v>
      </c>
      <c r="AO665" s="4">
        <v>2</v>
      </c>
      <c r="AP665" s="4">
        <v>0.76437499999999992</v>
      </c>
      <c r="AQ665" s="4">
        <v>47.158898000000001</v>
      </c>
      <c r="AR665" s="4">
        <v>-88.486840000000001</v>
      </c>
      <c r="AS665" s="4">
        <v>312</v>
      </c>
      <c r="AT665" s="4">
        <v>42.5</v>
      </c>
      <c r="AU665" s="4">
        <v>12</v>
      </c>
      <c r="AV665" s="4">
        <v>6</v>
      </c>
      <c r="AW665" s="4" t="s">
        <v>444</v>
      </c>
      <c r="AX665" s="4">
        <v>2.3439999999999999</v>
      </c>
      <c r="AY665" s="4">
        <v>1</v>
      </c>
      <c r="AZ665" s="4">
        <v>2.6048</v>
      </c>
      <c r="BA665" s="4">
        <v>11.154</v>
      </c>
      <c r="BB665" s="4">
        <v>11.04</v>
      </c>
      <c r="BC665" s="4">
        <v>0.99</v>
      </c>
      <c r="BD665" s="4">
        <v>18.167999999999999</v>
      </c>
      <c r="BE665" s="4">
        <v>2162.3789999999999</v>
      </c>
      <c r="BF665" s="4">
        <v>143.37799999999999</v>
      </c>
      <c r="BG665" s="4">
        <v>5.0090000000000003</v>
      </c>
      <c r="BH665" s="4">
        <v>0.57599999999999996</v>
      </c>
      <c r="BI665" s="4">
        <v>5.585</v>
      </c>
      <c r="BJ665" s="4">
        <v>3.8759999999999999</v>
      </c>
      <c r="BK665" s="4">
        <v>0.44600000000000001</v>
      </c>
      <c r="BL665" s="4">
        <v>4.3209999999999997</v>
      </c>
      <c r="BM665" s="4">
        <v>12.883599999999999</v>
      </c>
      <c r="BQ665" s="4">
        <v>0</v>
      </c>
      <c r="BR665" s="4">
        <v>0.27446100000000001</v>
      </c>
      <c r="BS665" s="4">
        <v>-5</v>
      </c>
      <c r="BT665" s="4">
        <v>7.8729999999999998E-3</v>
      </c>
      <c r="BU665" s="4">
        <v>6.707141</v>
      </c>
      <c r="BV665" s="4">
        <v>0.15903500000000001</v>
      </c>
    </row>
    <row r="666" spans="1:74" x14ac:dyDescent="0.25">
      <c r="A666" s="4">
        <v>42804</v>
      </c>
      <c r="B666" s="3">
        <v>0.55608572916666665</v>
      </c>
      <c r="C666" s="4">
        <v>13.59</v>
      </c>
      <c r="D666" s="4">
        <v>1.5022</v>
      </c>
      <c r="E666" s="4">
        <v>15022.316570000001</v>
      </c>
      <c r="F666" s="4">
        <v>367.3</v>
      </c>
      <c r="G666" s="4">
        <v>28.9</v>
      </c>
      <c r="H666" s="4">
        <v>1617.6</v>
      </c>
      <c r="J666" s="4">
        <v>0</v>
      </c>
      <c r="K666" s="4">
        <v>0.84540000000000004</v>
      </c>
      <c r="L666" s="4">
        <v>11.4885</v>
      </c>
      <c r="M666" s="4">
        <v>1.2699</v>
      </c>
      <c r="N666" s="4">
        <v>310.5102</v>
      </c>
      <c r="O666" s="4">
        <v>24.400300000000001</v>
      </c>
      <c r="P666" s="4">
        <v>334.9</v>
      </c>
      <c r="Q666" s="4">
        <v>240.24010000000001</v>
      </c>
      <c r="R666" s="4">
        <v>18.878399999999999</v>
      </c>
      <c r="S666" s="4">
        <v>259.10000000000002</v>
      </c>
      <c r="T666" s="4">
        <v>1617.6065000000001</v>
      </c>
      <c r="W666" s="4">
        <v>0</v>
      </c>
      <c r="X666" s="4">
        <v>0</v>
      </c>
      <c r="Y666" s="4">
        <v>12</v>
      </c>
      <c r="Z666" s="4">
        <v>868</v>
      </c>
      <c r="AA666" s="4">
        <v>881</v>
      </c>
      <c r="AB666" s="4">
        <v>854</v>
      </c>
      <c r="AC666" s="4">
        <v>94</v>
      </c>
      <c r="AD666" s="4">
        <v>12.77</v>
      </c>
      <c r="AE666" s="4">
        <v>0.28999999999999998</v>
      </c>
      <c r="AF666" s="4">
        <v>993</v>
      </c>
      <c r="AG666" s="4">
        <v>-9</v>
      </c>
      <c r="AH666" s="4">
        <v>10</v>
      </c>
      <c r="AI666" s="4">
        <v>24</v>
      </c>
      <c r="AJ666" s="4">
        <v>137.1</v>
      </c>
      <c r="AK666" s="4">
        <v>138</v>
      </c>
      <c r="AL666" s="4">
        <v>5</v>
      </c>
      <c r="AM666" s="4">
        <v>142</v>
      </c>
      <c r="AN666" s="4" t="s">
        <v>155</v>
      </c>
      <c r="AO666" s="4">
        <v>2</v>
      </c>
      <c r="AP666" s="4">
        <v>0.76438657407407407</v>
      </c>
      <c r="AQ666" s="4">
        <v>47.158883000000003</v>
      </c>
      <c r="AR666" s="4">
        <v>-88.486604999999997</v>
      </c>
      <c r="AS666" s="4">
        <v>311.7</v>
      </c>
      <c r="AT666" s="4">
        <v>40.5</v>
      </c>
      <c r="AU666" s="4">
        <v>12</v>
      </c>
      <c r="AV666" s="4">
        <v>6</v>
      </c>
      <c r="AW666" s="4" t="s">
        <v>444</v>
      </c>
      <c r="AX666" s="4">
        <v>1.3608</v>
      </c>
      <c r="AY666" s="4">
        <v>1.0911999999999999</v>
      </c>
      <c r="AZ666" s="4">
        <v>1.7911999999999999</v>
      </c>
      <c r="BA666" s="4">
        <v>11.154</v>
      </c>
      <c r="BB666" s="4">
        <v>10.97</v>
      </c>
      <c r="BC666" s="4">
        <v>0.98</v>
      </c>
      <c r="BD666" s="4">
        <v>18.292000000000002</v>
      </c>
      <c r="BE666" s="4">
        <v>2150.6669999999999</v>
      </c>
      <c r="BF666" s="4">
        <v>151.31</v>
      </c>
      <c r="BG666" s="4">
        <v>6.0869999999999997</v>
      </c>
      <c r="BH666" s="4">
        <v>0.47799999999999998</v>
      </c>
      <c r="BI666" s="4">
        <v>6.5659999999999998</v>
      </c>
      <c r="BJ666" s="4">
        <v>4.71</v>
      </c>
      <c r="BK666" s="4">
        <v>0.37</v>
      </c>
      <c r="BL666" s="4">
        <v>5.08</v>
      </c>
      <c r="BM666" s="4">
        <v>12.5562</v>
      </c>
      <c r="BQ666" s="4">
        <v>0</v>
      </c>
      <c r="BR666" s="4">
        <v>0.30828499999999998</v>
      </c>
      <c r="BS666" s="4">
        <v>-5</v>
      </c>
      <c r="BT666" s="4">
        <v>8.0000000000000002E-3</v>
      </c>
      <c r="BU666" s="4">
        <v>7.5337149999999999</v>
      </c>
      <c r="BV666" s="4">
        <v>0.16159999999999999</v>
      </c>
    </row>
    <row r="667" spans="1:74" x14ac:dyDescent="0.25">
      <c r="A667" s="4">
        <v>42804</v>
      </c>
      <c r="B667" s="3">
        <v>0.55609730324074069</v>
      </c>
      <c r="C667" s="4">
        <v>13.614000000000001</v>
      </c>
      <c r="D667" s="4">
        <v>1.4823</v>
      </c>
      <c r="E667" s="4">
        <v>14823.263946999999</v>
      </c>
      <c r="F667" s="4">
        <v>398</v>
      </c>
      <c r="G667" s="4">
        <v>27.7</v>
      </c>
      <c r="H667" s="4">
        <v>1625.8</v>
      </c>
      <c r="J667" s="4">
        <v>0</v>
      </c>
      <c r="K667" s="4">
        <v>0.84540000000000004</v>
      </c>
      <c r="L667" s="4">
        <v>11.508599999999999</v>
      </c>
      <c r="M667" s="4">
        <v>1.2531000000000001</v>
      </c>
      <c r="N667" s="4">
        <v>336.4511</v>
      </c>
      <c r="O667" s="4">
        <v>23.4163</v>
      </c>
      <c r="P667" s="4">
        <v>359.9</v>
      </c>
      <c r="Q667" s="4">
        <v>260.31049999999999</v>
      </c>
      <c r="R667" s="4">
        <v>18.117100000000001</v>
      </c>
      <c r="S667" s="4">
        <v>278.39999999999998</v>
      </c>
      <c r="T667" s="4">
        <v>1625.8326</v>
      </c>
      <c r="W667" s="4">
        <v>0</v>
      </c>
      <c r="X667" s="4">
        <v>0</v>
      </c>
      <c r="Y667" s="4">
        <v>12.1</v>
      </c>
      <c r="Z667" s="4">
        <v>868</v>
      </c>
      <c r="AA667" s="4">
        <v>881</v>
      </c>
      <c r="AB667" s="4">
        <v>855</v>
      </c>
      <c r="AC667" s="4">
        <v>94</v>
      </c>
      <c r="AD667" s="4">
        <v>12.77</v>
      </c>
      <c r="AE667" s="4">
        <v>0.28999999999999998</v>
      </c>
      <c r="AF667" s="4">
        <v>993</v>
      </c>
      <c r="AG667" s="4">
        <v>-9</v>
      </c>
      <c r="AH667" s="4">
        <v>10</v>
      </c>
      <c r="AI667" s="4">
        <v>24</v>
      </c>
      <c r="AJ667" s="4">
        <v>137</v>
      </c>
      <c r="AK667" s="4">
        <v>136.30000000000001</v>
      </c>
      <c r="AL667" s="4">
        <v>5</v>
      </c>
      <c r="AM667" s="4">
        <v>142</v>
      </c>
      <c r="AN667" s="4" t="s">
        <v>155</v>
      </c>
      <c r="AO667" s="4">
        <v>2</v>
      </c>
      <c r="AP667" s="4">
        <v>0.76439814814814822</v>
      </c>
      <c r="AQ667" s="4">
        <v>47.158852000000003</v>
      </c>
      <c r="AR667" s="4">
        <v>-88.486397999999994</v>
      </c>
      <c r="AS667" s="4">
        <v>311.10000000000002</v>
      </c>
      <c r="AT667" s="4">
        <v>37.6</v>
      </c>
      <c r="AU667" s="4">
        <v>12</v>
      </c>
      <c r="AV667" s="4">
        <v>6</v>
      </c>
      <c r="AW667" s="4" t="s">
        <v>444</v>
      </c>
      <c r="AX667" s="4">
        <v>1.5304</v>
      </c>
      <c r="AY667" s="4">
        <v>1.2088000000000001</v>
      </c>
      <c r="AZ667" s="4">
        <v>2</v>
      </c>
      <c r="BA667" s="4">
        <v>11.154</v>
      </c>
      <c r="BB667" s="4">
        <v>10.97</v>
      </c>
      <c r="BC667" s="4">
        <v>0.98</v>
      </c>
      <c r="BD667" s="4">
        <v>18.294</v>
      </c>
      <c r="BE667" s="4">
        <v>2153.7469999999998</v>
      </c>
      <c r="BF667" s="4">
        <v>149.25700000000001</v>
      </c>
      <c r="BG667" s="4">
        <v>6.5940000000000003</v>
      </c>
      <c r="BH667" s="4">
        <v>0.45900000000000002</v>
      </c>
      <c r="BI667" s="4">
        <v>7.0529999999999999</v>
      </c>
      <c r="BJ667" s="4">
        <v>5.1020000000000003</v>
      </c>
      <c r="BK667" s="4">
        <v>0.35499999999999998</v>
      </c>
      <c r="BL667" s="4">
        <v>5.4569999999999999</v>
      </c>
      <c r="BM667" s="4">
        <v>12.616199999999999</v>
      </c>
      <c r="BQ667" s="4">
        <v>0</v>
      </c>
      <c r="BR667" s="4">
        <v>0.36026900000000001</v>
      </c>
      <c r="BS667" s="4">
        <v>-5</v>
      </c>
      <c r="BT667" s="4">
        <v>8.8730000000000007E-3</v>
      </c>
      <c r="BU667" s="4">
        <v>8.8040730000000007</v>
      </c>
      <c r="BV667" s="4">
        <v>0.17923500000000001</v>
      </c>
    </row>
    <row r="668" spans="1:74" x14ac:dyDescent="0.25">
      <c r="A668" s="4">
        <v>42804</v>
      </c>
      <c r="B668" s="3">
        <v>0.55610887731481484</v>
      </c>
      <c r="C668" s="4">
        <v>13.744</v>
      </c>
      <c r="D668" s="4">
        <v>1.3126</v>
      </c>
      <c r="E668" s="4">
        <v>13126.311264</v>
      </c>
      <c r="F668" s="4">
        <v>437.5</v>
      </c>
      <c r="G668" s="4">
        <v>18.5</v>
      </c>
      <c r="H668" s="4">
        <v>1582.8</v>
      </c>
      <c r="J668" s="4">
        <v>0</v>
      </c>
      <c r="K668" s="4">
        <v>0.84589999999999999</v>
      </c>
      <c r="L668" s="4">
        <v>11.6267</v>
      </c>
      <c r="M668" s="4">
        <v>1.1104000000000001</v>
      </c>
      <c r="N668" s="4">
        <v>370.10980000000001</v>
      </c>
      <c r="O668" s="4">
        <v>15.6191</v>
      </c>
      <c r="P668" s="4">
        <v>385.7</v>
      </c>
      <c r="Q668" s="4">
        <v>286.35199999999998</v>
      </c>
      <c r="R668" s="4">
        <v>12.0844</v>
      </c>
      <c r="S668" s="4">
        <v>298.39999999999998</v>
      </c>
      <c r="T668" s="4">
        <v>1582.7762</v>
      </c>
      <c r="W668" s="4">
        <v>0</v>
      </c>
      <c r="X668" s="4">
        <v>0</v>
      </c>
      <c r="Y668" s="4">
        <v>12</v>
      </c>
      <c r="Z668" s="4">
        <v>866</v>
      </c>
      <c r="AA668" s="4">
        <v>881</v>
      </c>
      <c r="AB668" s="4">
        <v>852</v>
      </c>
      <c r="AC668" s="4">
        <v>94</v>
      </c>
      <c r="AD668" s="4">
        <v>12.77</v>
      </c>
      <c r="AE668" s="4">
        <v>0.28999999999999998</v>
      </c>
      <c r="AF668" s="4">
        <v>993</v>
      </c>
      <c r="AG668" s="4">
        <v>-9</v>
      </c>
      <c r="AH668" s="4">
        <v>10</v>
      </c>
      <c r="AI668" s="4">
        <v>24</v>
      </c>
      <c r="AJ668" s="4">
        <v>137</v>
      </c>
      <c r="AK668" s="4">
        <v>136</v>
      </c>
      <c r="AL668" s="4">
        <v>4.7</v>
      </c>
      <c r="AM668" s="4">
        <v>142</v>
      </c>
      <c r="AN668" s="4" t="s">
        <v>155</v>
      </c>
      <c r="AO668" s="4">
        <v>2</v>
      </c>
      <c r="AP668" s="4">
        <v>0.76440972222222225</v>
      </c>
      <c r="AQ668" s="4">
        <v>47.158814999999997</v>
      </c>
      <c r="AR668" s="4">
        <v>-88.486188999999996</v>
      </c>
      <c r="AS668" s="4">
        <v>310.8</v>
      </c>
      <c r="AT668" s="4">
        <v>35.9</v>
      </c>
      <c r="AU668" s="4">
        <v>12</v>
      </c>
      <c r="AV668" s="4">
        <v>6</v>
      </c>
      <c r="AW668" s="4" t="s">
        <v>444</v>
      </c>
      <c r="AX668" s="4">
        <v>1.6</v>
      </c>
      <c r="AY668" s="4">
        <v>1</v>
      </c>
      <c r="AZ668" s="4">
        <v>1.9696</v>
      </c>
      <c r="BA668" s="4">
        <v>11.154</v>
      </c>
      <c r="BB668" s="4">
        <v>11.02</v>
      </c>
      <c r="BC668" s="4">
        <v>0.99</v>
      </c>
      <c r="BD668" s="4">
        <v>18.213999999999999</v>
      </c>
      <c r="BE668" s="4">
        <v>2180.748</v>
      </c>
      <c r="BF668" s="4">
        <v>132.55600000000001</v>
      </c>
      <c r="BG668" s="4">
        <v>7.27</v>
      </c>
      <c r="BH668" s="4">
        <v>0.307</v>
      </c>
      <c r="BI668" s="4">
        <v>7.5759999999999996</v>
      </c>
      <c r="BJ668" s="4">
        <v>5.625</v>
      </c>
      <c r="BK668" s="4">
        <v>0.23699999999999999</v>
      </c>
      <c r="BL668" s="4">
        <v>5.8620000000000001</v>
      </c>
      <c r="BM668" s="4">
        <v>12.309699999999999</v>
      </c>
      <c r="BQ668" s="4">
        <v>0</v>
      </c>
      <c r="BR668" s="4">
        <v>0.30065199999999997</v>
      </c>
      <c r="BS668" s="4">
        <v>-5</v>
      </c>
      <c r="BT668" s="4">
        <v>8.1270000000000005E-3</v>
      </c>
      <c r="BU668" s="4">
        <v>7.3471830000000002</v>
      </c>
      <c r="BV668" s="4">
        <v>0.16416500000000001</v>
      </c>
    </row>
    <row r="669" spans="1:74" x14ac:dyDescent="0.25">
      <c r="A669" s="4">
        <v>42804</v>
      </c>
      <c r="B669" s="3">
        <v>0.55612045138888888</v>
      </c>
      <c r="C669" s="4">
        <v>13.686</v>
      </c>
      <c r="D669" s="4">
        <v>1.2370000000000001</v>
      </c>
      <c r="E669" s="4">
        <v>12369.941956999999</v>
      </c>
      <c r="F669" s="4">
        <v>495.8</v>
      </c>
      <c r="G669" s="4">
        <v>18.399999999999999</v>
      </c>
      <c r="H669" s="4">
        <v>1545.4</v>
      </c>
      <c r="J669" s="4">
        <v>0</v>
      </c>
      <c r="K669" s="4">
        <v>0.84730000000000005</v>
      </c>
      <c r="L669" s="4">
        <v>11.5968</v>
      </c>
      <c r="M669" s="4">
        <v>1.0481</v>
      </c>
      <c r="N669" s="4">
        <v>420.07400000000001</v>
      </c>
      <c r="O669" s="4">
        <v>15.590999999999999</v>
      </c>
      <c r="P669" s="4">
        <v>435.7</v>
      </c>
      <c r="Q669" s="4">
        <v>325.00909999999999</v>
      </c>
      <c r="R669" s="4">
        <v>12.0626</v>
      </c>
      <c r="S669" s="4">
        <v>337.1</v>
      </c>
      <c r="T669" s="4">
        <v>1545.4006999999999</v>
      </c>
      <c r="W669" s="4">
        <v>0</v>
      </c>
      <c r="X669" s="4">
        <v>0</v>
      </c>
      <c r="Y669" s="4">
        <v>12.1</v>
      </c>
      <c r="Z669" s="4">
        <v>861</v>
      </c>
      <c r="AA669" s="4">
        <v>874</v>
      </c>
      <c r="AB669" s="4">
        <v>846</v>
      </c>
      <c r="AC669" s="4">
        <v>94</v>
      </c>
      <c r="AD669" s="4">
        <v>12.77</v>
      </c>
      <c r="AE669" s="4">
        <v>0.28999999999999998</v>
      </c>
      <c r="AF669" s="4">
        <v>993</v>
      </c>
      <c r="AG669" s="4">
        <v>-9</v>
      </c>
      <c r="AH669" s="4">
        <v>10</v>
      </c>
      <c r="AI669" s="4">
        <v>24</v>
      </c>
      <c r="AJ669" s="4">
        <v>137</v>
      </c>
      <c r="AK669" s="4">
        <v>136.9</v>
      </c>
      <c r="AL669" s="4">
        <v>5</v>
      </c>
      <c r="AM669" s="4">
        <v>142</v>
      </c>
      <c r="AN669" s="4" t="s">
        <v>155</v>
      </c>
      <c r="AO669" s="4">
        <v>2</v>
      </c>
      <c r="AP669" s="4">
        <v>0.76442129629629629</v>
      </c>
      <c r="AQ669" s="4">
        <v>47.158768000000002</v>
      </c>
      <c r="AR669" s="4">
        <v>-88.486000000000004</v>
      </c>
      <c r="AS669" s="4">
        <v>310.89999999999998</v>
      </c>
      <c r="AT669" s="4">
        <v>34.799999999999997</v>
      </c>
      <c r="AU669" s="4">
        <v>12</v>
      </c>
      <c r="AV669" s="4">
        <v>6</v>
      </c>
      <c r="AW669" s="4" t="s">
        <v>444</v>
      </c>
      <c r="AX669" s="4">
        <v>1.6304000000000001</v>
      </c>
      <c r="AY669" s="4">
        <v>1.0911999999999999</v>
      </c>
      <c r="AZ669" s="4">
        <v>1.9608000000000001</v>
      </c>
      <c r="BA669" s="4">
        <v>11.154</v>
      </c>
      <c r="BB669" s="4">
        <v>11.12</v>
      </c>
      <c r="BC669" s="4">
        <v>1</v>
      </c>
      <c r="BD669" s="4">
        <v>18.016999999999999</v>
      </c>
      <c r="BE669" s="4">
        <v>2191.4850000000001</v>
      </c>
      <c r="BF669" s="4">
        <v>126.06699999999999</v>
      </c>
      <c r="BG669" s="4">
        <v>8.3130000000000006</v>
      </c>
      <c r="BH669" s="4">
        <v>0.309</v>
      </c>
      <c r="BI669" s="4">
        <v>8.6219999999999999</v>
      </c>
      <c r="BJ669" s="4">
        <v>6.4320000000000004</v>
      </c>
      <c r="BK669" s="4">
        <v>0.23899999999999999</v>
      </c>
      <c r="BL669" s="4">
        <v>6.6710000000000003</v>
      </c>
      <c r="BM669" s="4">
        <v>12.109299999999999</v>
      </c>
      <c r="BQ669" s="4">
        <v>0</v>
      </c>
      <c r="BR669" s="4">
        <v>0.27441300000000002</v>
      </c>
      <c r="BS669" s="4">
        <v>-5</v>
      </c>
      <c r="BT669" s="4">
        <v>8.0000000000000002E-3</v>
      </c>
      <c r="BU669" s="4">
        <v>6.7059680000000004</v>
      </c>
      <c r="BV669" s="4">
        <v>0.16159999999999999</v>
      </c>
    </row>
    <row r="670" spans="1:74" x14ac:dyDescent="0.25">
      <c r="A670" s="4">
        <v>42804</v>
      </c>
      <c r="B670" s="3">
        <v>0.55613202546296303</v>
      </c>
      <c r="C670" s="4">
        <v>13.67</v>
      </c>
      <c r="D670" s="4">
        <v>1.679</v>
      </c>
      <c r="E670" s="4">
        <v>16789.510779</v>
      </c>
      <c r="F670" s="4">
        <v>536.6</v>
      </c>
      <c r="G670" s="4">
        <v>18.399999999999999</v>
      </c>
      <c r="H670" s="4">
        <v>1492.6</v>
      </c>
      <c r="J670" s="4">
        <v>0</v>
      </c>
      <c r="K670" s="4">
        <v>0.84279999999999999</v>
      </c>
      <c r="L670" s="4">
        <v>11.521699999999999</v>
      </c>
      <c r="M670" s="4">
        <v>1.4151</v>
      </c>
      <c r="N670" s="4">
        <v>452.28590000000003</v>
      </c>
      <c r="O670" s="4">
        <v>15.5084</v>
      </c>
      <c r="P670" s="4">
        <v>467.8</v>
      </c>
      <c r="Q670" s="4">
        <v>349.93130000000002</v>
      </c>
      <c r="R670" s="4">
        <v>11.998799999999999</v>
      </c>
      <c r="S670" s="4">
        <v>361.9</v>
      </c>
      <c r="T670" s="4">
        <v>1492.6492000000001</v>
      </c>
      <c r="W670" s="4">
        <v>0</v>
      </c>
      <c r="X670" s="4">
        <v>0</v>
      </c>
      <c r="Y670" s="4">
        <v>12.1</v>
      </c>
      <c r="Z670" s="4">
        <v>862</v>
      </c>
      <c r="AA670" s="4">
        <v>874</v>
      </c>
      <c r="AB670" s="4">
        <v>847</v>
      </c>
      <c r="AC670" s="4">
        <v>94</v>
      </c>
      <c r="AD670" s="4">
        <v>12.77</v>
      </c>
      <c r="AE670" s="4">
        <v>0.28999999999999998</v>
      </c>
      <c r="AF670" s="4">
        <v>993</v>
      </c>
      <c r="AG670" s="4">
        <v>-9</v>
      </c>
      <c r="AH670" s="4">
        <v>10</v>
      </c>
      <c r="AI670" s="4">
        <v>24</v>
      </c>
      <c r="AJ670" s="4">
        <v>137</v>
      </c>
      <c r="AK670" s="4">
        <v>136.1</v>
      </c>
      <c r="AL670" s="4">
        <v>4.7</v>
      </c>
      <c r="AM670" s="4">
        <v>142</v>
      </c>
      <c r="AN670" s="4" t="s">
        <v>155</v>
      </c>
      <c r="AO670" s="4">
        <v>2</v>
      </c>
      <c r="AP670" s="4">
        <v>0.76443287037037033</v>
      </c>
      <c r="AQ670" s="4">
        <v>47.158715000000001</v>
      </c>
      <c r="AR670" s="4">
        <v>-88.485831000000005</v>
      </c>
      <c r="AS670" s="4">
        <v>311.5</v>
      </c>
      <c r="AT670" s="4">
        <v>32.799999999999997</v>
      </c>
      <c r="AU670" s="4">
        <v>12</v>
      </c>
      <c r="AV670" s="4">
        <v>9</v>
      </c>
      <c r="AW670" s="4" t="s">
        <v>416</v>
      </c>
      <c r="AX670" s="4">
        <v>1.4872000000000001</v>
      </c>
      <c r="AY670" s="4">
        <v>1.3</v>
      </c>
      <c r="AZ670" s="4">
        <v>2.0087999999999999</v>
      </c>
      <c r="BA670" s="4">
        <v>11.154</v>
      </c>
      <c r="BB670" s="4">
        <v>10.79</v>
      </c>
      <c r="BC670" s="4">
        <v>0.97</v>
      </c>
      <c r="BD670" s="4">
        <v>18.645</v>
      </c>
      <c r="BE670" s="4">
        <v>2129.4560000000001</v>
      </c>
      <c r="BF670" s="4">
        <v>166.46199999999999</v>
      </c>
      <c r="BG670" s="4">
        <v>8.7539999999999996</v>
      </c>
      <c r="BH670" s="4">
        <v>0.3</v>
      </c>
      <c r="BI670" s="4">
        <v>9.0540000000000003</v>
      </c>
      <c r="BJ670" s="4">
        <v>6.7729999999999997</v>
      </c>
      <c r="BK670" s="4">
        <v>0.23200000000000001</v>
      </c>
      <c r="BL670" s="4">
        <v>7.0049999999999999</v>
      </c>
      <c r="BM670" s="4">
        <v>11.4389</v>
      </c>
      <c r="BQ670" s="4">
        <v>0</v>
      </c>
      <c r="BR670" s="4">
        <v>0.26327</v>
      </c>
      <c r="BS670" s="4">
        <v>-5</v>
      </c>
      <c r="BT670" s="4">
        <v>8.8730000000000007E-3</v>
      </c>
      <c r="BU670" s="4">
        <v>6.4336609999999999</v>
      </c>
      <c r="BV670" s="4">
        <v>0.17923500000000001</v>
      </c>
    </row>
    <row r="671" spans="1:74" x14ac:dyDescent="0.25">
      <c r="A671" s="4">
        <v>42804</v>
      </c>
      <c r="B671" s="3">
        <v>0.55614359953703707</v>
      </c>
      <c r="C671" s="4">
        <v>13.67</v>
      </c>
      <c r="D671" s="4">
        <v>1.6371</v>
      </c>
      <c r="E671" s="4">
        <v>16371.240755999999</v>
      </c>
      <c r="F671" s="4">
        <v>550.4</v>
      </c>
      <c r="G671" s="4">
        <v>17.100000000000001</v>
      </c>
      <c r="H671" s="4">
        <v>1506.8</v>
      </c>
      <c r="J671" s="4">
        <v>0</v>
      </c>
      <c r="K671" s="4">
        <v>0.84330000000000005</v>
      </c>
      <c r="L671" s="4">
        <v>11.5284</v>
      </c>
      <c r="M671" s="4">
        <v>1.3806</v>
      </c>
      <c r="N671" s="4">
        <v>464.13810000000001</v>
      </c>
      <c r="O671" s="4">
        <v>14.419499999999999</v>
      </c>
      <c r="P671" s="4">
        <v>478.6</v>
      </c>
      <c r="Q671" s="4">
        <v>359.10120000000001</v>
      </c>
      <c r="R671" s="4">
        <v>11.1563</v>
      </c>
      <c r="S671" s="4">
        <v>370.3</v>
      </c>
      <c r="T671" s="4">
        <v>1506.84</v>
      </c>
      <c r="W671" s="4">
        <v>0</v>
      </c>
      <c r="X671" s="4">
        <v>0</v>
      </c>
      <c r="Y671" s="4">
        <v>12.1</v>
      </c>
      <c r="Z671" s="4">
        <v>862</v>
      </c>
      <c r="AA671" s="4">
        <v>878</v>
      </c>
      <c r="AB671" s="4">
        <v>847</v>
      </c>
      <c r="AC671" s="4">
        <v>94</v>
      </c>
      <c r="AD671" s="4">
        <v>12.77</v>
      </c>
      <c r="AE671" s="4">
        <v>0.28999999999999998</v>
      </c>
      <c r="AF671" s="4">
        <v>993</v>
      </c>
      <c r="AG671" s="4">
        <v>-9</v>
      </c>
      <c r="AH671" s="4">
        <v>10</v>
      </c>
      <c r="AI671" s="4">
        <v>24</v>
      </c>
      <c r="AJ671" s="4">
        <v>137</v>
      </c>
      <c r="AK671" s="4">
        <v>135.1</v>
      </c>
      <c r="AL671" s="4">
        <v>4.9000000000000004</v>
      </c>
      <c r="AM671" s="4">
        <v>142</v>
      </c>
      <c r="AN671" s="4" t="s">
        <v>155</v>
      </c>
      <c r="AO671" s="4">
        <v>2</v>
      </c>
      <c r="AP671" s="4">
        <v>0.76444444444444448</v>
      </c>
      <c r="AQ671" s="4">
        <v>47.158662</v>
      </c>
      <c r="AR671" s="4">
        <v>-88.485664</v>
      </c>
      <c r="AS671" s="4">
        <v>311.7</v>
      </c>
      <c r="AT671" s="4">
        <v>31.5</v>
      </c>
      <c r="AU671" s="4">
        <v>12</v>
      </c>
      <c r="AV671" s="4">
        <v>10</v>
      </c>
      <c r="AW671" s="4" t="s">
        <v>414</v>
      </c>
      <c r="AX671" s="4">
        <v>1</v>
      </c>
      <c r="AY671" s="4">
        <v>1.3</v>
      </c>
      <c r="AZ671" s="4">
        <v>1.8304</v>
      </c>
      <c r="BA671" s="4">
        <v>11.154</v>
      </c>
      <c r="BB671" s="4">
        <v>10.82</v>
      </c>
      <c r="BC671" s="4">
        <v>0.97</v>
      </c>
      <c r="BD671" s="4">
        <v>18.577000000000002</v>
      </c>
      <c r="BE671" s="4">
        <v>2135.0039999999999</v>
      </c>
      <c r="BF671" s="4">
        <v>162.738</v>
      </c>
      <c r="BG671" s="4">
        <v>9.0009999999999994</v>
      </c>
      <c r="BH671" s="4">
        <v>0.28000000000000003</v>
      </c>
      <c r="BI671" s="4">
        <v>9.2810000000000006</v>
      </c>
      <c r="BJ671" s="4">
        <v>6.9640000000000004</v>
      </c>
      <c r="BK671" s="4">
        <v>0.216</v>
      </c>
      <c r="BL671" s="4">
        <v>7.181</v>
      </c>
      <c r="BM671" s="4">
        <v>11.571099999999999</v>
      </c>
      <c r="BQ671" s="4">
        <v>0</v>
      </c>
      <c r="BR671" s="4">
        <v>0.25850800000000002</v>
      </c>
      <c r="BS671" s="4">
        <v>-5</v>
      </c>
      <c r="BT671" s="4">
        <v>8.9999999999999993E-3</v>
      </c>
      <c r="BU671" s="4">
        <v>6.3172889999999997</v>
      </c>
      <c r="BV671" s="4">
        <v>0.18179999999999999</v>
      </c>
    </row>
    <row r="672" spans="1:74" x14ac:dyDescent="0.25">
      <c r="A672" s="4">
        <v>42804</v>
      </c>
      <c r="B672" s="3">
        <v>0.55615517361111111</v>
      </c>
      <c r="C672" s="4">
        <v>13.733000000000001</v>
      </c>
      <c r="D672" s="4">
        <v>1.4670000000000001</v>
      </c>
      <c r="E672" s="4">
        <v>14669.767055</v>
      </c>
      <c r="F672" s="4">
        <v>563</v>
      </c>
      <c r="G672" s="4">
        <v>13.5</v>
      </c>
      <c r="H672" s="4">
        <v>1524.3</v>
      </c>
      <c r="J672" s="4">
        <v>0</v>
      </c>
      <c r="K672" s="4">
        <v>0.84450000000000003</v>
      </c>
      <c r="L672" s="4">
        <v>11.5967</v>
      </c>
      <c r="M672" s="4">
        <v>1.2387999999999999</v>
      </c>
      <c r="N672" s="4">
        <v>475.46080000000001</v>
      </c>
      <c r="O672" s="4">
        <v>11.4048</v>
      </c>
      <c r="P672" s="4">
        <v>486.9</v>
      </c>
      <c r="Q672" s="4">
        <v>367.86149999999998</v>
      </c>
      <c r="R672" s="4">
        <v>8.8238000000000003</v>
      </c>
      <c r="S672" s="4">
        <v>376.7</v>
      </c>
      <c r="T672" s="4">
        <v>1524.2773999999999</v>
      </c>
      <c r="W672" s="4">
        <v>0</v>
      </c>
      <c r="X672" s="4">
        <v>0</v>
      </c>
      <c r="Y672" s="4">
        <v>11.8</v>
      </c>
      <c r="Z672" s="4">
        <v>862</v>
      </c>
      <c r="AA672" s="4">
        <v>876</v>
      </c>
      <c r="AB672" s="4">
        <v>847</v>
      </c>
      <c r="AC672" s="4">
        <v>94</v>
      </c>
      <c r="AD672" s="4">
        <v>12.77</v>
      </c>
      <c r="AE672" s="4">
        <v>0.28999999999999998</v>
      </c>
      <c r="AF672" s="4">
        <v>993</v>
      </c>
      <c r="AG672" s="4">
        <v>-9</v>
      </c>
      <c r="AH672" s="4">
        <v>10</v>
      </c>
      <c r="AI672" s="4">
        <v>24</v>
      </c>
      <c r="AJ672" s="4">
        <v>137</v>
      </c>
      <c r="AK672" s="4">
        <v>134.1</v>
      </c>
      <c r="AL672" s="4">
        <v>4.5999999999999996</v>
      </c>
      <c r="AM672" s="4">
        <v>142</v>
      </c>
      <c r="AN672" s="4" t="s">
        <v>155</v>
      </c>
      <c r="AO672" s="4">
        <v>2</v>
      </c>
      <c r="AP672" s="4">
        <v>0.76445601851851841</v>
      </c>
      <c r="AQ672" s="4">
        <v>47.158611000000001</v>
      </c>
      <c r="AR672" s="4">
        <v>-88.485513999999995</v>
      </c>
      <c r="AS672" s="4">
        <v>311.7</v>
      </c>
      <c r="AT672" s="4">
        <v>29.8</v>
      </c>
      <c r="AU672" s="4">
        <v>12</v>
      </c>
      <c r="AV672" s="4">
        <v>10</v>
      </c>
      <c r="AW672" s="4" t="s">
        <v>414</v>
      </c>
      <c r="AX672" s="4">
        <v>1.0304</v>
      </c>
      <c r="AY672" s="4">
        <v>1.3608</v>
      </c>
      <c r="AZ672" s="4">
        <v>1.9303999999999999</v>
      </c>
      <c r="BA672" s="4">
        <v>11.154</v>
      </c>
      <c r="BB672" s="4">
        <v>10.91</v>
      </c>
      <c r="BC672" s="4">
        <v>0.98</v>
      </c>
      <c r="BD672" s="4">
        <v>18.419</v>
      </c>
      <c r="BE672" s="4">
        <v>2159.567</v>
      </c>
      <c r="BF672" s="4">
        <v>146.82900000000001</v>
      </c>
      <c r="BG672" s="4">
        <v>9.2720000000000002</v>
      </c>
      <c r="BH672" s="4">
        <v>0.222</v>
      </c>
      <c r="BI672" s="4">
        <v>9.4949999999999992</v>
      </c>
      <c r="BJ672" s="4">
        <v>7.1740000000000004</v>
      </c>
      <c r="BK672" s="4">
        <v>0.17199999999999999</v>
      </c>
      <c r="BL672" s="4">
        <v>7.3460000000000001</v>
      </c>
      <c r="BM672" s="4">
        <v>11.7699</v>
      </c>
      <c r="BQ672" s="4">
        <v>0</v>
      </c>
      <c r="BR672" s="4">
        <v>0.226572</v>
      </c>
      <c r="BS672" s="4">
        <v>-5</v>
      </c>
      <c r="BT672" s="4">
        <v>8.9999999999999993E-3</v>
      </c>
      <c r="BU672" s="4">
        <v>5.5368529999999998</v>
      </c>
      <c r="BV672" s="4">
        <v>0.18179999999999999</v>
      </c>
    </row>
    <row r="673" spans="1:74" x14ac:dyDescent="0.25">
      <c r="A673" s="4">
        <v>42804</v>
      </c>
      <c r="B673" s="3">
        <v>0.55616674768518515</v>
      </c>
      <c r="C673" s="4">
        <v>13.871</v>
      </c>
      <c r="D673" s="4">
        <v>1.2376</v>
      </c>
      <c r="E673" s="4">
        <v>12376.029654</v>
      </c>
      <c r="F673" s="4">
        <v>568.1</v>
      </c>
      <c r="G673" s="4">
        <v>6</v>
      </c>
      <c r="H673" s="4">
        <v>1465</v>
      </c>
      <c r="J673" s="4">
        <v>0</v>
      </c>
      <c r="K673" s="4">
        <v>0.84570000000000001</v>
      </c>
      <c r="L673" s="4">
        <v>11.7309</v>
      </c>
      <c r="M673" s="4">
        <v>1.0466</v>
      </c>
      <c r="N673" s="4">
        <v>480.43270000000001</v>
      </c>
      <c r="O673" s="4">
        <v>5.0740999999999996</v>
      </c>
      <c r="P673" s="4">
        <v>485.5</v>
      </c>
      <c r="Q673" s="4">
        <v>371.70830000000001</v>
      </c>
      <c r="R673" s="4">
        <v>3.9258000000000002</v>
      </c>
      <c r="S673" s="4">
        <v>375.6</v>
      </c>
      <c r="T673" s="4">
        <v>1464.9947</v>
      </c>
      <c r="W673" s="4">
        <v>0</v>
      </c>
      <c r="X673" s="4">
        <v>0</v>
      </c>
      <c r="Y673" s="4">
        <v>11.6</v>
      </c>
      <c r="Z673" s="4">
        <v>859</v>
      </c>
      <c r="AA673" s="4">
        <v>874</v>
      </c>
      <c r="AB673" s="4">
        <v>848</v>
      </c>
      <c r="AC673" s="4">
        <v>94</v>
      </c>
      <c r="AD673" s="4">
        <v>12.77</v>
      </c>
      <c r="AE673" s="4">
        <v>0.28999999999999998</v>
      </c>
      <c r="AF673" s="4">
        <v>993</v>
      </c>
      <c r="AG673" s="4">
        <v>-9</v>
      </c>
      <c r="AH673" s="4">
        <v>10</v>
      </c>
      <c r="AI673" s="4">
        <v>24</v>
      </c>
      <c r="AJ673" s="4">
        <v>137</v>
      </c>
      <c r="AK673" s="4">
        <v>134</v>
      </c>
      <c r="AL673" s="4">
        <v>4.7</v>
      </c>
      <c r="AM673" s="4">
        <v>142</v>
      </c>
      <c r="AN673" s="4" t="s">
        <v>155</v>
      </c>
      <c r="AO673" s="4">
        <v>1</v>
      </c>
      <c r="AP673" s="4">
        <v>0.76446759259259256</v>
      </c>
      <c r="AQ673" s="4">
        <v>47.158580999999998</v>
      </c>
      <c r="AR673" s="4">
        <v>-88.485356999999993</v>
      </c>
      <c r="AS673" s="4">
        <v>311.7</v>
      </c>
      <c r="AT673" s="4">
        <v>28.6</v>
      </c>
      <c r="AU673" s="4">
        <v>12</v>
      </c>
      <c r="AV673" s="4">
        <v>10</v>
      </c>
      <c r="AW673" s="4" t="s">
        <v>414</v>
      </c>
      <c r="AX673" s="4">
        <v>1.1000000000000001</v>
      </c>
      <c r="AY673" s="4">
        <v>1.5</v>
      </c>
      <c r="AZ673" s="4">
        <v>2</v>
      </c>
      <c r="BA673" s="4">
        <v>11.154</v>
      </c>
      <c r="BB673" s="4">
        <v>11</v>
      </c>
      <c r="BC673" s="4">
        <v>0.99</v>
      </c>
      <c r="BD673" s="4">
        <v>18.248000000000001</v>
      </c>
      <c r="BE673" s="4">
        <v>2195.4</v>
      </c>
      <c r="BF673" s="4">
        <v>124.666</v>
      </c>
      <c r="BG673" s="4">
        <v>9.4160000000000004</v>
      </c>
      <c r="BH673" s="4">
        <v>9.9000000000000005E-2</v>
      </c>
      <c r="BI673" s="4">
        <v>9.5150000000000006</v>
      </c>
      <c r="BJ673" s="4">
        <v>7.2850000000000001</v>
      </c>
      <c r="BK673" s="4">
        <v>7.6999999999999999E-2</v>
      </c>
      <c r="BL673" s="4">
        <v>7.3620000000000001</v>
      </c>
      <c r="BM673" s="4">
        <v>11.3683</v>
      </c>
      <c r="BQ673" s="4">
        <v>0</v>
      </c>
      <c r="BR673" s="4">
        <v>0.20541300000000001</v>
      </c>
      <c r="BS673" s="4">
        <v>-5</v>
      </c>
      <c r="BT673" s="4">
        <v>8.9999999999999993E-3</v>
      </c>
      <c r="BU673" s="4">
        <v>5.019781</v>
      </c>
      <c r="BV673" s="4">
        <v>0.18179999999999999</v>
      </c>
    </row>
    <row r="674" spans="1:74" x14ac:dyDescent="0.25">
      <c r="A674" s="4">
        <v>42804</v>
      </c>
      <c r="B674" s="3">
        <v>0.55617832175925919</v>
      </c>
      <c r="C674" s="4">
        <v>13.88</v>
      </c>
      <c r="D674" s="4">
        <v>1.0894999999999999</v>
      </c>
      <c r="E674" s="4">
        <v>10894.840104000001</v>
      </c>
      <c r="F674" s="4">
        <v>561.29999999999995</v>
      </c>
      <c r="G674" s="4">
        <v>5.9</v>
      </c>
      <c r="H674" s="4">
        <v>1427.8</v>
      </c>
      <c r="J674" s="4">
        <v>0</v>
      </c>
      <c r="K674" s="4">
        <v>0.84719999999999995</v>
      </c>
      <c r="L674" s="4">
        <v>11.758800000000001</v>
      </c>
      <c r="M674" s="4">
        <v>0.92300000000000004</v>
      </c>
      <c r="N674" s="4">
        <v>475.4975</v>
      </c>
      <c r="O674" s="4">
        <v>4.9683000000000002</v>
      </c>
      <c r="P674" s="4">
        <v>480.5</v>
      </c>
      <c r="Q674" s="4">
        <v>367.89</v>
      </c>
      <c r="R674" s="4">
        <v>3.8439000000000001</v>
      </c>
      <c r="S674" s="4">
        <v>371.7</v>
      </c>
      <c r="T674" s="4">
        <v>1427.7566999999999</v>
      </c>
      <c r="W674" s="4">
        <v>0</v>
      </c>
      <c r="X674" s="4">
        <v>0</v>
      </c>
      <c r="Y674" s="4">
        <v>11.6</v>
      </c>
      <c r="Z674" s="4">
        <v>859</v>
      </c>
      <c r="AA674" s="4">
        <v>871</v>
      </c>
      <c r="AB674" s="4">
        <v>848</v>
      </c>
      <c r="AC674" s="4">
        <v>94</v>
      </c>
      <c r="AD674" s="4">
        <v>12.77</v>
      </c>
      <c r="AE674" s="4">
        <v>0.28999999999999998</v>
      </c>
      <c r="AF674" s="4">
        <v>993</v>
      </c>
      <c r="AG674" s="4">
        <v>-9</v>
      </c>
      <c r="AH674" s="4">
        <v>10</v>
      </c>
      <c r="AI674" s="4">
        <v>24</v>
      </c>
      <c r="AJ674" s="4">
        <v>137</v>
      </c>
      <c r="AK674" s="4">
        <v>132.30000000000001</v>
      </c>
      <c r="AL674" s="4">
        <v>4.7</v>
      </c>
      <c r="AM674" s="4">
        <v>142</v>
      </c>
      <c r="AN674" s="4" t="s">
        <v>155</v>
      </c>
      <c r="AO674" s="4">
        <v>1</v>
      </c>
      <c r="AP674" s="4">
        <v>0.76447916666666671</v>
      </c>
      <c r="AQ674" s="4">
        <v>47.158565000000003</v>
      </c>
      <c r="AR674" s="4">
        <v>-88.485200000000006</v>
      </c>
      <c r="AS674" s="4">
        <v>311.7</v>
      </c>
      <c r="AT674" s="4">
        <v>27.4</v>
      </c>
      <c r="AU674" s="4">
        <v>12</v>
      </c>
      <c r="AV674" s="4">
        <v>10</v>
      </c>
      <c r="AW674" s="4" t="s">
        <v>414</v>
      </c>
      <c r="AX674" s="4">
        <v>1.1304000000000001</v>
      </c>
      <c r="AY674" s="4">
        <v>1.5608</v>
      </c>
      <c r="AZ674" s="4">
        <v>2.0608</v>
      </c>
      <c r="BA674" s="4">
        <v>11.154</v>
      </c>
      <c r="BB674" s="4">
        <v>11.12</v>
      </c>
      <c r="BC674" s="4">
        <v>1</v>
      </c>
      <c r="BD674" s="4">
        <v>18.038</v>
      </c>
      <c r="BE674" s="4">
        <v>2217.7429999999999</v>
      </c>
      <c r="BF674" s="4">
        <v>110.797</v>
      </c>
      <c r="BG674" s="4">
        <v>9.391</v>
      </c>
      <c r="BH674" s="4">
        <v>9.8000000000000004E-2</v>
      </c>
      <c r="BI674" s="4">
        <v>9.49</v>
      </c>
      <c r="BJ674" s="4">
        <v>7.266</v>
      </c>
      <c r="BK674" s="4">
        <v>7.5999999999999998E-2</v>
      </c>
      <c r="BL674" s="4">
        <v>7.3419999999999996</v>
      </c>
      <c r="BM674" s="4">
        <v>11.1656</v>
      </c>
      <c r="BQ674" s="4">
        <v>0</v>
      </c>
      <c r="BR674" s="4">
        <v>0.18379400000000001</v>
      </c>
      <c r="BS674" s="4">
        <v>-5</v>
      </c>
      <c r="BT674" s="4">
        <v>7.254E-3</v>
      </c>
      <c r="BU674" s="4">
        <v>4.491466</v>
      </c>
      <c r="BV674" s="4">
        <v>0.14653099999999999</v>
      </c>
    </row>
    <row r="675" spans="1:74" x14ac:dyDescent="0.25">
      <c r="A675" s="4">
        <v>42804</v>
      </c>
      <c r="B675" s="3">
        <v>0.55618989583333334</v>
      </c>
      <c r="C675" s="4">
        <v>13.872</v>
      </c>
      <c r="D675" s="4">
        <v>1.1813</v>
      </c>
      <c r="E675" s="4">
        <v>11813.347107</v>
      </c>
      <c r="F675" s="4">
        <v>527.6</v>
      </c>
      <c r="G675" s="4">
        <v>5.8</v>
      </c>
      <c r="H675" s="4">
        <v>1377.6</v>
      </c>
      <c r="J675" s="4">
        <v>0</v>
      </c>
      <c r="K675" s="4">
        <v>0.84640000000000004</v>
      </c>
      <c r="L675" s="4">
        <v>11.7407</v>
      </c>
      <c r="M675" s="4">
        <v>0.99980000000000002</v>
      </c>
      <c r="N675" s="4">
        <v>446.57119999999998</v>
      </c>
      <c r="O675" s="4">
        <v>4.9089</v>
      </c>
      <c r="P675" s="4">
        <v>451.5</v>
      </c>
      <c r="Q675" s="4">
        <v>345.50979999999998</v>
      </c>
      <c r="R675" s="4">
        <v>3.798</v>
      </c>
      <c r="S675" s="4">
        <v>349.3</v>
      </c>
      <c r="T675" s="4">
        <v>1377.5612000000001</v>
      </c>
      <c r="W675" s="4">
        <v>0</v>
      </c>
      <c r="X675" s="4">
        <v>0</v>
      </c>
      <c r="Y675" s="4">
        <v>11.6</v>
      </c>
      <c r="Z675" s="4">
        <v>861</v>
      </c>
      <c r="AA675" s="4">
        <v>872</v>
      </c>
      <c r="AB675" s="4">
        <v>848</v>
      </c>
      <c r="AC675" s="4">
        <v>94</v>
      </c>
      <c r="AD675" s="4">
        <v>12.77</v>
      </c>
      <c r="AE675" s="4">
        <v>0.28999999999999998</v>
      </c>
      <c r="AF675" s="4">
        <v>993</v>
      </c>
      <c r="AG675" s="4">
        <v>-9</v>
      </c>
      <c r="AH675" s="4">
        <v>10</v>
      </c>
      <c r="AI675" s="4">
        <v>24</v>
      </c>
      <c r="AJ675" s="4">
        <v>137</v>
      </c>
      <c r="AK675" s="4">
        <v>132.9</v>
      </c>
      <c r="AL675" s="4">
        <v>4.7</v>
      </c>
      <c r="AM675" s="4">
        <v>142</v>
      </c>
      <c r="AN675" s="4" t="s">
        <v>155</v>
      </c>
      <c r="AO675" s="4">
        <v>1</v>
      </c>
      <c r="AP675" s="4">
        <v>0.76449074074074075</v>
      </c>
      <c r="AQ675" s="4">
        <v>47.158557999999999</v>
      </c>
      <c r="AR675" s="4">
        <v>-88.485046999999994</v>
      </c>
      <c r="AS675" s="4">
        <v>311.5</v>
      </c>
      <c r="AT675" s="4">
        <v>25.9</v>
      </c>
      <c r="AU675" s="4">
        <v>12</v>
      </c>
      <c r="AV675" s="4">
        <v>10</v>
      </c>
      <c r="AW675" s="4" t="s">
        <v>414</v>
      </c>
      <c r="AX675" s="4">
        <v>1.1392</v>
      </c>
      <c r="AY675" s="4">
        <v>1.6696</v>
      </c>
      <c r="AZ675" s="4">
        <v>2.1088</v>
      </c>
      <c r="BA675" s="4">
        <v>11.154</v>
      </c>
      <c r="BB675" s="4">
        <v>11.05</v>
      </c>
      <c r="BC675" s="4">
        <v>0.99</v>
      </c>
      <c r="BD675" s="4">
        <v>18.152999999999999</v>
      </c>
      <c r="BE675" s="4">
        <v>2205.0619999999999</v>
      </c>
      <c r="BF675" s="4">
        <v>119.518</v>
      </c>
      <c r="BG675" s="4">
        <v>8.7829999999999995</v>
      </c>
      <c r="BH675" s="4">
        <v>9.7000000000000003E-2</v>
      </c>
      <c r="BI675" s="4">
        <v>8.8800000000000008</v>
      </c>
      <c r="BJ675" s="4">
        <v>6.7960000000000003</v>
      </c>
      <c r="BK675" s="4">
        <v>7.4999999999999997E-2</v>
      </c>
      <c r="BL675" s="4">
        <v>6.87</v>
      </c>
      <c r="BM675" s="4">
        <v>10.7279</v>
      </c>
      <c r="BQ675" s="4">
        <v>0</v>
      </c>
      <c r="BR675" s="4">
        <v>0.15306400000000001</v>
      </c>
      <c r="BS675" s="4">
        <v>-5</v>
      </c>
      <c r="BT675" s="4">
        <v>7.0000000000000001E-3</v>
      </c>
      <c r="BU675" s="4">
        <v>3.7405020000000002</v>
      </c>
      <c r="BV675" s="4">
        <v>0.1414</v>
      </c>
    </row>
    <row r="676" spans="1:74" x14ac:dyDescent="0.25">
      <c r="A676" s="4">
        <v>42804</v>
      </c>
      <c r="B676" s="3">
        <v>0.55620146990740738</v>
      </c>
      <c r="C676" s="4">
        <v>13.714</v>
      </c>
      <c r="D676" s="4">
        <v>1.4913000000000001</v>
      </c>
      <c r="E676" s="4">
        <v>14912.520661</v>
      </c>
      <c r="F676" s="4">
        <v>495.7</v>
      </c>
      <c r="G676" s="4">
        <v>5.7</v>
      </c>
      <c r="H676" s="4">
        <v>1342.5</v>
      </c>
      <c r="J676" s="4">
        <v>0</v>
      </c>
      <c r="K676" s="4">
        <v>0.84460000000000002</v>
      </c>
      <c r="L676" s="4">
        <v>11.5822</v>
      </c>
      <c r="M676" s="4">
        <v>1.2595000000000001</v>
      </c>
      <c r="N676" s="4">
        <v>418.64249999999998</v>
      </c>
      <c r="O676" s="4">
        <v>4.8140000000000001</v>
      </c>
      <c r="P676" s="4">
        <v>423.5</v>
      </c>
      <c r="Q676" s="4">
        <v>323.9015</v>
      </c>
      <c r="R676" s="4">
        <v>3.7246000000000001</v>
      </c>
      <c r="S676" s="4">
        <v>327.60000000000002</v>
      </c>
      <c r="T676" s="4">
        <v>1342.4791</v>
      </c>
      <c r="W676" s="4">
        <v>0</v>
      </c>
      <c r="X676" s="4">
        <v>0</v>
      </c>
      <c r="Y676" s="4">
        <v>11.6</v>
      </c>
      <c r="Z676" s="4">
        <v>862</v>
      </c>
      <c r="AA676" s="4">
        <v>872</v>
      </c>
      <c r="AB676" s="4">
        <v>849</v>
      </c>
      <c r="AC676" s="4">
        <v>94</v>
      </c>
      <c r="AD676" s="4">
        <v>12.77</v>
      </c>
      <c r="AE676" s="4">
        <v>0.28999999999999998</v>
      </c>
      <c r="AF676" s="4">
        <v>993</v>
      </c>
      <c r="AG676" s="4">
        <v>-9</v>
      </c>
      <c r="AH676" s="4">
        <v>10</v>
      </c>
      <c r="AI676" s="4">
        <v>24</v>
      </c>
      <c r="AJ676" s="4">
        <v>137</v>
      </c>
      <c r="AK676" s="4">
        <v>133</v>
      </c>
      <c r="AL676" s="4">
        <v>4.5999999999999996</v>
      </c>
      <c r="AM676" s="4">
        <v>142</v>
      </c>
      <c r="AN676" s="4" t="s">
        <v>155</v>
      </c>
      <c r="AO676" s="4">
        <v>1</v>
      </c>
      <c r="AP676" s="4">
        <v>0.76450231481481479</v>
      </c>
      <c r="AQ676" s="4">
        <v>47.158549000000001</v>
      </c>
      <c r="AR676" s="4">
        <v>-88.484898999999999</v>
      </c>
      <c r="AS676" s="4">
        <v>311.39999999999998</v>
      </c>
      <c r="AT676" s="4">
        <v>24.3</v>
      </c>
      <c r="AU676" s="4">
        <v>12</v>
      </c>
      <c r="AV676" s="4">
        <v>10</v>
      </c>
      <c r="AW676" s="4" t="s">
        <v>414</v>
      </c>
      <c r="AX676" s="4">
        <v>1.0304</v>
      </c>
      <c r="AY676" s="4">
        <v>1.6304000000000001</v>
      </c>
      <c r="AZ676" s="4">
        <v>1.9303999999999999</v>
      </c>
      <c r="BA676" s="4">
        <v>11.154</v>
      </c>
      <c r="BB676" s="4">
        <v>10.92</v>
      </c>
      <c r="BC676" s="4">
        <v>0.98</v>
      </c>
      <c r="BD676" s="4">
        <v>18.404</v>
      </c>
      <c r="BE676" s="4">
        <v>2158.87</v>
      </c>
      <c r="BF676" s="4">
        <v>149.416</v>
      </c>
      <c r="BG676" s="4">
        <v>8.1720000000000006</v>
      </c>
      <c r="BH676" s="4">
        <v>9.4E-2</v>
      </c>
      <c r="BI676" s="4">
        <v>8.266</v>
      </c>
      <c r="BJ676" s="4">
        <v>6.3220000000000001</v>
      </c>
      <c r="BK676" s="4">
        <v>7.2999999999999995E-2</v>
      </c>
      <c r="BL676" s="4">
        <v>6.3949999999999996</v>
      </c>
      <c r="BM676" s="4">
        <v>10.3758</v>
      </c>
      <c r="BQ676" s="4">
        <v>0</v>
      </c>
      <c r="BR676" s="4">
        <v>0.147254</v>
      </c>
      <c r="BS676" s="4">
        <v>-5</v>
      </c>
      <c r="BT676" s="4">
        <v>7.8729999999999998E-3</v>
      </c>
      <c r="BU676" s="4">
        <v>3.598519</v>
      </c>
      <c r="BV676" s="4">
        <v>0.15903500000000001</v>
      </c>
    </row>
    <row r="677" spans="1:74" x14ac:dyDescent="0.25">
      <c r="A677" s="4">
        <v>42804</v>
      </c>
      <c r="B677" s="3">
        <v>0.55621304398148153</v>
      </c>
      <c r="C677" s="4">
        <v>13.683999999999999</v>
      </c>
      <c r="D677" s="4">
        <v>1.4557</v>
      </c>
      <c r="E677" s="4">
        <v>14557.3788</v>
      </c>
      <c r="F677" s="4">
        <v>472.4</v>
      </c>
      <c r="G677" s="4">
        <v>8.1999999999999993</v>
      </c>
      <c r="H677" s="4">
        <v>1350.3</v>
      </c>
      <c r="J677" s="4">
        <v>0</v>
      </c>
      <c r="K677" s="4">
        <v>0.84519999999999995</v>
      </c>
      <c r="L677" s="4">
        <v>11.5648</v>
      </c>
      <c r="M677" s="4">
        <v>1.2302999999999999</v>
      </c>
      <c r="N677" s="4">
        <v>399.27069999999998</v>
      </c>
      <c r="O677" s="4">
        <v>6.9192999999999998</v>
      </c>
      <c r="P677" s="4">
        <v>406.2</v>
      </c>
      <c r="Q677" s="4">
        <v>308.91359999999997</v>
      </c>
      <c r="R677" s="4">
        <v>5.3533999999999997</v>
      </c>
      <c r="S677" s="4">
        <v>314.3</v>
      </c>
      <c r="T677" s="4">
        <v>1350.3454999999999</v>
      </c>
      <c r="W677" s="4">
        <v>0</v>
      </c>
      <c r="X677" s="4">
        <v>0</v>
      </c>
      <c r="Y677" s="4">
        <v>11.6</v>
      </c>
      <c r="Z677" s="4">
        <v>862</v>
      </c>
      <c r="AA677" s="4">
        <v>872</v>
      </c>
      <c r="AB677" s="4">
        <v>845</v>
      </c>
      <c r="AC677" s="4">
        <v>94</v>
      </c>
      <c r="AD677" s="4">
        <v>12.77</v>
      </c>
      <c r="AE677" s="4">
        <v>0.28999999999999998</v>
      </c>
      <c r="AF677" s="4">
        <v>993</v>
      </c>
      <c r="AG677" s="4">
        <v>-9</v>
      </c>
      <c r="AH677" s="4">
        <v>10</v>
      </c>
      <c r="AI677" s="4">
        <v>24</v>
      </c>
      <c r="AJ677" s="4">
        <v>137</v>
      </c>
      <c r="AK677" s="4">
        <v>132.1</v>
      </c>
      <c r="AL677" s="4">
        <v>4.5</v>
      </c>
      <c r="AM677" s="4">
        <v>142</v>
      </c>
      <c r="AN677" s="4" t="s">
        <v>155</v>
      </c>
      <c r="AO677" s="4">
        <v>1</v>
      </c>
      <c r="AP677" s="4">
        <v>0.76451388888888883</v>
      </c>
      <c r="AQ677" s="4">
        <v>47.158549000000001</v>
      </c>
      <c r="AR677" s="4">
        <v>-88.484757999999999</v>
      </c>
      <c r="AS677" s="4">
        <v>311.2</v>
      </c>
      <c r="AT677" s="4">
        <v>23.9</v>
      </c>
      <c r="AU677" s="4">
        <v>12</v>
      </c>
      <c r="AV677" s="4">
        <v>10</v>
      </c>
      <c r="AW677" s="4" t="s">
        <v>414</v>
      </c>
      <c r="AX677" s="4">
        <v>1.1608000000000001</v>
      </c>
      <c r="AY677" s="4">
        <v>1.7607999999999999</v>
      </c>
      <c r="AZ677" s="4">
        <v>2.0912000000000002</v>
      </c>
      <c r="BA677" s="4">
        <v>11.154</v>
      </c>
      <c r="BB677" s="4">
        <v>10.97</v>
      </c>
      <c r="BC677" s="4">
        <v>0.98</v>
      </c>
      <c r="BD677" s="4">
        <v>18.321000000000002</v>
      </c>
      <c r="BE677" s="4">
        <v>2163.277</v>
      </c>
      <c r="BF677" s="4">
        <v>146.47900000000001</v>
      </c>
      <c r="BG677" s="4">
        <v>7.8209999999999997</v>
      </c>
      <c r="BH677" s="4">
        <v>0.13600000000000001</v>
      </c>
      <c r="BI677" s="4">
        <v>7.9569999999999999</v>
      </c>
      <c r="BJ677" s="4">
        <v>6.0510000000000002</v>
      </c>
      <c r="BK677" s="4">
        <v>0.105</v>
      </c>
      <c r="BL677" s="4">
        <v>6.1559999999999997</v>
      </c>
      <c r="BM677" s="4">
        <v>10.473599999999999</v>
      </c>
      <c r="BQ677" s="4">
        <v>0</v>
      </c>
      <c r="BR677" s="4">
        <v>0.172292</v>
      </c>
      <c r="BS677" s="4">
        <v>-5</v>
      </c>
      <c r="BT677" s="4">
        <v>8.0000000000000002E-3</v>
      </c>
      <c r="BU677" s="4">
        <v>4.2103789999999996</v>
      </c>
      <c r="BV677" s="4">
        <v>0.16159999999999999</v>
      </c>
    </row>
    <row r="678" spans="1:74" x14ac:dyDescent="0.25">
      <c r="A678" s="4">
        <v>42804</v>
      </c>
      <c r="B678" s="3">
        <v>0.55622461805555556</v>
      </c>
      <c r="C678" s="4">
        <v>13.689</v>
      </c>
      <c r="D678" s="4">
        <v>1.5553999999999999</v>
      </c>
      <c r="E678" s="4">
        <v>15554.246913999999</v>
      </c>
      <c r="F678" s="4">
        <v>442.9</v>
      </c>
      <c r="G678" s="4">
        <v>14.6</v>
      </c>
      <c r="H678" s="4">
        <v>1298.2</v>
      </c>
      <c r="J678" s="4">
        <v>0</v>
      </c>
      <c r="K678" s="4">
        <v>0.84419999999999995</v>
      </c>
      <c r="L678" s="4">
        <v>11.555999999999999</v>
      </c>
      <c r="M678" s="4">
        <v>1.3130999999999999</v>
      </c>
      <c r="N678" s="4">
        <v>373.92660000000001</v>
      </c>
      <c r="O678" s="4">
        <v>12.355499999999999</v>
      </c>
      <c r="P678" s="4">
        <v>386.3</v>
      </c>
      <c r="Q678" s="4">
        <v>289.30500000000001</v>
      </c>
      <c r="R678" s="4">
        <v>9.5594000000000001</v>
      </c>
      <c r="S678" s="4">
        <v>298.89999999999998</v>
      </c>
      <c r="T678" s="4">
        <v>1298.1681000000001</v>
      </c>
      <c r="W678" s="4">
        <v>0</v>
      </c>
      <c r="X678" s="4">
        <v>0</v>
      </c>
      <c r="Y678" s="4">
        <v>11.5</v>
      </c>
      <c r="Z678" s="4">
        <v>861</v>
      </c>
      <c r="AA678" s="4">
        <v>873</v>
      </c>
      <c r="AB678" s="4">
        <v>845</v>
      </c>
      <c r="AC678" s="4">
        <v>94</v>
      </c>
      <c r="AD678" s="4">
        <v>12.77</v>
      </c>
      <c r="AE678" s="4">
        <v>0.28999999999999998</v>
      </c>
      <c r="AF678" s="4">
        <v>993</v>
      </c>
      <c r="AG678" s="4">
        <v>-9</v>
      </c>
      <c r="AH678" s="4">
        <v>10</v>
      </c>
      <c r="AI678" s="4">
        <v>24</v>
      </c>
      <c r="AJ678" s="4">
        <v>136.1</v>
      </c>
      <c r="AK678" s="4">
        <v>133.69999999999999</v>
      </c>
      <c r="AL678" s="4">
        <v>4.7</v>
      </c>
      <c r="AM678" s="4">
        <v>142</v>
      </c>
      <c r="AN678" s="4" t="s">
        <v>155</v>
      </c>
      <c r="AO678" s="4">
        <v>1</v>
      </c>
      <c r="AP678" s="4">
        <v>0.76452546296296298</v>
      </c>
      <c r="AQ678" s="4">
        <v>47.158555</v>
      </c>
      <c r="AR678" s="4">
        <v>-88.484632000000005</v>
      </c>
      <c r="AS678" s="4">
        <v>310.89999999999998</v>
      </c>
      <c r="AT678" s="4">
        <v>22.5</v>
      </c>
      <c r="AU678" s="4">
        <v>12</v>
      </c>
      <c r="AV678" s="4">
        <v>10</v>
      </c>
      <c r="AW678" s="4" t="s">
        <v>414</v>
      </c>
      <c r="AX678" s="4">
        <v>1.3</v>
      </c>
      <c r="AY678" s="4">
        <v>1.9</v>
      </c>
      <c r="AZ678" s="4">
        <v>2.2999999999999998</v>
      </c>
      <c r="BA678" s="4">
        <v>11.154</v>
      </c>
      <c r="BB678" s="4">
        <v>10.89</v>
      </c>
      <c r="BC678" s="4">
        <v>0.98</v>
      </c>
      <c r="BD678" s="4">
        <v>18.457999999999998</v>
      </c>
      <c r="BE678" s="4">
        <v>2150.1669999999999</v>
      </c>
      <c r="BF678" s="4">
        <v>155.499</v>
      </c>
      <c r="BG678" s="4">
        <v>7.2859999999999996</v>
      </c>
      <c r="BH678" s="4">
        <v>0.24099999999999999</v>
      </c>
      <c r="BI678" s="4">
        <v>7.5270000000000001</v>
      </c>
      <c r="BJ678" s="4">
        <v>5.6369999999999996</v>
      </c>
      <c r="BK678" s="4">
        <v>0.186</v>
      </c>
      <c r="BL678" s="4">
        <v>5.8230000000000004</v>
      </c>
      <c r="BM678" s="4">
        <v>10.015499999999999</v>
      </c>
      <c r="BQ678" s="4">
        <v>0</v>
      </c>
      <c r="BR678" s="4">
        <v>0.169017</v>
      </c>
      <c r="BS678" s="4">
        <v>-5</v>
      </c>
      <c r="BT678" s="4">
        <v>8.0000000000000002E-3</v>
      </c>
      <c r="BU678" s="4">
        <v>4.1303530000000004</v>
      </c>
      <c r="BV678" s="4">
        <v>0.16159999999999999</v>
      </c>
    </row>
    <row r="679" spans="1:74" x14ac:dyDescent="0.25">
      <c r="A679" s="4">
        <v>42804</v>
      </c>
      <c r="B679" s="3">
        <v>0.5562361921296296</v>
      </c>
      <c r="C679" s="4">
        <v>13.507</v>
      </c>
      <c r="D679" s="4">
        <v>1.7935000000000001</v>
      </c>
      <c r="E679" s="4">
        <v>17935.227468000001</v>
      </c>
      <c r="F679" s="4">
        <v>405</v>
      </c>
      <c r="G679" s="4">
        <v>14.7</v>
      </c>
      <c r="H679" s="4">
        <v>1362.1</v>
      </c>
      <c r="J679" s="4">
        <v>0</v>
      </c>
      <c r="K679" s="4">
        <v>0.84330000000000005</v>
      </c>
      <c r="L679" s="4">
        <v>11.3896</v>
      </c>
      <c r="M679" s="4">
        <v>1.5124</v>
      </c>
      <c r="N679" s="4">
        <v>341.52120000000002</v>
      </c>
      <c r="O679" s="4">
        <v>12.396000000000001</v>
      </c>
      <c r="P679" s="4">
        <v>353.9</v>
      </c>
      <c r="Q679" s="4">
        <v>264.23320000000001</v>
      </c>
      <c r="R679" s="4">
        <v>9.5907</v>
      </c>
      <c r="S679" s="4">
        <v>273.8</v>
      </c>
      <c r="T679" s="4">
        <v>1362.1361999999999</v>
      </c>
      <c r="W679" s="4">
        <v>0</v>
      </c>
      <c r="X679" s="4">
        <v>0</v>
      </c>
      <c r="Y679" s="4">
        <v>11.6</v>
      </c>
      <c r="Z679" s="4">
        <v>865</v>
      </c>
      <c r="AA679" s="4">
        <v>877</v>
      </c>
      <c r="AB679" s="4">
        <v>847</v>
      </c>
      <c r="AC679" s="4">
        <v>94</v>
      </c>
      <c r="AD679" s="4">
        <v>12.77</v>
      </c>
      <c r="AE679" s="4">
        <v>0.28999999999999998</v>
      </c>
      <c r="AF679" s="4">
        <v>993</v>
      </c>
      <c r="AG679" s="4">
        <v>-9</v>
      </c>
      <c r="AH679" s="4">
        <v>10.872999999999999</v>
      </c>
      <c r="AI679" s="4">
        <v>24</v>
      </c>
      <c r="AJ679" s="4">
        <v>136</v>
      </c>
      <c r="AK679" s="4">
        <v>134</v>
      </c>
      <c r="AL679" s="4">
        <v>4.7</v>
      </c>
      <c r="AM679" s="4">
        <v>142</v>
      </c>
      <c r="AN679" s="4" t="s">
        <v>155</v>
      </c>
      <c r="AO679" s="4">
        <v>1</v>
      </c>
      <c r="AP679" s="4">
        <v>0.76453703703703713</v>
      </c>
      <c r="AQ679" s="4">
        <v>47.158560999999999</v>
      </c>
      <c r="AR679" s="4">
        <v>-88.484513000000007</v>
      </c>
      <c r="AS679" s="4">
        <v>310.7</v>
      </c>
      <c r="AT679" s="4">
        <v>21.3</v>
      </c>
      <c r="AU679" s="4">
        <v>12</v>
      </c>
      <c r="AV679" s="4">
        <v>10</v>
      </c>
      <c r="AW679" s="4" t="s">
        <v>414</v>
      </c>
      <c r="AX679" s="4">
        <v>1.3</v>
      </c>
      <c r="AY679" s="4">
        <v>1.9303999999999999</v>
      </c>
      <c r="AZ679" s="4">
        <v>2.3304</v>
      </c>
      <c r="BA679" s="4">
        <v>11.154</v>
      </c>
      <c r="BB679" s="4">
        <v>10.82</v>
      </c>
      <c r="BC679" s="4">
        <v>0.97</v>
      </c>
      <c r="BD679" s="4">
        <v>18.587</v>
      </c>
      <c r="BE679" s="4">
        <v>2112.7849999999999</v>
      </c>
      <c r="BF679" s="4">
        <v>178.56399999999999</v>
      </c>
      <c r="BG679" s="4">
        <v>6.6340000000000003</v>
      </c>
      <c r="BH679" s="4">
        <v>0.24099999999999999</v>
      </c>
      <c r="BI679" s="4">
        <v>6.875</v>
      </c>
      <c r="BJ679" s="4">
        <v>5.133</v>
      </c>
      <c r="BK679" s="4">
        <v>0.186</v>
      </c>
      <c r="BL679" s="4">
        <v>5.319</v>
      </c>
      <c r="BM679" s="4">
        <v>10.4772</v>
      </c>
      <c r="BQ679" s="4">
        <v>0</v>
      </c>
      <c r="BR679" s="4">
        <v>0.213396</v>
      </c>
      <c r="BS679" s="4">
        <v>-5</v>
      </c>
      <c r="BT679" s="4">
        <v>8.0000000000000002E-3</v>
      </c>
      <c r="BU679" s="4">
        <v>5.2148649999999996</v>
      </c>
      <c r="BV679" s="4">
        <v>0.16159999999999999</v>
      </c>
    </row>
    <row r="680" spans="1:74" x14ac:dyDescent="0.25">
      <c r="A680" s="4">
        <v>42804</v>
      </c>
      <c r="B680" s="3">
        <v>0.55624776620370364</v>
      </c>
      <c r="C680" s="4">
        <v>13.433</v>
      </c>
      <c r="D680" s="4">
        <v>1.8037000000000001</v>
      </c>
      <c r="E680" s="4">
        <v>18036.797331000002</v>
      </c>
      <c r="F680" s="4">
        <v>389.7</v>
      </c>
      <c r="G680" s="4">
        <v>14.7</v>
      </c>
      <c r="H680" s="4">
        <v>1415</v>
      </c>
      <c r="J680" s="4">
        <v>0</v>
      </c>
      <c r="K680" s="4">
        <v>0.84370000000000001</v>
      </c>
      <c r="L680" s="4">
        <v>11.332800000000001</v>
      </c>
      <c r="M680" s="4">
        <v>1.5217000000000001</v>
      </c>
      <c r="N680" s="4">
        <v>328.74939999999998</v>
      </c>
      <c r="O680" s="4">
        <v>12.401999999999999</v>
      </c>
      <c r="P680" s="4">
        <v>341.2</v>
      </c>
      <c r="Q680" s="4">
        <v>254.35169999999999</v>
      </c>
      <c r="R680" s="4">
        <v>9.5953999999999997</v>
      </c>
      <c r="S680" s="4">
        <v>263.89999999999998</v>
      </c>
      <c r="T680" s="4">
        <v>1414.9606000000001</v>
      </c>
      <c r="W680" s="4">
        <v>0</v>
      </c>
      <c r="X680" s="4">
        <v>0</v>
      </c>
      <c r="Y680" s="4">
        <v>11.6</v>
      </c>
      <c r="Z680" s="4">
        <v>869</v>
      </c>
      <c r="AA680" s="4">
        <v>883</v>
      </c>
      <c r="AB680" s="4">
        <v>850</v>
      </c>
      <c r="AC680" s="4">
        <v>94</v>
      </c>
      <c r="AD680" s="4">
        <v>12.77</v>
      </c>
      <c r="AE680" s="4">
        <v>0.28999999999999998</v>
      </c>
      <c r="AF680" s="4">
        <v>993</v>
      </c>
      <c r="AG680" s="4">
        <v>-9</v>
      </c>
      <c r="AH680" s="4">
        <v>11</v>
      </c>
      <c r="AI680" s="4">
        <v>24</v>
      </c>
      <c r="AJ680" s="4">
        <v>136</v>
      </c>
      <c r="AK680" s="4">
        <v>134.9</v>
      </c>
      <c r="AL680" s="4">
        <v>4.4000000000000004</v>
      </c>
      <c r="AM680" s="4">
        <v>142</v>
      </c>
      <c r="AN680" s="4" t="s">
        <v>155</v>
      </c>
      <c r="AO680" s="4">
        <v>1</v>
      </c>
      <c r="AP680" s="4">
        <v>0.76454861111111105</v>
      </c>
      <c r="AQ680" s="4">
        <v>47.158582000000003</v>
      </c>
      <c r="AR680" s="4">
        <v>-88.484397999999999</v>
      </c>
      <c r="AS680" s="4">
        <v>310.7</v>
      </c>
      <c r="AT680" s="4">
        <v>20.3</v>
      </c>
      <c r="AU680" s="4">
        <v>12</v>
      </c>
      <c r="AV680" s="4">
        <v>10</v>
      </c>
      <c r="AW680" s="4" t="s">
        <v>414</v>
      </c>
      <c r="AX680" s="4">
        <v>1.3</v>
      </c>
      <c r="AY680" s="4">
        <v>2.0304000000000002</v>
      </c>
      <c r="AZ680" s="4">
        <v>2.4304000000000001</v>
      </c>
      <c r="BA680" s="4">
        <v>11.154</v>
      </c>
      <c r="BB680" s="4">
        <v>10.86</v>
      </c>
      <c r="BC680" s="4">
        <v>0.97</v>
      </c>
      <c r="BD680" s="4">
        <v>18.529</v>
      </c>
      <c r="BE680" s="4">
        <v>2109.096</v>
      </c>
      <c r="BF680" s="4">
        <v>180.24799999999999</v>
      </c>
      <c r="BG680" s="4">
        <v>6.407</v>
      </c>
      <c r="BH680" s="4">
        <v>0.24199999999999999</v>
      </c>
      <c r="BI680" s="4">
        <v>6.649</v>
      </c>
      <c r="BJ680" s="4">
        <v>4.9569999999999999</v>
      </c>
      <c r="BK680" s="4">
        <v>0.187</v>
      </c>
      <c r="BL680" s="4">
        <v>5.1440000000000001</v>
      </c>
      <c r="BM680" s="4">
        <v>10.919</v>
      </c>
      <c r="BQ680" s="4">
        <v>0</v>
      </c>
      <c r="BR680" s="4">
        <v>0.26976099999999997</v>
      </c>
      <c r="BS680" s="4">
        <v>-5</v>
      </c>
      <c r="BT680" s="4">
        <v>7.1269999999999997E-3</v>
      </c>
      <c r="BU680" s="4">
        <v>6.5922850000000004</v>
      </c>
      <c r="BV680" s="4">
        <v>0.14396500000000001</v>
      </c>
    </row>
    <row r="681" spans="1:74" x14ac:dyDescent="0.25">
      <c r="A681" s="4">
        <v>42804</v>
      </c>
      <c r="B681" s="3">
        <v>0.55625934027777779</v>
      </c>
      <c r="C681" s="4">
        <v>13.406000000000001</v>
      </c>
      <c r="D681" s="4">
        <v>2.0024999999999999</v>
      </c>
      <c r="E681" s="4">
        <v>20024.568200000002</v>
      </c>
      <c r="F681" s="4">
        <v>379.9</v>
      </c>
      <c r="G681" s="4">
        <v>14.7</v>
      </c>
      <c r="H681" s="4">
        <v>1412.6</v>
      </c>
      <c r="J681" s="4">
        <v>0</v>
      </c>
      <c r="K681" s="4">
        <v>0.8417</v>
      </c>
      <c r="L681" s="4">
        <v>11.2845</v>
      </c>
      <c r="M681" s="4">
        <v>1.6856</v>
      </c>
      <c r="N681" s="4">
        <v>319.74930000000001</v>
      </c>
      <c r="O681" s="4">
        <v>12.373699999999999</v>
      </c>
      <c r="P681" s="4">
        <v>332.1</v>
      </c>
      <c r="Q681" s="4">
        <v>247.38829999999999</v>
      </c>
      <c r="R681" s="4">
        <v>9.5734999999999992</v>
      </c>
      <c r="S681" s="4">
        <v>257</v>
      </c>
      <c r="T681" s="4">
        <v>1412.6</v>
      </c>
      <c r="W681" s="4">
        <v>0</v>
      </c>
      <c r="X681" s="4">
        <v>0</v>
      </c>
      <c r="Y681" s="4">
        <v>11.5</v>
      </c>
      <c r="Z681" s="4">
        <v>876</v>
      </c>
      <c r="AA681" s="4">
        <v>892</v>
      </c>
      <c r="AB681" s="4">
        <v>858</v>
      </c>
      <c r="AC681" s="4">
        <v>94</v>
      </c>
      <c r="AD681" s="4">
        <v>12.77</v>
      </c>
      <c r="AE681" s="4">
        <v>0.28999999999999998</v>
      </c>
      <c r="AF681" s="4">
        <v>993</v>
      </c>
      <c r="AG681" s="4">
        <v>-9</v>
      </c>
      <c r="AH681" s="4">
        <v>11</v>
      </c>
      <c r="AI681" s="4">
        <v>24</v>
      </c>
      <c r="AJ681" s="4">
        <v>136</v>
      </c>
      <c r="AK681" s="4">
        <v>135</v>
      </c>
      <c r="AL681" s="4">
        <v>4.0999999999999996</v>
      </c>
      <c r="AM681" s="4">
        <v>142</v>
      </c>
      <c r="AN681" s="4" t="s">
        <v>155</v>
      </c>
      <c r="AO681" s="4">
        <v>1</v>
      </c>
      <c r="AP681" s="4">
        <v>0.7645601851851852</v>
      </c>
      <c r="AQ681" s="4">
        <v>47.158628999999998</v>
      </c>
      <c r="AR681" s="4">
        <v>-88.484303999999995</v>
      </c>
      <c r="AS681" s="4">
        <v>310.60000000000002</v>
      </c>
      <c r="AT681" s="4">
        <v>19.5</v>
      </c>
      <c r="AU681" s="4">
        <v>12</v>
      </c>
      <c r="AV681" s="4">
        <v>10</v>
      </c>
      <c r="AW681" s="4" t="s">
        <v>414</v>
      </c>
      <c r="AX681" s="4">
        <v>1.2392000000000001</v>
      </c>
      <c r="AY681" s="4">
        <v>2.1</v>
      </c>
      <c r="AZ681" s="4">
        <v>2.5</v>
      </c>
      <c r="BA681" s="4">
        <v>11.154</v>
      </c>
      <c r="BB681" s="4">
        <v>10.72</v>
      </c>
      <c r="BC681" s="4">
        <v>0.96</v>
      </c>
      <c r="BD681" s="4">
        <v>18.800999999999998</v>
      </c>
      <c r="BE681" s="4">
        <v>2081.5770000000002</v>
      </c>
      <c r="BF681" s="4">
        <v>197.89400000000001</v>
      </c>
      <c r="BG681" s="4">
        <v>6.1769999999999996</v>
      </c>
      <c r="BH681" s="4">
        <v>0.23899999999999999</v>
      </c>
      <c r="BI681" s="4">
        <v>6.4160000000000004</v>
      </c>
      <c r="BJ681" s="4">
        <v>4.7789999999999999</v>
      </c>
      <c r="BK681" s="4">
        <v>0.185</v>
      </c>
      <c r="BL681" s="4">
        <v>4.9640000000000004</v>
      </c>
      <c r="BM681" s="4">
        <v>10.804600000000001</v>
      </c>
      <c r="BQ681" s="4">
        <v>0</v>
      </c>
      <c r="BR681" s="4">
        <v>0.28398400000000001</v>
      </c>
      <c r="BS681" s="4">
        <v>-5</v>
      </c>
      <c r="BT681" s="4">
        <v>7.8729999999999998E-3</v>
      </c>
      <c r="BU681" s="4">
        <v>6.9398590000000002</v>
      </c>
      <c r="BV681" s="4">
        <v>0.15903500000000001</v>
      </c>
    </row>
    <row r="682" spans="1:74" x14ac:dyDescent="0.25">
      <c r="A682" s="4">
        <v>42804</v>
      </c>
      <c r="B682" s="3">
        <v>0.55627091435185183</v>
      </c>
      <c r="C682" s="4">
        <v>10.869</v>
      </c>
      <c r="D682" s="4">
        <v>5.3737000000000004</v>
      </c>
      <c r="E682" s="4">
        <v>53737.239709000001</v>
      </c>
      <c r="F682" s="4">
        <v>393.9</v>
      </c>
      <c r="G682" s="4">
        <v>7.9</v>
      </c>
      <c r="H682" s="4">
        <v>2138</v>
      </c>
      <c r="J682" s="4">
        <v>0</v>
      </c>
      <c r="K682" s="4">
        <v>0.82730000000000004</v>
      </c>
      <c r="L682" s="4">
        <v>8.9917999999999996</v>
      </c>
      <c r="M682" s="4">
        <v>4.4455999999999998</v>
      </c>
      <c r="N682" s="4">
        <v>325.8356</v>
      </c>
      <c r="O682" s="4">
        <v>6.5354999999999999</v>
      </c>
      <c r="P682" s="4">
        <v>332.4</v>
      </c>
      <c r="Q682" s="4">
        <v>252.09729999999999</v>
      </c>
      <c r="R682" s="4">
        <v>5.0564999999999998</v>
      </c>
      <c r="S682" s="4">
        <v>257.2</v>
      </c>
      <c r="T682" s="4">
        <v>2137.9919</v>
      </c>
      <c r="W682" s="4">
        <v>0</v>
      </c>
      <c r="X682" s="4">
        <v>0</v>
      </c>
      <c r="Y682" s="4">
        <v>11.6</v>
      </c>
      <c r="Z682" s="4">
        <v>882</v>
      </c>
      <c r="AA682" s="4">
        <v>901</v>
      </c>
      <c r="AB682" s="4">
        <v>869</v>
      </c>
      <c r="AC682" s="4">
        <v>94</v>
      </c>
      <c r="AD682" s="4">
        <v>12.77</v>
      </c>
      <c r="AE682" s="4">
        <v>0.28999999999999998</v>
      </c>
      <c r="AF682" s="4">
        <v>993</v>
      </c>
      <c r="AG682" s="4">
        <v>-9</v>
      </c>
      <c r="AH682" s="4">
        <v>11</v>
      </c>
      <c r="AI682" s="4">
        <v>24</v>
      </c>
      <c r="AJ682" s="4">
        <v>136</v>
      </c>
      <c r="AK682" s="4">
        <v>133.30000000000001</v>
      </c>
      <c r="AL682" s="4">
        <v>4.2</v>
      </c>
      <c r="AM682" s="4">
        <v>142</v>
      </c>
      <c r="AN682" s="4" t="s">
        <v>155</v>
      </c>
      <c r="AO682" s="4">
        <v>1</v>
      </c>
      <c r="AP682" s="4">
        <v>0.76457175925925924</v>
      </c>
      <c r="AQ682" s="4">
        <v>47.158687</v>
      </c>
      <c r="AR682" s="4">
        <v>-88.484216000000004</v>
      </c>
      <c r="AS682" s="4">
        <v>310.60000000000002</v>
      </c>
      <c r="AT682" s="4">
        <v>20.5</v>
      </c>
      <c r="AU682" s="4">
        <v>12</v>
      </c>
      <c r="AV682" s="4">
        <v>10</v>
      </c>
      <c r="AW682" s="4" t="s">
        <v>414</v>
      </c>
      <c r="AX682" s="4">
        <v>1.1000000000000001</v>
      </c>
      <c r="AY682" s="4">
        <v>2.0695999999999999</v>
      </c>
      <c r="AZ682" s="4">
        <v>2.4695999999999998</v>
      </c>
      <c r="BA682" s="4">
        <v>11.154</v>
      </c>
      <c r="BB682" s="4">
        <v>9.76</v>
      </c>
      <c r="BC682" s="4">
        <v>0.88</v>
      </c>
      <c r="BD682" s="4">
        <v>20.878</v>
      </c>
      <c r="BE682" s="4">
        <v>1592.807</v>
      </c>
      <c r="BF682" s="4">
        <v>501.21499999999997</v>
      </c>
      <c r="BG682" s="4">
        <v>6.0439999999999996</v>
      </c>
      <c r="BH682" s="4">
        <v>0.121</v>
      </c>
      <c r="BI682" s="4">
        <v>6.1660000000000004</v>
      </c>
      <c r="BJ682" s="4">
        <v>4.6769999999999996</v>
      </c>
      <c r="BK682" s="4">
        <v>9.4E-2</v>
      </c>
      <c r="BL682" s="4">
        <v>4.7699999999999996</v>
      </c>
      <c r="BM682" s="4">
        <v>15.7037</v>
      </c>
      <c r="BQ682" s="4">
        <v>0</v>
      </c>
      <c r="BR682" s="4">
        <v>0.36095100000000002</v>
      </c>
      <c r="BS682" s="4">
        <v>-5</v>
      </c>
      <c r="BT682" s="4">
        <v>8.0000000000000002E-3</v>
      </c>
      <c r="BU682" s="4">
        <v>8.8207400000000007</v>
      </c>
      <c r="BV682" s="4">
        <v>0.16159999999999999</v>
      </c>
    </row>
    <row r="683" spans="1:74" x14ac:dyDescent="0.25">
      <c r="A683" s="4">
        <v>42804</v>
      </c>
      <c r="B683" s="3">
        <v>0.55628248842592598</v>
      </c>
      <c r="C683" s="4">
        <v>9.4359999999999999</v>
      </c>
      <c r="D683" s="4">
        <v>7.8925999999999998</v>
      </c>
      <c r="E683" s="4">
        <v>78925.989847999997</v>
      </c>
      <c r="F683" s="4">
        <v>441.6</v>
      </c>
      <c r="G683" s="4">
        <v>7</v>
      </c>
      <c r="H683" s="4">
        <v>7057.1</v>
      </c>
      <c r="J683" s="4">
        <v>0</v>
      </c>
      <c r="K683" s="4">
        <v>0.80569999999999997</v>
      </c>
      <c r="L683" s="4">
        <v>7.6021000000000001</v>
      </c>
      <c r="M683" s="4">
        <v>6.3586999999999998</v>
      </c>
      <c r="N683" s="4">
        <v>355.81360000000001</v>
      </c>
      <c r="O683" s="4">
        <v>5.6733000000000002</v>
      </c>
      <c r="P683" s="4">
        <v>361.5</v>
      </c>
      <c r="Q683" s="4">
        <v>275.29109999999997</v>
      </c>
      <c r="R683" s="4">
        <v>4.3894000000000002</v>
      </c>
      <c r="S683" s="4">
        <v>279.7</v>
      </c>
      <c r="T683" s="4">
        <v>7057.1490000000003</v>
      </c>
      <c r="W683" s="4">
        <v>0</v>
      </c>
      <c r="X683" s="4">
        <v>0</v>
      </c>
      <c r="Y683" s="4">
        <v>11.6</v>
      </c>
      <c r="Z683" s="4">
        <v>900</v>
      </c>
      <c r="AA683" s="4">
        <v>919</v>
      </c>
      <c r="AB683" s="4">
        <v>888</v>
      </c>
      <c r="AC683" s="4">
        <v>94</v>
      </c>
      <c r="AD683" s="4">
        <v>12.77</v>
      </c>
      <c r="AE683" s="4">
        <v>0.28999999999999998</v>
      </c>
      <c r="AF683" s="4">
        <v>993</v>
      </c>
      <c r="AG683" s="4">
        <v>-9</v>
      </c>
      <c r="AH683" s="4">
        <v>11</v>
      </c>
      <c r="AI683" s="4">
        <v>24</v>
      </c>
      <c r="AJ683" s="4">
        <v>136</v>
      </c>
      <c r="AK683" s="4">
        <v>133</v>
      </c>
      <c r="AL683" s="4">
        <v>4.2</v>
      </c>
      <c r="AM683" s="4">
        <v>142</v>
      </c>
      <c r="AN683" s="4" t="s">
        <v>155</v>
      </c>
      <c r="AO683" s="4">
        <v>1</v>
      </c>
      <c r="AP683" s="4">
        <v>0.76458333333333339</v>
      </c>
      <c r="AQ683" s="4">
        <v>47.158768000000002</v>
      </c>
      <c r="AR683" s="4">
        <v>-88.484153000000006</v>
      </c>
      <c r="AS683" s="4">
        <v>310.39999999999998</v>
      </c>
      <c r="AT683" s="4">
        <v>21.8</v>
      </c>
      <c r="AU683" s="4">
        <v>12</v>
      </c>
      <c r="AV683" s="4">
        <v>10</v>
      </c>
      <c r="AW683" s="4" t="s">
        <v>414</v>
      </c>
      <c r="AX683" s="4">
        <v>1.1304000000000001</v>
      </c>
      <c r="AY683" s="4">
        <v>2.1215999999999999</v>
      </c>
      <c r="AZ683" s="4">
        <v>2.4912000000000001</v>
      </c>
      <c r="BA683" s="4">
        <v>11.154</v>
      </c>
      <c r="BB683" s="4">
        <v>8.59</v>
      </c>
      <c r="BC683" s="4">
        <v>0.77</v>
      </c>
      <c r="BD683" s="4">
        <v>24.123000000000001</v>
      </c>
      <c r="BE683" s="4">
        <v>1253.1320000000001</v>
      </c>
      <c r="BF683" s="4">
        <v>667.12599999999998</v>
      </c>
      <c r="BG683" s="4">
        <v>6.1420000000000003</v>
      </c>
      <c r="BH683" s="4">
        <v>9.8000000000000004E-2</v>
      </c>
      <c r="BI683" s="4">
        <v>6.24</v>
      </c>
      <c r="BJ683" s="4">
        <v>4.7519999999999998</v>
      </c>
      <c r="BK683" s="4">
        <v>7.5999999999999998E-2</v>
      </c>
      <c r="BL683" s="4">
        <v>4.8280000000000003</v>
      </c>
      <c r="BM683" s="4">
        <v>48.235599999999998</v>
      </c>
      <c r="BQ683" s="4">
        <v>0</v>
      </c>
      <c r="BR683" s="4">
        <v>0.58763100000000001</v>
      </c>
      <c r="BS683" s="4">
        <v>-5</v>
      </c>
      <c r="BT683" s="4">
        <v>8.0000000000000002E-3</v>
      </c>
      <c r="BU683" s="4">
        <v>14.360232999999999</v>
      </c>
      <c r="BV683" s="4">
        <v>0.16159999999999999</v>
      </c>
    </row>
    <row r="684" spans="1:74" x14ac:dyDescent="0.25">
      <c r="A684" s="4">
        <v>42804</v>
      </c>
      <c r="B684" s="3">
        <v>0.55629406250000002</v>
      </c>
      <c r="C684" s="4">
        <v>9.42</v>
      </c>
      <c r="D684" s="4">
        <v>8.2812999999999999</v>
      </c>
      <c r="E684" s="4">
        <v>82812.518519000005</v>
      </c>
      <c r="F684" s="4">
        <v>502.7</v>
      </c>
      <c r="G684" s="4">
        <v>3.1</v>
      </c>
      <c r="H684" s="4">
        <v>7161.8</v>
      </c>
      <c r="J684" s="4">
        <v>0</v>
      </c>
      <c r="K684" s="4">
        <v>0.80120000000000002</v>
      </c>
      <c r="L684" s="4">
        <v>7.5473999999999997</v>
      </c>
      <c r="M684" s="4">
        <v>6.6349999999999998</v>
      </c>
      <c r="N684" s="4">
        <v>402.74619999999999</v>
      </c>
      <c r="O684" s="4">
        <v>2.4462999999999999</v>
      </c>
      <c r="P684" s="4">
        <v>405.2</v>
      </c>
      <c r="Q684" s="4">
        <v>311.6026</v>
      </c>
      <c r="R684" s="4">
        <v>1.8927</v>
      </c>
      <c r="S684" s="4">
        <v>313.5</v>
      </c>
      <c r="T684" s="4">
        <v>7161.8005999999996</v>
      </c>
      <c r="W684" s="4">
        <v>0</v>
      </c>
      <c r="X684" s="4">
        <v>0</v>
      </c>
      <c r="Y684" s="4">
        <v>11.6</v>
      </c>
      <c r="Z684" s="4">
        <v>922</v>
      </c>
      <c r="AA684" s="4">
        <v>938</v>
      </c>
      <c r="AB684" s="4">
        <v>905</v>
      </c>
      <c r="AC684" s="4">
        <v>94</v>
      </c>
      <c r="AD684" s="4">
        <v>12.77</v>
      </c>
      <c r="AE684" s="4">
        <v>0.28999999999999998</v>
      </c>
      <c r="AF684" s="4">
        <v>993</v>
      </c>
      <c r="AG684" s="4">
        <v>-9</v>
      </c>
      <c r="AH684" s="4">
        <v>11</v>
      </c>
      <c r="AI684" s="4">
        <v>24</v>
      </c>
      <c r="AJ684" s="4">
        <v>136</v>
      </c>
      <c r="AK684" s="4">
        <v>133</v>
      </c>
      <c r="AL684" s="4">
        <v>4.5</v>
      </c>
      <c r="AM684" s="4">
        <v>142</v>
      </c>
      <c r="AN684" s="4" t="s">
        <v>155</v>
      </c>
      <c r="AO684" s="4">
        <v>1</v>
      </c>
      <c r="AP684" s="4">
        <v>0.76459490740740732</v>
      </c>
      <c r="AQ684" s="4">
        <v>47.158873</v>
      </c>
      <c r="AR684" s="4">
        <v>-88.484123999999994</v>
      </c>
      <c r="AS684" s="4">
        <v>310.10000000000002</v>
      </c>
      <c r="AT684" s="4">
        <v>23.7</v>
      </c>
      <c r="AU684" s="4">
        <v>12</v>
      </c>
      <c r="AV684" s="4">
        <v>10</v>
      </c>
      <c r="AW684" s="4" t="s">
        <v>414</v>
      </c>
      <c r="AX684" s="4">
        <v>1.2303999999999999</v>
      </c>
      <c r="AY684" s="4">
        <v>1.9743999999999999</v>
      </c>
      <c r="AZ684" s="4">
        <v>2.5175999999999998</v>
      </c>
      <c r="BA684" s="4">
        <v>11.154</v>
      </c>
      <c r="BB684" s="4">
        <v>8.3800000000000008</v>
      </c>
      <c r="BC684" s="4">
        <v>0.75</v>
      </c>
      <c r="BD684" s="4">
        <v>24.812000000000001</v>
      </c>
      <c r="BE684" s="4">
        <v>1224.6780000000001</v>
      </c>
      <c r="BF684" s="4">
        <v>685.24199999999996</v>
      </c>
      <c r="BG684" s="4">
        <v>6.8440000000000003</v>
      </c>
      <c r="BH684" s="4">
        <v>4.2000000000000003E-2</v>
      </c>
      <c r="BI684" s="4">
        <v>6.8849999999999998</v>
      </c>
      <c r="BJ684" s="4">
        <v>5.2949999999999999</v>
      </c>
      <c r="BK684" s="4">
        <v>3.2000000000000001E-2</v>
      </c>
      <c r="BL684" s="4">
        <v>5.327</v>
      </c>
      <c r="BM684" s="4">
        <v>48.186700000000002</v>
      </c>
      <c r="BQ684" s="4">
        <v>0</v>
      </c>
      <c r="BR684" s="4">
        <v>0.70542700000000003</v>
      </c>
      <c r="BS684" s="4">
        <v>-5</v>
      </c>
      <c r="BT684" s="4">
        <v>8.0000000000000002E-3</v>
      </c>
      <c r="BU684" s="4">
        <v>17.238872000000001</v>
      </c>
      <c r="BV684" s="4">
        <v>0.16159999999999999</v>
      </c>
    </row>
    <row r="685" spans="1:74" x14ac:dyDescent="0.25">
      <c r="A685" s="4">
        <v>42804</v>
      </c>
      <c r="B685" s="3">
        <v>0.55630563657407406</v>
      </c>
      <c r="C685" s="4">
        <v>9.3539999999999992</v>
      </c>
      <c r="D685" s="4">
        <v>8.4672999999999998</v>
      </c>
      <c r="E685" s="4">
        <v>84672.537437999999</v>
      </c>
      <c r="F685" s="4">
        <v>509.7</v>
      </c>
      <c r="G685" s="4">
        <v>-0.2</v>
      </c>
      <c r="H685" s="4">
        <v>5051.7</v>
      </c>
      <c r="J685" s="4">
        <v>0.1</v>
      </c>
      <c r="K685" s="4">
        <v>0.80210000000000004</v>
      </c>
      <c r="L685" s="4">
        <v>7.5026000000000002</v>
      </c>
      <c r="M685" s="4">
        <v>6.7911999999999999</v>
      </c>
      <c r="N685" s="4">
        <v>408.80549999999999</v>
      </c>
      <c r="O685" s="4">
        <v>0</v>
      </c>
      <c r="P685" s="4">
        <v>408.8</v>
      </c>
      <c r="Q685" s="4">
        <v>316.29070000000002</v>
      </c>
      <c r="R685" s="4">
        <v>0</v>
      </c>
      <c r="S685" s="4">
        <v>316.3</v>
      </c>
      <c r="T685" s="4">
        <v>5051.6953000000003</v>
      </c>
      <c r="W685" s="4">
        <v>0</v>
      </c>
      <c r="X685" s="4">
        <v>8.0199999999999994E-2</v>
      </c>
      <c r="Y685" s="4">
        <v>11.6</v>
      </c>
      <c r="Z685" s="4">
        <v>927</v>
      </c>
      <c r="AA685" s="4">
        <v>943</v>
      </c>
      <c r="AB685" s="4">
        <v>911</v>
      </c>
      <c r="AC685" s="4">
        <v>94</v>
      </c>
      <c r="AD685" s="4">
        <v>12.77</v>
      </c>
      <c r="AE685" s="4">
        <v>0.28999999999999998</v>
      </c>
      <c r="AF685" s="4">
        <v>993</v>
      </c>
      <c r="AG685" s="4">
        <v>-9</v>
      </c>
      <c r="AH685" s="4">
        <v>10.127000000000001</v>
      </c>
      <c r="AI685" s="4">
        <v>24</v>
      </c>
      <c r="AJ685" s="4">
        <v>136</v>
      </c>
      <c r="AK685" s="4">
        <v>133</v>
      </c>
      <c r="AL685" s="4">
        <v>4.4000000000000004</v>
      </c>
      <c r="AM685" s="4">
        <v>142</v>
      </c>
      <c r="AN685" s="4" t="s">
        <v>155</v>
      </c>
      <c r="AO685" s="4">
        <v>1</v>
      </c>
      <c r="AP685" s="4">
        <v>0.76460648148148147</v>
      </c>
      <c r="AQ685" s="4">
        <v>47.158987000000003</v>
      </c>
      <c r="AR685" s="4">
        <v>-88.484125000000006</v>
      </c>
      <c r="AS685" s="4">
        <v>309.8</v>
      </c>
      <c r="AT685" s="4">
        <v>25.4</v>
      </c>
      <c r="AU685" s="4">
        <v>12</v>
      </c>
      <c r="AV685" s="4">
        <v>10</v>
      </c>
      <c r="AW685" s="4" t="s">
        <v>414</v>
      </c>
      <c r="AX685" s="4">
        <v>1.3</v>
      </c>
      <c r="AY685" s="4">
        <v>1</v>
      </c>
      <c r="AZ685" s="4">
        <v>1.9783999999999999</v>
      </c>
      <c r="BA685" s="4">
        <v>11.154</v>
      </c>
      <c r="BB685" s="4">
        <v>8.42</v>
      </c>
      <c r="BC685" s="4">
        <v>0.75</v>
      </c>
      <c r="BD685" s="4">
        <v>24.68</v>
      </c>
      <c r="BE685" s="4">
        <v>1225.6300000000001</v>
      </c>
      <c r="BF685" s="4">
        <v>706.101</v>
      </c>
      <c r="BG685" s="4">
        <v>6.9939999999999998</v>
      </c>
      <c r="BH685" s="4">
        <v>0</v>
      </c>
      <c r="BI685" s="4">
        <v>6.9939999999999998</v>
      </c>
      <c r="BJ685" s="4">
        <v>5.4109999999999996</v>
      </c>
      <c r="BK685" s="4">
        <v>0</v>
      </c>
      <c r="BL685" s="4">
        <v>5.4109999999999996</v>
      </c>
      <c r="BM685" s="4">
        <v>34.218400000000003</v>
      </c>
      <c r="BQ685" s="4">
        <v>9.5269999999999992</v>
      </c>
      <c r="BR685" s="4">
        <v>0.70315899999999998</v>
      </c>
      <c r="BS685" s="4">
        <v>-5</v>
      </c>
      <c r="BT685" s="4">
        <v>8.0000000000000002E-3</v>
      </c>
      <c r="BU685" s="4">
        <v>17.183447999999999</v>
      </c>
      <c r="BV685" s="4">
        <v>0.16159999999999999</v>
      </c>
    </row>
    <row r="686" spans="1:74" x14ac:dyDescent="0.25">
      <c r="A686" s="4">
        <v>42804</v>
      </c>
      <c r="B686" s="3">
        <v>0.5563172106481481</v>
      </c>
      <c r="C686" s="4">
        <v>8.9789999999999992</v>
      </c>
      <c r="D686" s="4">
        <v>8.7268000000000008</v>
      </c>
      <c r="E686" s="4">
        <v>87268.141745999994</v>
      </c>
      <c r="F686" s="4">
        <v>488.6</v>
      </c>
      <c r="G686" s="4">
        <v>4</v>
      </c>
      <c r="H686" s="4">
        <v>3505.5</v>
      </c>
      <c r="J686" s="4">
        <v>0.1</v>
      </c>
      <c r="K686" s="4">
        <v>0.80410000000000004</v>
      </c>
      <c r="L686" s="4">
        <v>7.2195999999999998</v>
      </c>
      <c r="M686" s="4">
        <v>7.0167999999999999</v>
      </c>
      <c r="N686" s="4">
        <v>392.82310000000001</v>
      </c>
      <c r="O686" s="4">
        <v>3.1827000000000001</v>
      </c>
      <c r="P686" s="4">
        <v>396</v>
      </c>
      <c r="Q686" s="4">
        <v>303.92520000000002</v>
      </c>
      <c r="R686" s="4">
        <v>2.4624000000000001</v>
      </c>
      <c r="S686" s="4">
        <v>306.39999999999998</v>
      </c>
      <c r="T686" s="4">
        <v>3505.5428000000002</v>
      </c>
      <c r="W686" s="4">
        <v>0</v>
      </c>
      <c r="X686" s="4">
        <v>8.0399999999999999E-2</v>
      </c>
      <c r="Y686" s="4">
        <v>11.5</v>
      </c>
      <c r="Z686" s="4">
        <v>924</v>
      </c>
      <c r="AA686" s="4">
        <v>940</v>
      </c>
      <c r="AB686" s="4">
        <v>910</v>
      </c>
      <c r="AC686" s="4">
        <v>94</v>
      </c>
      <c r="AD686" s="4">
        <v>12.77</v>
      </c>
      <c r="AE686" s="4">
        <v>0.28999999999999998</v>
      </c>
      <c r="AF686" s="4">
        <v>993</v>
      </c>
      <c r="AG686" s="4">
        <v>-9</v>
      </c>
      <c r="AH686" s="4">
        <v>10</v>
      </c>
      <c r="AI686" s="4">
        <v>24</v>
      </c>
      <c r="AJ686" s="4">
        <v>136</v>
      </c>
      <c r="AK686" s="4">
        <v>134.69999999999999</v>
      </c>
      <c r="AL686" s="4">
        <v>4.4000000000000004</v>
      </c>
      <c r="AM686" s="4">
        <v>142</v>
      </c>
      <c r="AN686" s="4" t="s">
        <v>155</v>
      </c>
      <c r="AO686" s="4">
        <v>1</v>
      </c>
      <c r="AP686" s="4">
        <v>0.76461805555555562</v>
      </c>
      <c r="AQ686" s="4">
        <v>47.159104999999997</v>
      </c>
      <c r="AR686" s="4">
        <v>-88.484137000000004</v>
      </c>
      <c r="AS686" s="4">
        <v>309.7</v>
      </c>
      <c r="AT686" s="4">
        <v>27</v>
      </c>
      <c r="AU686" s="4">
        <v>12</v>
      </c>
      <c r="AV686" s="4">
        <v>10</v>
      </c>
      <c r="AW686" s="4" t="s">
        <v>414</v>
      </c>
      <c r="AX686" s="4">
        <v>1.3</v>
      </c>
      <c r="AY686" s="4">
        <v>1.1519999999999999</v>
      </c>
      <c r="AZ686" s="4">
        <v>1.8216000000000001</v>
      </c>
      <c r="BA686" s="4">
        <v>11.154</v>
      </c>
      <c r="BB686" s="4">
        <v>8.51</v>
      </c>
      <c r="BC686" s="4">
        <v>0.76</v>
      </c>
      <c r="BD686" s="4">
        <v>24.37</v>
      </c>
      <c r="BE686" s="4">
        <v>1196.575</v>
      </c>
      <c r="BF686" s="4">
        <v>740.19200000000001</v>
      </c>
      <c r="BG686" s="4">
        <v>6.8179999999999996</v>
      </c>
      <c r="BH686" s="4">
        <v>5.5E-2</v>
      </c>
      <c r="BI686" s="4">
        <v>6.8730000000000002</v>
      </c>
      <c r="BJ686" s="4">
        <v>5.2750000000000004</v>
      </c>
      <c r="BK686" s="4">
        <v>4.2999999999999997E-2</v>
      </c>
      <c r="BL686" s="4">
        <v>5.3179999999999996</v>
      </c>
      <c r="BM686" s="4">
        <v>24.0913</v>
      </c>
      <c r="BQ686" s="4">
        <v>9.69</v>
      </c>
      <c r="BR686" s="4">
        <v>0.71234900000000001</v>
      </c>
      <c r="BS686" s="4">
        <v>-5</v>
      </c>
      <c r="BT686" s="4">
        <v>8.8730000000000007E-3</v>
      </c>
      <c r="BU686" s="4">
        <v>17.408028999999999</v>
      </c>
      <c r="BV686" s="4">
        <v>0.17923500000000001</v>
      </c>
    </row>
    <row r="687" spans="1:74" x14ac:dyDescent="0.25">
      <c r="A687" s="4">
        <v>42804</v>
      </c>
      <c r="B687" s="3">
        <v>0.55632878472222225</v>
      </c>
      <c r="C687" s="4">
        <v>9.827</v>
      </c>
      <c r="D687" s="4">
        <v>8.1339000000000006</v>
      </c>
      <c r="E687" s="4">
        <v>81339.455895000006</v>
      </c>
      <c r="F687" s="4">
        <v>400.5</v>
      </c>
      <c r="G687" s="4">
        <v>9.9</v>
      </c>
      <c r="H687" s="4">
        <v>2956.8</v>
      </c>
      <c r="J687" s="4">
        <v>0.2</v>
      </c>
      <c r="K687" s="4">
        <v>0.80430000000000001</v>
      </c>
      <c r="L687" s="4">
        <v>7.9040999999999997</v>
      </c>
      <c r="M687" s="4">
        <v>6.5420999999999996</v>
      </c>
      <c r="N687" s="4">
        <v>322.09870000000001</v>
      </c>
      <c r="O687" s="4">
        <v>7.9333</v>
      </c>
      <c r="P687" s="4">
        <v>330</v>
      </c>
      <c r="Q687" s="4">
        <v>249.20609999999999</v>
      </c>
      <c r="R687" s="4">
        <v>6.1379000000000001</v>
      </c>
      <c r="S687" s="4">
        <v>255.3</v>
      </c>
      <c r="T687" s="4">
        <v>2956.8136</v>
      </c>
      <c r="W687" s="4">
        <v>0</v>
      </c>
      <c r="X687" s="4">
        <v>0.16089999999999999</v>
      </c>
      <c r="Y687" s="4">
        <v>11.6</v>
      </c>
      <c r="Z687" s="4">
        <v>927</v>
      </c>
      <c r="AA687" s="4">
        <v>943</v>
      </c>
      <c r="AB687" s="4">
        <v>913</v>
      </c>
      <c r="AC687" s="4">
        <v>94</v>
      </c>
      <c r="AD687" s="4">
        <v>12.77</v>
      </c>
      <c r="AE687" s="4">
        <v>0.28999999999999998</v>
      </c>
      <c r="AF687" s="4">
        <v>993</v>
      </c>
      <c r="AG687" s="4">
        <v>-9</v>
      </c>
      <c r="AH687" s="4">
        <v>10</v>
      </c>
      <c r="AI687" s="4">
        <v>24</v>
      </c>
      <c r="AJ687" s="4">
        <v>136</v>
      </c>
      <c r="AK687" s="4">
        <v>133.30000000000001</v>
      </c>
      <c r="AL687" s="4">
        <v>4.4000000000000004</v>
      </c>
      <c r="AM687" s="4">
        <v>142</v>
      </c>
      <c r="AN687" s="4" t="s">
        <v>155</v>
      </c>
      <c r="AO687" s="4">
        <v>1</v>
      </c>
      <c r="AP687" s="4">
        <v>0.76462962962962966</v>
      </c>
      <c r="AQ687" s="4">
        <v>47.159238000000002</v>
      </c>
      <c r="AR687" s="4">
        <v>-88.484153000000006</v>
      </c>
      <c r="AS687" s="4">
        <v>309.8</v>
      </c>
      <c r="AT687" s="4">
        <v>29.9</v>
      </c>
      <c r="AU687" s="4">
        <v>12</v>
      </c>
      <c r="AV687" s="4">
        <v>11</v>
      </c>
      <c r="AW687" s="4" t="s">
        <v>415</v>
      </c>
      <c r="AX687" s="4">
        <v>1.3</v>
      </c>
      <c r="AY687" s="4">
        <v>1.3480000000000001</v>
      </c>
      <c r="AZ687" s="4">
        <v>1.9783999999999999</v>
      </c>
      <c r="BA687" s="4">
        <v>11.154</v>
      </c>
      <c r="BB687" s="4">
        <v>8.52</v>
      </c>
      <c r="BC687" s="4">
        <v>0.76</v>
      </c>
      <c r="BD687" s="4">
        <v>24.332000000000001</v>
      </c>
      <c r="BE687" s="4">
        <v>1296.2339999999999</v>
      </c>
      <c r="BF687" s="4">
        <v>682.846</v>
      </c>
      <c r="BG687" s="4">
        <v>5.532</v>
      </c>
      <c r="BH687" s="4">
        <v>0.13600000000000001</v>
      </c>
      <c r="BI687" s="4">
        <v>5.6680000000000001</v>
      </c>
      <c r="BJ687" s="4">
        <v>4.28</v>
      </c>
      <c r="BK687" s="4">
        <v>0.105</v>
      </c>
      <c r="BL687" s="4">
        <v>4.3849999999999998</v>
      </c>
      <c r="BM687" s="4">
        <v>20.106200000000001</v>
      </c>
      <c r="BQ687" s="4">
        <v>19.181000000000001</v>
      </c>
      <c r="BR687" s="4">
        <v>0.72884099999999996</v>
      </c>
      <c r="BS687" s="4">
        <v>-5</v>
      </c>
      <c r="BT687" s="4">
        <v>7.254E-3</v>
      </c>
      <c r="BU687" s="4">
        <v>17.811052</v>
      </c>
      <c r="BV687" s="4">
        <v>0.14653099999999999</v>
      </c>
    </row>
    <row r="688" spans="1:74" x14ac:dyDescent="0.25">
      <c r="A688" s="4">
        <v>42804</v>
      </c>
      <c r="B688" s="3">
        <v>0.55634035879629629</v>
      </c>
      <c r="C688" s="4">
        <v>10.315</v>
      </c>
      <c r="D688" s="4">
        <v>6.4489000000000001</v>
      </c>
      <c r="E688" s="4">
        <v>64488.672712</v>
      </c>
      <c r="F688" s="4">
        <v>319.8</v>
      </c>
      <c r="G688" s="4">
        <v>9.9</v>
      </c>
      <c r="H688" s="4">
        <v>2588.1999999999998</v>
      </c>
      <c r="J688" s="4">
        <v>0.2</v>
      </c>
      <c r="K688" s="4">
        <v>0.81969999999999998</v>
      </c>
      <c r="L688" s="4">
        <v>8.4550000000000001</v>
      </c>
      <c r="M688" s="4">
        <v>5.2862</v>
      </c>
      <c r="N688" s="4">
        <v>262.1431</v>
      </c>
      <c r="O688" s="4">
        <v>8.1447000000000003</v>
      </c>
      <c r="P688" s="4">
        <v>270.3</v>
      </c>
      <c r="Q688" s="4">
        <v>202.81870000000001</v>
      </c>
      <c r="R688" s="4">
        <v>6.3014999999999999</v>
      </c>
      <c r="S688" s="4">
        <v>209.1</v>
      </c>
      <c r="T688" s="4">
        <v>2588.1990000000001</v>
      </c>
      <c r="W688" s="4">
        <v>0</v>
      </c>
      <c r="X688" s="4">
        <v>0.16389999999999999</v>
      </c>
      <c r="Y688" s="4">
        <v>11.5</v>
      </c>
      <c r="Z688" s="4">
        <v>933</v>
      </c>
      <c r="AA688" s="4">
        <v>950</v>
      </c>
      <c r="AB688" s="4">
        <v>922</v>
      </c>
      <c r="AC688" s="4">
        <v>94</v>
      </c>
      <c r="AD688" s="4">
        <v>12.77</v>
      </c>
      <c r="AE688" s="4">
        <v>0.28999999999999998</v>
      </c>
      <c r="AF688" s="4">
        <v>993</v>
      </c>
      <c r="AG688" s="4">
        <v>-9</v>
      </c>
      <c r="AH688" s="4">
        <v>10</v>
      </c>
      <c r="AI688" s="4">
        <v>24</v>
      </c>
      <c r="AJ688" s="4">
        <v>136</v>
      </c>
      <c r="AK688" s="4">
        <v>133.9</v>
      </c>
      <c r="AL688" s="4">
        <v>4.3</v>
      </c>
      <c r="AM688" s="4">
        <v>142</v>
      </c>
      <c r="AN688" s="4" t="s">
        <v>155</v>
      </c>
      <c r="AO688" s="4">
        <v>1</v>
      </c>
      <c r="AP688" s="4">
        <v>0.7646412037037037</v>
      </c>
      <c r="AQ688" s="4">
        <v>47.159374999999997</v>
      </c>
      <c r="AR688" s="4">
        <v>-88.484165000000004</v>
      </c>
      <c r="AS688" s="4">
        <v>309.8</v>
      </c>
      <c r="AT688" s="4">
        <v>31.8</v>
      </c>
      <c r="AU688" s="4">
        <v>12</v>
      </c>
      <c r="AV688" s="4">
        <v>11</v>
      </c>
      <c r="AW688" s="4" t="s">
        <v>415</v>
      </c>
      <c r="AX688" s="4">
        <v>1.3912</v>
      </c>
      <c r="AY688" s="4">
        <v>1</v>
      </c>
      <c r="AZ688" s="4">
        <v>1.7911999999999999</v>
      </c>
      <c r="BA688" s="4">
        <v>11.154</v>
      </c>
      <c r="BB688" s="4">
        <v>9.32</v>
      </c>
      <c r="BC688" s="4">
        <v>0.84</v>
      </c>
      <c r="BD688" s="4">
        <v>21.995000000000001</v>
      </c>
      <c r="BE688" s="4">
        <v>1460.2850000000001</v>
      </c>
      <c r="BF688" s="4">
        <v>581.08600000000001</v>
      </c>
      <c r="BG688" s="4">
        <v>4.7409999999999997</v>
      </c>
      <c r="BH688" s="4">
        <v>0.14699999999999999</v>
      </c>
      <c r="BI688" s="4">
        <v>4.8890000000000002</v>
      </c>
      <c r="BJ688" s="4">
        <v>3.6680000000000001</v>
      </c>
      <c r="BK688" s="4">
        <v>0.114</v>
      </c>
      <c r="BL688" s="4">
        <v>3.782</v>
      </c>
      <c r="BM688" s="4">
        <v>18.5352</v>
      </c>
      <c r="BQ688" s="4">
        <v>20.588000000000001</v>
      </c>
      <c r="BR688" s="4">
        <v>0.71965100000000004</v>
      </c>
      <c r="BS688" s="4">
        <v>-5</v>
      </c>
      <c r="BT688" s="4">
        <v>8.7460000000000003E-3</v>
      </c>
      <c r="BU688" s="4">
        <v>17.586471</v>
      </c>
      <c r="BV688" s="4">
        <v>0.17666899999999999</v>
      </c>
    </row>
    <row r="689" spans="1:74" x14ac:dyDescent="0.25">
      <c r="A689" s="4">
        <v>42804</v>
      </c>
      <c r="B689" s="3">
        <v>0.55635193287037044</v>
      </c>
      <c r="C689" s="4">
        <v>9.7690000000000001</v>
      </c>
      <c r="D689" s="4">
        <v>8.0530000000000008</v>
      </c>
      <c r="E689" s="4">
        <v>80529.732441</v>
      </c>
      <c r="F689" s="4">
        <v>262.3</v>
      </c>
      <c r="G689" s="4">
        <v>12.1</v>
      </c>
      <c r="H689" s="4">
        <v>2379.6</v>
      </c>
      <c r="J689" s="4">
        <v>0.2</v>
      </c>
      <c r="K689" s="4">
        <v>0.80640000000000001</v>
      </c>
      <c r="L689" s="4">
        <v>7.8776000000000002</v>
      </c>
      <c r="M689" s="4">
        <v>6.4935</v>
      </c>
      <c r="N689" s="4">
        <v>211.5266</v>
      </c>
      <c r="O689" s="4">
        <v>9.7568999999999999</v>
      </c>
      <c r="P689" s="4">
        <v>221.3</v>
      </c>
      <c r="Q689" s="4">
        <v>163.65710000000001</v>
      </c>
      <c r="R689" s="4">
        <v>7.5488</v>
      </c>
      <c r="S689" s="4">
        <v>171.2</v>
      </c>
      <c r="T689" s="4">
        <v>2379.6291999999999</v>
      </c>
      <c r="W689" s="4">
        <v>0</v>
      </c>
      <c r="X689" s="4">
        <v>0.1613</v>
      </c>
      <c r="Y689" s="4">
        <v>11.6</v>
      </c>
      <c r="Z689" s="4">
        <v>930</v>
      </c>
      <c r="AA689" s="4">
        <v>943</v>
      </c>
      <c r="AB689" s="4">
        <v>912</v>
      </c>
      <c r="AC689" s="4">
        <v>94</v>
      </c>
      <c r="AD689" s="4">
        <v>12.77</v>
      </c>
      <c r="AE689" s="4">
        <v>0.28999999999999998</v>
      </c>
      <c r="AF689" s="4">
        <v>993</v>
      </c>
      <c r="AG689" s="4">
        <v>-9</v>
      </c>
      <c r="AH689" s="4">
        <v>10</v>
      </c>
      <c r="AI689" s="4">
        <v>24</v>
      </c>
      <c r="AJ689" s="4">
        <v>136</v>
      </c>
      <c r="AK689" s="4">
        <v>135.69999999999999</v>
      </c>
      <c r="AL689" s="4">
        <v>4.2</v>
      </c>
      <c r="AM689" s="4">
        <v>142</v>
      </c>
      <c r="AN689" s="4" t="s">
        <v>155</v>
      </c>
      <c r="AO689" s="4">
        <v>1</v>
      </c>
      <c r="AP689" s="4">
        <v>0.76465277777777774</v>
      </c>
      <c r="AQ689" s="4">
        <v>47.159509999999997</v>
      </c>
      <c r="AR689" s="4">
        <v>-88.484166999999999</v>
      </c>
      <c r="AS689" s="4">
        <v>309.7</v>
      </c>
      <c r="AT689" s="4">
        <v>32.6</v>
      </c>
      <c r="AU689" s="4">
        <v>12</v>
      </c>
      <c r="AV689" s="4">
        <v>11</v>
      </c>
      <c r="AW689" s="4" t="s">
        <v>415</v>
      </c>
      <c r="AX689" s="4">
        <v>1.6</v>
      </c>
      <c r="AY689" s="4">
        <v>1</v>
      </c>
      <c r="AZ689" s="4">
        <v>2</v>
      </c>
      <c r="BA689" s="4">
        <v>11.154</v>
      </c>
      <c r="BB689" s="4">
        <v>8.6199999999999992</v>
      </c>
      <c r="BC689" s="4">
        <v>0.77</v>
      </c>
      <c r="BD689" s="4">
        <v>24.015000000000001</v>
      </c>
      <c r="BE689" s="4">
        <v>1303.6600000000001</v>
      </c>
      <c r="BF689" s="4">
        <v>683.95500000000004</v>
      </c>
      <c r="BG689" s="4">
        <v>3.6659999999999999</v>
      </c>
      <c r="BH689" s="4">
        <v>0.16900000000000001</v>
      </c>
      <c r="BI689" s="4">
        <v>3.835</v>
      </c>
      <c r="BJ689" s="4">
        <v>2.8359999999999999</v>
      </c>
      <c r="BK689" s="4">
        <v>0.13100000000000001</v>
      </c>
      <c r="BL689" s="4">
        <v>2.9670000000000001</v>
      </c>
      <c r="BM689" s="4">
        <v>16.328800000000001</v>
      </c>
      <c r="BQ689" s="4">
        <v>19.405000000000001</v>
      </c>
      <c r="BR689" s="4">
        <v>0.67260399999999998</v>
      </c>
      <c r="BS689" s="4">
        <v>-5</v>
      </c>
      <c r="BT689" s="4">
        <v>8.9999999999999993E-3</v>
      </c>
      <c r="BU689" s="4">
        <v>16.43676</v>
      </c>
      <c r="BV689" s="4">
        <v>0.18179999999999999</v>
      </c>
    </row>
    <row r="690" spans="1:74" x14ac:dyDescent="0.25">
      <c r="A690" s="4">
        <v>42804</v>
      </c>
      <c r="B690" s="3">
        <v>0.55636350694444447</v>
      </c>
      <c r="C690" s="4">
        <v>8.9659999999999993</v>
      </c>
      <c r="D690" s="4">
        <v>9.0714000000000006</v>
      </c>
      <c r="E690" s="4">
        <v>90713.956229000003</v>
      </c>
      <c r="F690" s="4">
        <v>233.9</v>
      </c>
      <c r="G690" s="4">
        <v>5.7</v>
      </c>
      <c r="H690" s="4">
        <v>2365.1</v>
      </c>
      <c r="J690" s="4">
        <v>0.11</v>
      </c>
      <c r="K690" s="4">
        <v>0.80149999999999999</v>
      </c>
      <c r="L690" s="4">
        <v>7.1860999999999997</v>
      </c>
      <c r="M690" s="4">
        <v>7.2706</v>
      </c>
      <c r="N690" s="4">
        <v>187.43190000000001</v>
      </c>
      <c r="O690" s="4">
        <v>4.5632999999999999</v>
      </c>
      <c r="P690" s="4">
        <v>192</v>
      </c>
      <c r="Q690" s="4">
        <v>145.01509999999999</v>
      </c>
      <c r="R690" s="4">
        <v>3.5306000000000002</v>
      </c>
      <c r="S690" s="4">
        <v>148.5</v>
      </c>
      <c r="T690" s="4">
        <v>2365.0740999999998</v>
      </c>
      <c r="W690" s="4">
        <v>0</v>
      </c>
      <c r="X690" s="4">
        <v>9.0899999999999995E-2</v>
      </c>
      <c r="Y690" s="4">
        <v>11.9</v>
      </c>
      <c r="Z690" s="4">
        <v>916</v>
      </c>
      <c r="AA690" s="4">
        <v>933</v>
      </c>
      <c r="AB690" s="4">
        <v>899</v>
      </c>
      <c r="AC690" s="4">
        <v>94</v>
      </c>
      <c r="AD690" s="4">
        <v>12.77</v>
      </c>
      <c r="AE690" s="4">
        <v>0.28999999999999998</v>
      </c>
      <c r="AF690" s="4">
        <v>993</v>
      </c>
      <c r="AG690" s="4">
        <v>-9</v>
      </c>
      <c r="AH690" s="4">
        <v>10.872999999999999</v>
      </c>
      <c r="AI690" s="4">
        <v>24</v>
      </c>
      <c r="AJ690" s="4">
        <v>136</v>
      </c>
      <c r="AK690" s="4">
        <v>135.1</v>
      </c>
      <c r="AL690" s="4">
        <v>4.5999999999999996</v>
      </c>
      <c r="AM690" s="4">
        <v>142</v>
      </c>
      <c r="AN690" s="4" t="s">
        <v>155</v>
      </c>
      <c r="AO690" s="4">
        <v>1</v>
      </c>
      <c r="AP690" s="4">
        <v>0.76466435185185189</v>
      </c>
      <c r="AQ690" s="4">
        <v>47.159640000000003</v>
      </c>
      <c r="AR690" s="4">
        <v>-88.484171000000003</v>
      </c>
      <c r="AS690" s="4">
        <v>309.7</v>
      </c>
      <c r="AT690" s="4">
        <v>32.6</v>
      </c>
      <c r="AU690" s="4">
        <v>12</v>
      </c>
      <c r="AV690" s="4">
        <v>10</v>
      </c>
      <c r="AW690" s="4" t="s">
        <v>445</v>
      </c>
      <c r="AX690" s="4">
        <v>1.6</v>
      </c>
      <c r="AY690" s="4">
        <v>1</v>
      </c>
      <c r="AZ690" s="4">
        <v>2</v>
      </c>
      <c r="BA690" s="4">
        <v>11.154</v>
      </c>
      <c r="BB690" s="4">
        <v>8.39</v>
      </c>
      <c r="BC690" s="4">
        <v>0.75</v>
      </c>
      <c r="BD690" s="4">
        <v>24.766999999999999</v>
      </c>
      <c r="BE690" s="4">
        <v>1182.3789999999999</v>
      </c>
      <c r="BF690" s="4">
        <v>761.404</v>
      </c>
      <c r="BG690" s="4">
        <v>3.23</v>
      </c>
      <c r="BH690" s="4">
        <v>7.9000000000000001E-2</v>
      </c>
      <c r="BI690" s="4">
        <v>3.3079999999999998</v>
      </c>
      <c r="BJ690" s="4">
        <v>2.4990000000000001</v>
      </c>
      <c r="BK690" s="4">
        <v>6.0999999999999999E-2</v>
      </c>
      <c r="BL690" s="4">
        <v>2.56</v>
      </c>
      <c r="BM690" s="4">
        <v>16.1357</v>
      </c>
      <c r="BQ690" s="4">
        <v>10.875</v>
      </c>
      <c r="BR690" s="4">
        <v>0.69044399999999995</v>
      </c>
      <c r="BS690" s="4">
        <v>-5</v>
      </c>
      <c r="BT690" s="4">
        <v>8.9999999999999993E-3</v>
      </c>
      <c r="BU690" s="4">
        <v>16.872724999999999</v>
      </c>
      <c r="BV690" s="4">
        <v>0.18179999999999999</v>
      </c>
    </row>
    <row r="691" spans="1:74" x14ac:dyDescent="0.25">
      <c r="A691" s="4">
        <v>42804</v>
      </c>
      <c r="B691" s="3">
        <v>0.55637508101851851</v>
      </c>
      <c r="C691" s="4">
        <v>9.23</v>
      </c>
      <c r="D691" s="4">
        <v>8.6716999999999995</v>
      </c>
      <c r="E691" s="4">
        <v>86716.530121000003</v>
      </c>
      <c r="F691" s="4">
        <v>216.1</v>
      </c>
      <c r="G691" s="4">
        <v>14.9</v>
      </c>
      <c r="H691" s="4">
        <v>2347.3000000000002</v>
      </c>
      <c r="J691" s="4">
        <v>0.1</v>
      </c>
      <c r="K691" s="4">
        <v>0.80400000000000005</v>
      </c>
      <c r="L691" s="4">
        <v>7.4204999999999997</v>
      </c>
      <c r="M691" s="4">
        <v>6.9715999999999996</v>
      </c>
      <c r="N691" s="4">
        <v>173.7345</v>
      </c>
      <c r="O691" s="4">
        <v>11.978899999999999</v>
      </c>
      <c r="P691" s="4">
        <v>185.7</v>
      </c>
      <c r="Q691" s="4">
        <v>134.41749999999999</v>
      </c>
      <c r="R691" s="4">
        <v>9.2680000000000007</v>
      </c>
      <c r="S691" s="4">
        <v>143.69999999999999</v>
      </c>
      <c r="T691" s="4">
        <v>2347.3438999999998</v>
      </c>
      <c r="W691" s="4">
        <v>0</v>
      </c>
      <c r="X691" s="4">
        <v>8.0399999999999999E-2</v>
      </c>
      <c r="Y691" s="4">
        <v>11.6</v>
      </c>
      <c r="Z691" s="4">
        <v>920</v>
      </c>
      <c r="AA691" s="4">
        <v>936</v>
      </c>
      <c r="AB691" s="4">
        <v>904</v>
      </c>
      <c r="AC691" s="4">
        <v>94</v>
      </c>
      <c r="AD691" s="4">
        <v>12.77</v>
      </c>
      <c r="AE691" s="4">
        <v>0.28999999999999998</v>
      </c>
      <c r="AF691" s="4">
        <v>993</v>
      </c>
      <c r="AG691" s="4">
        <v>-9</v>
      </c>
      <c r="AH691" s="4">
        <v>10.127000000000001</v>
      </c>
      <c r="AI691" s="4">
        <v>24</v>
      </c>
      <c r="AJ691" s="4">
        <v>136</v>
      </c>
      <c r="AK691" s="4">
        <v>134.1</v>
      </c>
      <c r="AL691" s="4">
        <v>4.5999999999999996</v>
      </c>
      <c r="AM691" s="4">
        <v>142</v>
      </c>
      <c r="AN691" s="4" t="s">
        <v>155</v>
      </c>
      <c r="AO691" s="4">
        <v>1</v>
      </c>
      <c r="AP691" s="4">
        <v>0.76467592592592604</v>
      </c>
      <c r="AQ691" s="4">
        <v>47.159775000000003</v>
      </c>
      <c r="AR691" s="4">
        <v>-88.484174999999993</v>
      </c>
      <c r="AS691" s="4">
        <v>309.8</v>
      </c>
      <c r="AT691" s="4">
        <v>33</v>
      </c>
      <c r="AU691" s="4">
        <v>12</v>
      </c>
      <c r="AV691" s="4">
        <v>9</v>
      </c>
      <c r="AW691" s="4" t="s">
        <v>423</v>
      </c>
      <c r="AX691" s="4">
        <v>1.4481520000000001</v>
      </c>
      <c r="AY691" s="4">
        <v>1.03037</v>
      </c>
      <c r="AZ691" s="4">
        <v>2</v>
      </c>
      <c r="BA691" s="4">
        <v>11.154</v>
      </c>
      <c r="BB691" s="4">
        <v>8.5</v>
      </c>
      <c r="BC691" s="4">
        <v>0.76</v>
      </c>
      <c r="BD691" s="4">
        <v>24.385000000000002</v>
      </c>
      <c r="BE691" s="4">
        <v>1226.5150000000001</v>
      </c>
      <c r="BF691" s="4">
        <v>733.41200000000003</v>
      </c>
      <c r="BG691" s="4">
        <v>3.0070000000000001</v>
      </c>
      <c r="BH691" s="4">
        <v>0.20699999999999999</v>
      </c>
      <c r="BI691" s="4">
        <v>3.2149999999999999</v>
      </c>
      <c r="BJ691" s="4">
        <v>2.327</v>
      </c>
      <c r="BK691" s="4">
        <v>0.16</v>
      </c>
      <c r="BL691" s="4">
        <v>2.4870000000000001</v>
      </c>
      <c r="BM691" s="4">
        <v>16.087599999999998</v>
      </c>
      <c r="BQ691" s="4">
        <v>9.6620000000000008</v>
      </c>
      <c r="BR691" s="4">
        <v>0.69225400000000004</v>
      </c>
      <c r="BS691" s="4">
        <v>-5</v>
      </c>
      <c r="BT691" s="4">
        <v>8.9999999999999993E-3</v>
      </c>
      <c r="BU691" s="4">
        <v>16.916957</v>
      </c>
      <c r="BV691" s="4">
        <v>0.18179999999999999</v>
      </c>
    </row>
    <row r="692" spans="1:74" x14ac:dyDescent="0.25">
      <c r="A692" s="4">
        <v>42804</v>
      </c>
      <c r="B692" s="3">
        <v>0.55638665509259255</v>
      </c>
      <c r="C692" s="4">
        <v>9.9570000000000007</v>
      </c>
      <c r="D692" s="4">
        <v>7.7915000000000001</v>
      </c>
      <c r="E692" s="4">
        <v>77914.523604999995</v>
      </c>
      <c r="F692" s="4">
        <v>204</v>
      </c>
      <c r="G692" s="4">
        <v>26.1</v>
      </c>
      <c r="H692" s="4">
        <v>2337.1</v>
      </c>
      <c r="J692" s="4">
        <v>0.1</v>
      </c>
      <c r="K692" s="4">
        <v>0.80789999999999995</v>
      </c>
      <c r="L692" s="4">
        <v>8.0437999999999992</v>
      </c>
      <c r="M692" s="4">
        <v>6.2946</v>
      </c>
      <c r="N692" s="4">
        <v>164.8356</v>
      </c>
      <c r="O692" s="4">
        <v>21.114999999999998</v>
      </c>
      <c r="P692" s="4">
        <v>186</v>
      </c>
      <c r="Q692" s="4">
        <v>127.5376</v>
      </c>
      <c r="R692" s="4">
        <v>16.337199999999999</v>
      </c>
      <c r="S692" s="4">
        <v>143.9</v>
      </c>
      <c r="T692" s="4">
        <v>2337.0911999999998</v>
      </c>
      <c r="W692" s="4">
        <v>0</v>
      </c>
      <c r="X692" s="4">
        <v>8.0799999999999997E-2</v>
      </c>
      <c r="Y692" s="4">
        <v>11.6</v>
      </c>
      <c r="Z692" s="4">
        <v>931</v>
      </c>
      <c r="AA692" s="4">
        <v>946</v>
      </c>
      <c r="AB692" s="4">
        <v>913</v>
      </c>
      <c r="AC692" s="4">
        <v>94</v>
      </c>
      <c r="AD692" s="4">
        <v>12.78</v>
      </c>
      <c r="AE692" s="4">
        <v>0.28999999999999998</v>
      </c>
      <c r="AF692" s="4">
        <v>992</v>
      </c>
      <c r="AG692" s="4">
        <v>-9</v>
      </c>
      <c r="AH692" s="4">
        <v>10</v>
      </c>
      <c r="AI692" s="4">
        <v>24</v>
      </c>
      <c r="AJ692" s="4">
        <v>136</v>
      </c>
      <c r="AK692" s="4">
        <v>134</v>
      </c>
      <c r="AL692" s="4">
        <v>4.5</v>
      </c>
      <c r="AM692" s="4">
        <v>142</v>
      </c>
      <c r="AN692" s="4" t="s">
        <v>155</v>
      </c>
      <c r="AO692" s="4">
        <v>1</v>
      </c>
      <c r="AP692" s="4">
        <v>0.76468749999999996</v>
      </c>
      <c r="AQ692" s="4">
        <v>47.159917</v>
      </c>
      <c r="AR692" s="4">
        <v>-88.484181000000007</v>
      </c>
      <c r="AS692" s="4">
        <v>310.3</v>
      </c>
      <c r="AT692" s="4">
        <v>34</v>
      </c>
      <c r="AU692" s="4">
        <v>12</v>
      </c>
      <c r="AV692" s="4">
        <v>8</v>
      </c>
      <c r="AW692" s="4" t="s">
        <v>432</v>
      </c>
      <c r="AX692" s="4">
        <v>1.1000000000000001</v>
      </c>
      <c r="AY692" s="4">
        <v>1.1606609999999999</v>
      </c>
      <c r="AZ692" s="4">
        <v>2.0303300000000002</v>
      </c>
      <c r="BA692" s="4">
        <v>11.154</v>
      </c>
      <c r="BB692" s="4">
        <v>8.6999999999999993</v>
      </c>
      <c r="BC692" s="4">
        <v>0.78</v>
      </c>
      <c r="BD692" s="4">
        <v>23.779</v>
      </c>
      <c r="BE692" s="4">
        <v>1334.5530000000001</v>
      </c>
      <c r="BF692" s="4">
        <v>664.69299999999998</v>
      </c>
      <c r="BG692" s="4">
        <v>2.8639999999999999</v>
      </c>
      <c r="BH692" s="4">
        <v>0.36699999999999999</v>
      </c>
      <c r="BI692" s="4">
        <v>3.2309999999999999</v>
      </c>
      <c r="BJ692" s="4">
        <v>2.2160000000000002</v>
      </c>
      <c r="BK692" s="4">
        <v>0.28399999999999997</v>
      </c>
      <c r="BL692" s="4">
        <v>2.5</v>
      </c>
      <c r="BM692" s="4">
        <v>16.0778</v>
      </c>
      <c r="BQ692" s="4">
        <v>9.7460000000000004</v>
      </c>
      <c r="BR692" s="4">
        <v>0.69723800000000002</v>
      </c>
      <c r="BS692" s="4">
        <v>-5</v>
      </c>
      <c r="BT692" s="4">
        <v>8.9999999999999993E-3</v>
      </c>
      <c r="BU692" s="4">
        <v>17.038754000000001</v>
      </c>
      <c r="BV692" s="4">
        <v>0.18179999999999999</v>
      </c>
    </row>
    <row r="693" spans="1:74" x14ac:dyDescent="0.25">
      <c r="A693" s="4">
        <v>42804</v>
      </c>
      <c r="B693" s="3">
        <v>0.5563982291666667</v>
      </c>
      <c r="C693" s="4">
        <v>9.6150000000000002</v>
      </c>
      <c r="D693" s="4">
        <v>7.8993000000000002</v>
      </c>
      <c r="E693" s="4">
        <v>78992.815533999994</v>
      </c>
      <c r="F693" s="4">
        <v>185.8</v>
      </c>
      <c r="G693" s="4">
        <v>57</v>
      </c>
      <c r="H693" s="4">
        <v>2197.9</v>
      </c>
      <c r="J693" s="4">
        <v>0</v>
      </c>
      <c r="K693" s="4">
        <v>0.80979999999999996</v>
      </c>
      <c r="L693" s="4">
        <v>7.7866</v>
      </c>
      <c r="M693" s="4">
        <v>6.3971</v>
      </c>
      <c r="N693" s="4">
        <v>150.47720000000001</v>
      </c>
      <c r="O693" s="4">
        <v>46.164200000000001</v>
      </c>
      <c r="P693" s="4">
        <v>196.6</v>
      </c>
      <c r="Q693" s="4">
        <v>116.47450000000001</v>
      </c>
      <c r="R693" s="4">
        <v>35.732700000000001</v>
      </c>
      <c r="S693" s="4">
        <v>152.19999999999999</v>
      </c>
      <c r="T693" s="4">
        <v>2197.9014000000002</v>
      </c>
      <c r="W693" s="4">
        <v>0</v>
      </c>
      <c r="X693" s="4">
        <v>0</v>
      </c>
      <c r="Y693" s="4">
        <v>11.5</v>
      </c>
      <c r="Z693" s="4">
        <v>929</v>
      </c>
      <c r="AA693" s="4">
        <v>941</v>
      </c>
      <c r="AB693" s="4">
        <v>910</v>
      </c>
      <c r="AC693" s="4">
        <v>94.9</v>
      </c>
      <c r="AD693" s="4">
        <v>12.89</v>
      </c>
      <c r="AE693" s="4">
        <v>0.3</v>
      </c>
      <c r="AF693" s="4">
        <v>993</v>
      </c>
      <c r="AG693" s="4">
        <v>-9</v>
      </c>
      <c r="AH693" s="4">
        <v>10.872128</v>
      </c>
      <c r="AI693" s="4">
        <v>24</v>
      </c>
      <c r="AJ693" s="4">
        <v>136</v>
      </c>
      <c r="AK693" s="4">
        <v>131.4</v>
      </c>
      <c r="AL693" s="4">
        <v>4.8</v>
      </c>
      <c r="AM693" s="4">
        <v>142</v>
      </c>
      <c r="AN693" s="4" t="s">
        <v>155</v>
      </c>
      <c r="AO693" s="4">
        <v>2</v>
      </c>
      <c r="AP693" s="4">
        <v>0.76469907407407411</v>
      </c>
      <c r="AQ693" s="4">
        <v>47.160055</v>
      </c>
      <c r="AR693" s="4">
        <v>-88.484182000000004</v>
      </c>
      <c r="AS693" s="4">
        <v>311</v>
      </c>
      <c r="AT693" s="4">
        <v>34.200000000000003</v>
      </c>
      <c r="AU693" s="4">
        <v>12</v>
      </c>
      <c r="AV693" s="4">
        <v>8</v>
      </c>
      <c r="AW693" s="4" t="s">
        <v>432</v>
      </c>
      <c r="AX693" s="4">
        <v>1.1000000000000001</v>
      </c>
      <c r="AY693" s="4">
        <v>1.3608</v>
      </c>
      <c r="AZ693" s="4">
        <v>2.1303999999999998</v>
      </c>
      <c r="BA693" s="4">
        <v>11.154</v>
      </c>
      <c r="BB693" s="4">
        <v>8.7899999999999991</v>
      </c>
      <c r="BC693" s="4">
        <v>0.79</v>
      </c>
      <c r="BD693" s="4">
        <v>23.483000000000001</v>
      </c>
      <c r="BE693" s="4">
        <v>1307.047</v>
      </c>
      <c r="BF693" s="4">
        <v>683.44299999999998</v>
      </c>
      <c r="BG693" s="4">
        <v>2.645</v>
      </c>
      <c r="BH693" s="4">
        <v>0.81100000000000005</v>
      </c>
      <c r="BI693" s="4">
        <v>3.4569999999999999</v>
      </c>
      <c r="BJ693" s="4">
        <v>2.0470000000000002</v>
      </c>
      <c r="BK693" s="4">
        <v>0.628</v>
      </c>
      <c r="BL693" s="4">
        <v>2.6760000000000002</v>
      </c>
      <c r="BM693" s="4">
        <v>15.297800000000001</v>
      </c>
      <c r="BQ693" s="4">
        <v>0</v>
      </c>
      <c r="BR693" s="4">
        <v>0.73201300000000002</v>
      </c>
      <c r="BS693" s="4">
        <v>-5</v>
      </c>
      <c r="BT693" s="4">
        <v>8.1279999999999998E-3</v>
      </c>
      <c r="BU693" s="4">
        <v>17.888566999999998</v>
      </c>
      <c r="BV693" s="4">
        <v>0.164183</v>
      </c>
    </row>
    <row r="694" spans="1:74" x14ac:dyDescent="0.25">
      <c r="A694" s="4">
        <v>42804</v>
      </c>
      <c r="B694" s="3">
        <v>0.55640980324074074</v>
      </c>
      <c r="C694" s="4">
        <v>8.9309999999999992</v>
      </c>
      <c r="D694" s="4">
        <v>9.2228999999999992</v>
      </c>
      <c r="E694" s="4">
        <v>92229.061489</v>
      </c>
      <c r="F694" s="4">
        <v>182.2</v>
      </c>
      <c r="G694" s="4">
        <v>66.400000000000006</v>
      </c>
      <c r="H694" s="4">
        <v>2218.8000000000002</v>
      </c>
      <c r="J694" s="4">
        <v>0</v>
      </c>
      <c r="K694" s="4">
        <v>0.80020000000000002</v>
      </c>
      <c r="L694" s="4">
        <v>7.1463000000000001</v>
      </c>
      <c r="M694" s="4">
        <v>7.3803000000000001</v>
      </c>
      <c r="N694" s="4">
        <v>145.79470000000001</v>
      </c>
      <c r="O694" s="4">
        <v>53.134</v>
      </c>
      <c r="P694" s="4">
        <v>198.9</v>
      </c>
      <c r="Q694" s="4">
        <v>112.8077</v>
      </c>
      <c r="R694" s="4">
        <v>41.112099999999998</v>
      </c>
      <c r="S694" s="4">
        <v>153.9</v>
      </c>
      <c r="T694" s="4">
        <v>2218.8481000000002</v>
      </c>
      <c r="W694" s="4">
        <v>0</v>
      </c>
      <c r="X694" s="4">
        <v>0</v>
      </c>
      <c r="Y694" s="4">
        <v>11.6</v>
      </c>
      <c r="Z694" s="4">
        <v>920</v>
      </c>
      <c r="AA694" s="4">
        <v>934</v>
      </c>
      <c r="AB694" s="4">
        <v>904</v>
      </c>
      <c r="AC694" s="4">
        <v>94.1</v>
      </c>
      <c r="AD694" s="4">
        <v>12.78</v>
      </c>
      <c r="AE694" s="4">
        <v>0.28999999999999998</v>
      </c>
      <c r="AF694" s="4">
        <v>993</v>
      </c>
      <c r="AG694" s="4">
        <v>-9</v>
      </c>
      <c r="AH694" s="4">
        <v>10.127127</v>
      </c>
      <c r="AI694" s="4">
        <v>24</v>
      </c>
      <c r="AJ694" s="4">
        <v>136</v>
      </c>
      <c r="AK694" s="4">
        <v>132.69999999999999</v>
      </c>
      <c r="AL694" s="4">
        <v>4.8</v>
      </c>
      <c r="AM694" s="4">
        <v>142</v>
      </c>
      <c r="AN694" s="4" t="s">
        <v>155</v>
      </c>
      <c r="AO694" s="4">
        <v>2</v>
      </c>
      <c r="AP694" s="4">
        <v>0.76471064814814815</v>
      </c>
      <c r="AQ694" s="4">
        <v>47.160195999999999</v>
      </c>
      <c r="AR694" s="4">
        <v>-88.484178</v>
      </c>
      <c r="AS694" s="4">
        <v>311.3</v>
      </c>
      <c r="AT694" s="4">
        <v>34.4</v>
      </c>
      <c r="AU694" s="4">
        <v>12</v>
      </c>
      <c r="AV694" s="4">
        <v>8</v>
      </c>
      <c r="AW694" s="4" t="s">
        <v>432</v>
      </c>
      <c r="AX694" s="4">
        <v>1.1912</v>
      </c>
      <c r="AY694" s="4">
        <v>1.3480000000000001</v>
      </c>
      <c r="AZ694" s="4">
        <v>2.2608000000000001</v>
      </c>
      <c r="BA694" s="4">
        <v>11.154</v>
      </c>
      <c r="BB694" s="4">
        <v>8.33</v>
      </c>
      <c r="BC694" s="4">
        <v>0.75</v>
      </c>
      <c r="BD694" s="4">
        <v>24.966999999999999</v>
      </c>
      <c r="BE694" s="4">
        <v>1171.423</v>
      </c>
      <c r="BF694" s="4">
        <v>769.97900000000004</v>
      </c>
      <c r="BG694" s="4">
        <v>2.5030000000000001</v>
      </c>
      <c r="BH694" s="4">
        <v>0.91200000000000003</v>
      </c>
      <c r="BI694" s="4">
        <v>3.415</v>
      </c>
      <c r="BJ694" s="4">
        <v>1.9359999999999999</v>
      </c>
      <c r="BK694" s="4">
        <v>0.70599999999999996</v>
      </c>
      <c r="BL694" s="4">
        <v>2.6419999999999999</v>
      </c>
      <c r="BM694" s="4">
        <v>15.081200000000001</v>
      </c>
      <c r="BQ694" s="4">
        <v>0</v>
      </c>
      <c r="BR694" s="4">
        <v>0.67066199999999998</v>
      </c>
      <c r="BS694" s="4">
        <v>-5</v>
      </c>
      <c r="BT694" s="4">
        <v>8.0000000000000002E-3</v>
      </c>
      <c r="BU694" s="4">
        <v>16.389295000000001</v>
      </c>
      <c r="BV694" s="4">
        <v>0.16159999999999999</v>
      </c>
    </row>
    <row r="695" spans="1:74" x14ac:dyDescent="0.25">
      <c r="A695" s="4">
        <v>42804</v>
      </c>
      <c r="B695" s="3">
        <v>0.55642137731481478</v>
      </c>
      <c r="C695" s="4">
        <v>8.4979999999999993</v>
      </c>
      <c r="D695" s="4">
        <v>9.9159000000000006</v>
      </c>
      <c r="E695" s="4">
        <v>99158.715131000004</v>
      </c>
      <c r="F695" s="4">
        <v>175.2</v>
      </c>
      <c r="G695" s="4">
        <v>50.2</v>
      </c>
      <c r="H695" s="4">
        <v>2301.9</v>
      </c>
      <c r="J695" s="4">
        <v>0</v>
      </c>
      <c r="K695" s="4">
        <v>0.79549999999999998</v>
      </c>
      <c r="L695" s="4">
        <v>6.76</v>
      </c>
      <c r="M695" s="4">
        <v>7.8879999999999999</v>
      </c>
      <c r="N695" s="4">
        <v>139.35290000000001</v>
      </c>
      <c r="O695" s="4">
        <v>39.896000000000001</v>
      </c>
      <c r="P695" s="4">
        <v>179.2</v>
      </c>
      <c r="Q695" s="4">
        <v>107.8633</v>
      </c>
      <c r="R695" s="4">
        <v>30.880700000000001</v>
      </c>
      <c r="S695" s="4">
        <v>138.69999999999999</v>
      </c>
      <c r="T695" s="4">
        <v>2301.8598000000002</v>
      </c>
      <c r="W695" s="4">
        <v>0</v>
      </c>
      <c r="X695" s="4">
        <v>0</v>
      </c>
      <c r="Y695" s="4">
        <v>11.6</v>
      </c>
      <c r="Z695" s="4">
        <v>913</v>
      </c>
      <c r="AA695" s="4">
        <v>927</v>
      </c>
      <c r="AB695" s="4">
        <v>899</v>
      </c>
      <c r="AC695" s="4">
        <v>94.9</v>
      </c>
      <c r="AD695" s="4">
        <v>12.89</v>
      </c>
      <c r="AE695" s="4">
        <v>0.3</v>
      </c>
      <c r="AF695" s="4">
        <v>993</v>
      </c>
      <c r="AG695" s="4">
        <v>-9</v>
      </c>
      <c r="AH695" s="4">
        <v>10.872999999999999</v>
      </c>
      <c r="AI695" s="4">
        <v>24</v>
      </c>
      <c r="AJ695" s="4">
        <v>136</v>
      </c>
      <c r="AK695" s="4">
        <v>133</v>
      </c>
      <c r="AL695" s="4">
        <v>4.9000000000000004</v>
      </c>
      <c r="AM695" s="4">
        <v>142</v>
      </c>
      <c r="AN695" s="4" t="s">
        <v>155</v>
      </c>
      <c r="AO695" s="4">
        <v>2</v>
      </c>
      <c r="AP695" s="4">
        <v>0.76472222222222219</v>
      </c>
      <c r="AQ695" s="4">
        <v>47.160339999999998</v>
      </c>
      <c r="AR695" s="4">
        <v>-88.484162999999995</v>
      </c>
      <c r="AS695" s="4">
        <v>311.60000000000002</v>
      </c>
      <c r="AT695" s="4">
        <v>35</v>
      </c>
      <c r="AU695" s="4">
        <v>12</v>
      </c>
      <c r="AV695" s="4">
        <v>8</v>
      </c>
      <c r="AW695" s="4" t="s">
        <v>432</v>
      </c>
      <c r="AX695" s="4">
        <v>1.4</v>
      </c>
      <c r="AY695" s="4">
        <v>1.1823999999999999</v>
      </c>
      <c r="AZ695" s="4">
        <v>2.552</v>
      </c>
      <c r="BA695" s="4">
        <v>11.154</v>
      </c>
      <c r="BB695" s="4">
        <v>8.1199999999999992</v>
      </c>
      <c r="BC695" s="4">
        <v>0.73</v>
      </c>
      <c r="BD695" s="4">
        <v>25.707999999999998</v>
      </c>
      <c r="BE695" s="4">
        <v>1098.4010000000001</v>
      </c>
      <c r="BF695" s="4">
        <v>815.75300000000004</v>
      </c>
      <c r="BG695" s="4">
        <v>2.371</v>
      </c>
      <c r="BH695" s="4">
        <v>0.67900000000000005</v>
      </c>
      <c r="BI695" s="4">
        <v>3.05</v>
      </c>
      <c r="BJ695" s="4">
        <v>1.835</v>
      </c>
      <c r="BK695" s="4">
        <v>0.52500000000000002</v>
      </c>
      <c r="BL695" s="4">
        <v>2.3610000000000002</v>
      </c>
      <c r="BM695" s="4">
        <v>15.5085</v>
      </c>
      <c r="BQ695" s="4">
        <v>0</v>
      </c>
      <c r="BR695" s="4">
        <v>0.65401600000000004</v>
      </c>
      <c r="BS695" s="4">
        <v>-5</v>
      </c>
      <c r="BT695" s="4">
        <v>8.0000000000000002E-3</v>
      </c>
      <c r="BU695" s="4">
        <v>15.982516</v>
      </c>
      <c r="BV695" s="4">
        <v>0.16159999999999999</v>
      </c>
    </row>
    <row r="696" spans="1:74" x14ac:dyDescent="0.25">
      <c r="A696" s="4">
        <v>42804</v>
      </c>
      <c r="B696" s="3">
        <v>0.55643295138888893</v>
      </c>
      <c r="C696" s="4">
        <v>8.3840000000000003</v>
      </c>
      <c r="D696" s="4">
        <v>10.0839</v>
      </c>
      <c r="E696" s="4">
        <v>100839.49138599999</v>
      </c>
      <c r="F696" s="4">
        <v>160.1</v>
      </c>
      <c r="G696" s="4">
        <v>38.299999999999997</v>
      </c>
      <c r="H696" s="4">
        <v>2495.1999999999998</v>
      </c>
      <c r="J696" s="4">
        <v>0</v>
      </c>
      <c r="K696" s="4">
        <v>0.79410000000000003</v>
      </c>
      <c r="L696" s="4">
        <v>6.6581999999999999</v>
      </c>
      <c r="M696" s="4">
        <v>8.0081000000000007</v>
      </c>
      <c r="N696" s="4">
        <v>127.1367</v>
      </c>
      <c r="O696" s="4">
        <v>30.3872</v>
      </c>
      <c r="P696" s="4">
        <v>157.5</v>
      </c>
      <c r="Q696" s="4">
        <v>98.4178</v>
      </c>
      <c r="R696" s="4">
        <v>23.523</v>
      </c>
      <c r="S696" s="4">
        <v>121.9</v>
      </c>
      <c r="T696" s="4">
        <v>2495.1729</v>
      </c>
      <c r="W696" s="4">
        <v>0</v>
      </c>
      <c r="X696" s="4">
        <v>0</v>
      </c>
      <c r="Y696" s="4">
        <v>11.5</v>
      </c>
      <c r="Z696" s="4">
        <v>909</v>
      </c>
      <c r="AA696" s="4">
        <v>922</v>
      </c>
      <c r="AB696" s="4">
        <v>895</v>
      </c>
      <c r="AC696" s="4">
        <v>95</v>
      </c>
      <c r="AD696" s="4">
        <v>12.91</v>
      </c>
      <c r="AE696" s="4">
        <v>0.3</v>
      </c>
      <c r="AF696" s="4">
        <v>992</v>
      </c>
      <c r="AG696" s="4">
        <v>-9</v>
      </c>
      <c r="AH696" s="4">
        <v>10.127000000000001</v>
      </c>
      <c r="AI696" s="4">
        <v>24</v>
      </c>
      <c r="AJ696" s="4">
        <v>136</v>
      </c>
      <c r="AK696" s="4">
        <v>134.69999999999999</v>
      </c>
      <c r="AL696" s="4">
        <v>4.7</v>
      </c>
      <c r="AM696" s="4">
        <v>142</v>
      </c>
      <c r="AN696" s="4" t="s">
        <v>155</v>
      </c>
      <c r="AO696" s="4">
        <v>2</v>
      </c>
      <c r="AP696" s="4">
        <v>0.76473379629629623</v>
      </c>
      <c r="AQ696" s="4">
        <v>47.160480999999997</v>
      </c>
      <c r="AR696" s="4">
        <v>-88.484139999999996</v>
      </c>
      <c r="AS696" s="4">
        <v>311.89999999999998</v>
      </c>
      <c r="AT696" s="4">
        <v>35.1</v>
      </c>
      <c r="AU696" s="4">
        <v>12</v>
      </c>
      <c r="AV696" s="4">
        <v>8</v>
      </c>
      <c r="AW696" s="4" t="s">
        <v>432</v>
      </c>
      <c r="AX696" s="4">
        <v>1.4</v>
      </c>
      <c r="AY696" s="4">
        <v>1.752</v>
      </c>
      <c r="AZ696" s="4">
        <v>3.0215999999999998</v>
      </c>
      <c r="BA696" s="4">
        <v>11.154</v>
      </c>
      <c r="BB696" s="4">
        <v>8.06</v>
      </c>
      <c r="BC696" s="4">
        <v>0.72</v>
      </c>
      <c r="BD696" s="4">
        <v>25.922000000000001</v>
      </c>
      <c r="BE696" s="4">
        <v>1079.1199999999999</v>
      </c>
      <c r="BF696" s="4">
        <v>826.07899999999995</v>
      </c>
      <c r="BG696" s="4">
        <v>2.1579999999999999</v>
      </c>
      <c r="BH696" s="4">
        <v>0.51600000000000001</v>
      </c>
      <c r="BI696" s="4">
        <v>2.6739999999999999</v>
      </c>
      <c r="BJ696" s="4">
        <v>1.67</v>
      </c>
      <c r="BK696" s="4">
        <v>0.39900000000000002</v>
      </c>
      <c r="BL696" s="4">
        <v>2.0699999999999998</v>
      </c>
      <c r="BM696" s="4">
        <v>16.7685</v>
      </c>
      <c r="BQ696" s="4">
        <v>0</v>
      </c>
      <c r="BR696" s="4">
        <v>0.60673100000000002</v>
      </c>
      <c r="BS696" s="4">
        <v>-5</v>
      </c>
      <c r="BT696" s="4">
        <v>8.0000000000000002E-3</v>
      </c>
      <c r="BU696" s="4">
        <v>14.826988999999999</v>
      </c>
      <c r="BV696" s="4">
        <v>0.16159999999999999</v>
      </c>
    </row>
    <row r="697" spans="1:74" x14ac:dyDescent="0.25">
      <c r="A697" s="4">
        <v>42804</v>
      </c>
      <c r="B697" s="3">
        <v>0.55644452546296297</v>
      </c>
      <c r="C697" s="4">
        <v>8.3829999999999991</v>
      </c>
      <c r="D697" s="4">
        <v>10.160500000000001</v>
      </c>
      <c r="E697" s="4">
        <v>101605.19166700001</v>
      </c>
      <c r="F697" s="4">
        <v>146.30000000000001</v>
      </c>
      <c r="G697" s="4">
        <v>29.7</v>
      </c>
      <c r="H697" s="4">
        <v>2565.4</v>
      </c>
      <c r="J697" s="4">
        <v>0</v>
      </c>
      <c r="K697" s="4">
        <v>0.79310000000000003</v>
      </c>
      <c r="L697" s="4">
        <v>6.649</v>
      </c>
      <c r="M697" s="4">
        <v>8.0585000000000004</v>
      </c>
      <c r="N697" s="4">
        <v>116.03400000000001</v>
      </c>
      <c r="O697" s="4">
        <v>23.555800000000001</v>
      </c>
      <c r="P697" s="4">
        <v>139.6</v>
      </c>
      <c r="Q697" s="4">
        <v>89.823700000000002</v>
      </c>
      <c r="R697" s="4">
        <v>18.2349</v>
      </c>
      <c r="S697" s="4">
        <v>108.1</v>
      </c>
      <c r="T697" s="4">
        <v>2565.4322999999999</v>
      </c>
      <c r="W697" s="4">
        <v>0</v>
      </c>
      <c r="X697" s="4">
        <v>0</v>
      </c>
      <c r="Y697" s="4">
        <v>11.6</v>
      </c>
      <c r="Z697" s="4">
        <v>911</v>
      </c>
      <c r="AA697" s="4">
        <v>924</v>
      </c>
      <c r="AB697" s="4">
        <v>895</v>
      </c>
      <c r="AC697" s="4">
        <v>95</v>
      </c>
      <c r="AD697" s="4">
        <v>12.92</v>
      </c>
      <c r="AE697" s="4">
        <v>0.3</v>
      </c>
      <c r="AF697" s="4">
        <v>992</v>
      </c>
      <c r="AG697" s="4">
        <v>-9</v>
      </c>
      <c r="AH697" s="4">
        <v>10</v>
      </c>
      <c r="AI697" s="4">
        <v>24</v>
      </c>
      <c r="AJ697" s="4">
        <v>136</v>
      </c>
      <c r="AK697" s="4">
        <v>135.9</v>
      </c>
      <c r="AL697" s="4">
        <v>4.7</v>
      </c>
      <c r="AM697" s="4">
        <v>142</v>
      </c>
      <c r="AN697" s="4" t="s">
        <v>155</v>
      </c>
      <c r="AO697" s="4">
        <v>2</v>
      </c>
      <c r="AP697" s="4">
        <v>0.76474537037037038</v>
      </c>
      <c r="AQ697" s="4">
        <v>47.160620000000002</v>
      </c>
      <c r="AR697" s="4">
        <v>-88.484111999999996</v>
      </c>
      <c r="AS697" s="4">
        <v>312</v>
      </c>
      <c r="AT697" s="4">
        <v>34.700000000000003</v>
      </c>
      <c r="AU697" s="4">
        <v>12</v>
      </c>
      <c r="AV697" s="4">
        <v>8</v>
      </c>
      <c r="AW697" s="4" t="s">
        <v>432</v>
      </c>
      <c r="AX697" s="4">
        <v>1.3391999999999999</v>
      </c>
      <c r="AY697" s="4">
        <v>2.1303999999999998</v>
      </c>
      <c r="AZ697" s="4">
        <v>3.2696000000000001</v>
      </c>
      <c r="BA697" s="4">
        <v>11.154</v>
      </c>
      <c r="BB697" s="4">
        <v>8.02</v>
      </c>
      <c r="BC697" s="4">
        <v>0.72</v>
      </c>
      <c r="BD697" s="4">
        <v>26.084</v>
      </c>
      <c r="BE697" s="4">
        <v>1074.1469999999999</v>
      </c>
      <c r="BF697" s="4">
        <v>828.59100000000001</v>
      </c>
      <c r="BG697" s="4">
        <v>1.9630000000000001</v>
      </c>
      <c r="BH697" s="4">
        <v>0.39900000000000002</v>
      </c>
      <c r="BI697" s="4">
        <v>2.3620000000000001</v>
      </c>
      <c r="BJ697" s="4">
        <v>1.52</v>
      </c>
      <c r="BK697" s="4">
        <v>0.308</v>
      </c>
      <c r="BL697" s="4">
        <v>1.8280000000000001</v>
      </c>
      <c r="BM697" s="4">
        <v>17.184799999999999</v>
      </c>
      <c r="BQ697" s="4">
        <v>0</v>
      </c>
      <c r="BR697" s="4">
        <v>0.58341299999999996</v>
      </c>
      <c r="BS697" s="4">
        <v>-5</v>
      </c>
      <c r="BT697" s="4">
        <v>7.1269999999999997E-3</v>
      </c>
      <c r="BU697" s="4">
        <v>14.257156</v>
      </c>
      <c r="BV697" s="4">
        <v>0.14396500000000001</v>
      </c>
    </row>
    <row r="698" spans="1:74" x14ac:dyDescent="0.25">
      <c r="A698" s="4">
        <v>42804</v>
      </c>
      <c r="B698" s="3">
        <v>0.55645609953703701</v>
      </c>
      <c r="C698" s="4">
        <v>8.4559999999999995</v>
      </c>
      <c r="D698" s="4">
        <v>9.7565000000000008</v>
      </c>
      <c r="E698" s="4">
        <v>97565.194468000002</v>
      </c>
      <c r="F698" s="4">
        <v>137.1</v>
      </c>
      <c r="G698" s="4">
        <v>34</v>
      </c>
      <c r="H698" s="4">
        <v>2454.6</v>
      </c>
      <c r="J698" s="4">
        <v>0</v>
      </c>
      <c r="K698" s="4">
        <v>0.79749999999999999</v>
      </c>
      <c r="L698" s="4">
        <v>6.7436999999999996</v>
      </c>
      <c r="M698" s="4">
        <v>7.7809999999999997</v>
      </c>
      <c r="N698" s="4">
        <v>109.3592</v>
      </c>
      <c r="O698" s="4">
        <v>27.147600000000001</v>
      </c>
      <c r="P698" s="4">
        <v>136.5</v>
      </c>
      <c r="Q698" s="4">
        <v>84.656599999999997</v>
      </c>
      <c r="R698" s="4">
        <v>21.0153</v>
      </c>
      <c r="S698" s="4">
        <v>105.7</v>
      </c>
      <c r="T698" s="4">
        <v>2454.6095999999998</v>
      </c>
      <c r="W698" s="4">
        <v>0</v>
      </c>
      <c r="X698" s="4">
        <v>0</v>
      </c>
      <c r="Y698" s="4">
        <v>11.5</v>
      </c>
      <c r="Z698" s="4">
        <v>908</v>
      </c>
      <c r="AA698" s="4">
        <v>922</v>
      </c>
      <c r="AB698" s="4">
        <v>891</v>
      </c>
      <c r="AC698" s="4">
        <v>95</v>
      </c>
      <c r="AD698" s="4">
        <v>12.92</v>
      </c>
      <c r="AE698" s="4">
        <v>0.3</v>
      </c>
      <c r="AF698" s="4">
        <v>992</v>
      </c>
      <c r="AG698" s="4">
        <v>-9</v>
      </c>
      <c r="AH698" s="4">
        <v>10</v>
      </c>
      <c r="AI698" s="4">
        <v>24</v>
      </c>
      <c r="AJ698" s="4">
        <v>136</v>
      </c>
      <c r="AK698" s="4">
        <v>136.9</v>
      </c>
      <c r="AL698" s="4">
        <v>4.5999999999999996</v>
      </c>
      <c r="AM698" s="4">
        <v>142</v>
      </c>
      <c r="AN698" s="4" t="s">
        <v>155</v>
      </c>
      <c r="AO698" s="4">
        <v>2</v>
      </c>
      <c r="AP698" s="4">
        <v>0.76475694444444453</v>
      </c>
      <c r="AQ698" s="4">
        <v>47.160750999999998</v>
      </c>
      <c r="AR698" s="4">
        <v>-88.484065999999999</v>
      </c>
      <c r="AS698" s="4">
        <v>312.10000000000002</v>
      </c>
      <c r="AT698" s="4">
        <v>33.1</v>
      </c>
      <c r="AU698" s="4">
        <v>12</v>
      </c>
      <c r="AV698" s="4">
        <v>8</v>
      </c>
      <c r="AW698" s="4" t="s">
        <v>432</v>
      </c>
      <c r="AX698" s="4">
        <v>1.1696</v>
      </c>
      <c r="AY698" s="4">
        <v>2.2303999999999999</v>
      </c>
      <c r="AZ698" s="4">
        <v>3.1696</v>
      </c>
      <c r="BA698" s="4">
        <v>11.154</v>
      </c>
      <c r="BB698" s="4">
        <v>8.2100000000000009</v>
      </c>
      <c r="BC698" s="4">
        <v>0.74</v>
      </c>
      <c r="BD698" s="4">
        <v>25.388999999999999</v>
      </c>
      <c r="BE698" s="4">
        <v>1103.7850000000001</v>
      </c>
      <c r="BF698" s="4">
        <v>810.59199999999998</v>
      </c>
      <c r="BG698" s="4">
        <v>1.8740000000000001</v>
      </c>
      <c r="BH698" s="4">
        <v>0.46500000000000002</v>
      </c>
      <c r="BI698" s="4">
        <v>2.34</v>
      </c>
      <c r="BJ698" s="4">
        <v>1.4510000000000001</v>
      </c>
      <c r="BK698" s="4">
        <v>0.36</v>
      </c>
      <c r="BL698" s="4">
        <v>1.8109999999999999</v>
      </c>
      <c r="BM698" s="4">
        <v>16.658899999999999</v>
      </c>
      <c r="BQ698" s="4">
        <v>0</v>
      </c>
      <c r="BR698" s="4">
        <v>0.583619</v>
      </c>
      <c r="BS698" s="4">
        <v>-5</v>
      </c>
      <c r="BT698" s="4">
        <v>6.1269999999999996E-3</v>
      </c>
      <c r="BU698" s="4">
        <v>14.262188999999999</v>
      </c>
      <c r="BV698" s="4">
        <v>0.123765</v>
      </c>
    </row>
    <row r="699" spans="1:74" x14ac:dyDescent="0.25">
      <c r="A699" s="4">
        <v>42804</v>
      </c>
      <c r="B699" s="3">
        <v>0.55646767361111105</v>
      </c>
      <c r="C699" s="4">
        <v>8.5790000000000006</v>
      </c>
      <c r="D699" s="4">
        <v>8.7620000000000005</v>
      </c>
      <c r="E699" s="4">
        <v>87620.281577000002</v>
      </c>
      <c r="F699" s="4">
        <v>121.6</v>
      </c>
      <c r="G699" s="4">
        <v>42.8</v>
      </c>
      <c r="H699" s="4">
        <v>2437.9</v>
      </c>
      <c r="J699" s="4">
        <v>0</v>
      </c>
      <c r="K699" s="4">
        <v>0.80859999999999999</v>
      </c>
      <c r="L699" s="4">
        <v>6.9374000000000002</v>
      </c>
      <c r="M699" s="4">
        <v>7.0850999999999997</v>
      </c>
      <c r="N699" s="4">
        <v>98.333799999999997</v>
      </c>
      <c r="O699" s="4">
        <v>34.637900000000002</v>
      </c>
      <c r="P699" s="4">
        <v>133</v>
      </c>
      <c r="Q699" s="4">
        <v>76.121700000000004</v>
      </c>
      <c r="R699" s="4">
        <v>26.813700000000001</v>
      </c>
      <c r="S699" s="4">
        <v>102.9</v>
      </c>
      <c r="T699" s="4">
        <v>2437.9196999999999</v>
      </c>
      <c r="W699" s="4">
        <v>0</v>
      </c>
      <c r="X699" s="4">
        <v>0</v>
      </c>
      <c r="Y699" s="4">
        <v>11.7</v>
      </c>
      <c r="Z699" s="4">
        <v>899</v>
      </c>
      <c r="AA699" s="4">
        <v>913</v>
      </c>
      <c r="AB699" s="4">
        <v>882</v>
      </c>
      <c r="AC699" s="4">
        <v>95</v>
      </c>
      <c r="AD699" s="4">
        <v>12.92</v>
      </c>
      <c r="AE699" s="4">
        <v>0.3</v>
      </c>
      <c r="AF699" s="4">
        <v>992</v>
      </c>
      <c r="AG699" s="4">
        <v>-9</v>
      </c>
      <c r="AH699" s="4">
        <v>10</v>
      </c>
      <c r="AI699" s="4">
        <v>24</v>
      </c>
      <c r="AJ699" s="4">
        <v>136</v>
      </c>
      <c r="AK699" s="4">
        <v>135.30000000000001</v>
      </c>
      <c r="AL699" s="4">
        <v>5.3</v>
      </c>
      <c r="AM699" s="4">
        <v>142</v>
      </c>
      <c r="AN699" s="4" t="s">
        <v>155</v>
      </c>
      <c r="AO699" s="4">
        <v>2</v>
      </c>
      <c r="AP699" s="4">
        <v>0.76476851851851846</v>
      </c>
      <c r="AQ699" s="4">
        <v>47.160876999999999</v>
      </c>
      <c r="AR699" s="4">
        <v>-88.484016999999994</v>
      </c>
      <c r="AS699" s="4">
        <v>312.2</v>
      </c>
      <c r="AT699" s="4">
        <v>32.299999999999997</v>
      </c>
      <c r="AU699" s="4">
        <v>12</v>
      </c>
      <c r="AV699" s="4">
        <v>9</v>
      </c>
      <c r="AW699" s="4" t="s">
        <v>431</v>
      </c>
      <c r="AX699" s="4">
        <v>1.1000000000000001</v>
      </c>
      <c r="AY699" s="4">
        <v>2.2999999999999998</v>
      </c>
      <c r="AZ699" s="4">
        <v>3.1</v>
      </c>
      <c r="BA699" s="4">
        <v>11.154</v>
      </c>
      <c r="BB699" s="4">
        <v>8.7200000000000006</v>
      </c>
      <c r="BC699" s="4">
        <v>0.78</v>
      </c>
      <c r="BD699" s="4">
        <v>23.667999999999999</v>
      </c>
      <c r="BE699" s="4">
        <v>1175.7159999999999</v>
      </c>
      <c r="BF699" s="4">
        <v>764.24099999999999</v>
      </c>
      <c r="BG699" s="4">
        <v>1.7450000000000001</v>
      </c>
      <c r="BH699" s="4">
        <v>0.61499999999999999</v>
      </c>
      <c r="BI699" s="4">
        <v>2.36</v>
      </c>
      <c r="BJ699" s="4">
        <v>1.351</v>
      </c>
      <c r="BK699" s="4">
        <v>0.47599999999999998</v>
      </c>
      <c r="BL699" s="4">
        <v>1.827</v>
      </c>
      <c r="BM699" s="4">
        <v>17.131799999999998</v>
      </c>
      <c r="BQ699" s="4">
        <v>0</v>
      </c>
      <c r="BR699" s="4">
        <v>0.54122300000000001</v>
      </c>
      <c r="BS699" s="4">
        <v>-5</v>
      </c>
      <c r="BT699" s="4">
        <v>7.7460000000000003E-3</v>
      </c>
      <c r="BU699" s="4">
        <v>13.226137</v>
      </c>
      <c r="BV699" s="4">
        <v>0.156469</v>
      </c>
    </row>
    <row r="700" spans="1:74" x14ac:dyDescent="0.25">
      <c r="A700" s="4">
        <v>42804</v>
      </c>
      <c r="B700" s="3">
        <v>0.5564792476851852</v>
      </c>
      <c r="C700" s="4">
        <v>8.016</v>
      </c>
      <c r="D700" s="4">
        <v>9.8005999999999993</v>
      </c>
      <c r="E700" s="4">
        <v>98006.444086999996</v>
      </c>
      <c r="F700" s="4">
        <v>111.4</v>
      </c>
      <c r="G700" s="4">
        <v>42.9</v>
      </c>
      <c r="H700" s="4">
        <v>6199.3</v>
      </c>
      <c r="J700" s="4">
        <v>0</v>
      </c>
      <c r="K700" s="4">
        <v>0.79649999999999999</v>
      </c>
      <c r="L700" s="4">
        <v>6.3844000000000003</v>
      </c>
      <c r="M700" s="4">
        <v>7.8059000000000003</v>
      </c>
      <c r="N700" s="4">
        <v>88.7577</v>
      </c>
      <c r="O700" s="4">
        <v>34.168500000000002</v>
      </c>
      <c r="P700" s="4">
        <v>122.9</v>
      </c>
      <c r="Q700" s="4">
        <v>68.708600000000004</v>
      </c>
      <c r="R700" s="4">
        <v>26.450299999999999</v>
      </c>
      <c r="S700" s="4">
        <v>95.2</v>
      </c>
      <c r="T700" s="4">
        <v>6199.3267999999998</v>
      </c>
      <c r="W700" s="4">
        <v>0</v>
      </c>
      <c r="X700" s="4">
        <v>0</v>
      </c>
      <c r="Y700" s="4">
        <v>11.6</v>
      </c>
      <c r="Z700" s="4">
        <v>897</v>
      </c>
      <c r="AA700" s="4">
        <v>913</v>
      </c>
      <c r="AB700" s="4">
        <v>878</v>
      </c>
      <c r="AC700" s="4">
        <v>95</v>
      </c>
      <c r="AD700" s="4">
        <v>12.92</v>
      </c>
      <c r="AE700" s="4">
        <v>0.3</v>
      </c>
      <c r="AF700" s="4">
        <v>992</v>
      </c>
      <c r="AG700" s="4">
        <v>-9</v>
      </c>
      <c r="AH700" s="4">
        <v>10</v>
      </c>
      <c r="AI700" s="4">
        <v>24</v>
      </c>
      <c r="AJ700" s="4">
        <v>135.1</v>
      </c>
      <c r="AK700" s="4">
        <v>134.1</v>
      </c>
      <c r="AL700" s="4">
        <v>5.3</v>
      </c>
      <c r="AM700" s="4">
        <v>142</v>
      </c>
      <c r="AN700" s="4" t="s">
        <v>155</v>
      </c>
      <c r="AO700" s="4">
        <v>2</v>
      </c>
      <c r="AP700" s="4">
        <v>0.76478009259259261</v>
      </c>
      <c r="AQ700" s="4">
        <v>47.161005000000003</v>
      </c>
      <c r="AR700" s="4">
        <v>-88.483985000000004</v>
      </c>
      <c r="AS700" s="4">
        <v>312.3</v>
      </c>
      <c r="AT700" s="4">
        <v>32.1</v>
      </c>
      <c r="AU700" s="4">
        <v>12</v>
      </c>
      <c r="AV700" s="4">
        <v>8</v>
      </c>
      <c r="AW700" s="4" t="s">
        <v>446</v>
      </c>
      <c r="AX700" s="4">
        <v>1.1608000000000001</v>
      </c>
      <c r="AY700" s="4">
        <v>2.4216000000000002</v>
      </c>
      <c r="AZ700" s="4">
        <v>3.2216</v>
      </c>
      <c r="BA700" s="4">
        <v>11.154</v>
      </c>
      <c r="BB700" s="4">
        <v>8.15</v>
      </c>
      <c r="BC700" s="4">
        <v>0.73</v>
      </c>
      <c r="BD700" s="4">
        <v>25.553999999999998</v>
      </c>
      <c r="BE700" s="4">
        <v>1042.143</v>
      </c>
      <c r="BF700" s="4">
        <v>810.97799999999995</v>
      </c>
      <c r="BG700" s="4">
        <v>1.5169999999999999</v>
      </c>
      <c r="BH700" s="4">
        <v>0.58399999999999996</v>
      </c>
      <c r="BI700" s="4">
        <v>2.101</v>
      </c>
      <c r="BJ700" s="4">
        <v>1.175</v>
      </c>
      <c r="BK700" s="4">
        <v>0.45200000000000001</v>
      </c>
      <c r="BL700" s="4">
        <v>1.627</v>
      </c>
      <c r="BM700" s="4">
        <v>41.959600000000002</v>
      </c>
      <c r="BQ700" s="4">
        <v>0</v>
      </c>
      <c r="BR700" s="4">
        <v>0.61007800000000001</v>
      </c>
      <c r="BS700" s="4">
        <v>-5</v>
      </c>
      <c r="BT700" s="4">
        <v>8.0000000000000002E-3</v>
      </c>
      <c r="BU700" s="4">
        <v>14.908782</v>
      </c>
      <c r="BV700" s="4">
        <v>0.16159999999999999</v>
      </c>
    </row>
    <row r="701" spans="1:74" x14ac:dyDescent="0.25">
      <c r="A701" s="4">
        <v>42804</v>
      </c>
      <c r="B701" s="3">
        <v>0.55649082175925924</v>
      </c>
      <c r="C701" s="4">
        <v>7.9960000000000004</v>
      </c>
      <c r="D701" s="4">
        <v>9.8656000000000006</v>
      </c>
      <c r="E701" s="4">
        <v>98655.901777999999</v>
      </c>
      <c r="F701" s="4">
        <v>107.1</v>
      </c>
      <c r="G701" s="4">
        <v>42.9</v>
      </c>
      <c r="H701" s="4">
        <v>15436.6</v>
      </c>
      <c r="J701" s="4">
        <v>0</v>
      </c>
      <c r="K701" s="4">
        <v>0.78459999999999996</v>
      </c>
      <c r="L701" s="4">
        <v>6.2739000000000003</v>
      </c>
      <c r="M701" s="4">
        <v>7.7405999999999997</v>
      </c>
      <c r="N701" s="4">
        <v>84.031099999999995</v>
      </c>
      <c r="O701" s="4">
        <v>33.659500000000001</v>
      </c>
      <c r="P701" s="4">
        <v>117.7</v>
      </c>
      <c r="Q701" s="4">
        <v>65.049800000000005</v>
      </c>
      <c r="R701" s="4">
        <v>26.0563</v>
      </c>
      <c r="S701" s="4">
        <v>91.1</v>
      </c>
      <c r="T701" s="4">
        <v>15436.6055</v>
      </c>
      <c r="W701" s="4">
        <v>0</v>
      </c>
      <c r="X701" s="4">
        <v>0</v>
      </c>
      <c r="Y701" s="4">
        <v>11.5</v>
      </c>
      <c r="Z701" s="4">
        <v>908</v>
      </c>
      <c r="AA701" s="4">
        <v>925</v>
      </c>
      <c r="AB701" s="4">
        <v>891</v>
      </c>
      <c r="AC701" s="4">
        <v>95</v>
      </c>
      <c r="AD701" s="4">
        <v>12.92</v>
      </c>
      <c r="AE701" s="4">
        <v>0.3</v>
      </c>
      <c r="AF701" s="4">
        <v>992</v>
      </c>
      <c r="AG701" s="4">
        <v>-9</v>
      </c>
      <c r="AH701" s="4">
        <v>10.872999999999999</v>
      </c>
      <c r="AI701" s="4">
        <v>24</v>
      </c>
      <c r="AJ701" s="4">
        <v>135</v>
      </c>
      <c r="AK701" s="4">
        <v>134</v>
      </c>
      <c r="AL701" s="4">
        <v>5</v>
      </c>
      <c r="AM701" s="4">
        <v>142</v>
      </c>
      <c r="AN701" s="4" t="s">
        <v>155</v>
      </c>
      <c r="AO701" s="4">
        <v>2</v>
      </c>
      <c r="AP701" s="4">
        <v>0.76479166666666665</v>
      </c>
      <c r="AQ701" s="4">
        <v>47.161127999999998</v>
      </c>
      <c r="AR701" s="4">
        <v>-88.483975999999998</v>
      </c>
      <c r="AS701" s="4">
        <v>313.10000000000002</v>
      </c>
      <c r="AT701" s="4">
        <v>31.4</v>
      </c>
      <c r="AU701" s="4">
        <v>12</v>
      </c>
      <c r="AV701" s="4">
        <v>8</v>
      </c>
      <c r="AW701" s="4" t="s">
        <v>446</v>
      </c>
      <c r="AX701" s="4">
        <v>1.3</v>
      </c>
      <c r="AY701" s="4">
        <v>2.8216000000000001</v>
      </c>
      <c r="AZ701" s="4">
        <v>3.5912000000000002</v>
      </c>
      <c r="BA701" s="4">
        <v>11.154</v>
      </c>
      <c r="BB701" s="4">
        <v>7.66</v>
      </c>
      <c r="BC701" s="4">
        <v>0.69</v>
      </c>
      <c r="BD701" s="4">
        <v>27.452999999999999</v>
      </c>
      <c r="BE701" s="4">
        <v>974.75800000000004</v>
      </c>
      <c r="BF701" s="4">
        <v>765.43600000000004</v>
      </c>
      <c r="BG701" s="4">
        <v>1.367</v>
      </c>
      <c r="BH701" s="4">
        <v>0.54800000000000004</v>
      </c>
      <c r="BI701" s="4">
        <v>1.915</v>
      </c>
      <c r="BJ701" s="4">
        <v>1.0580000000000001</v>
      </c>
      <c r="BK701" s="4">
        <v>0.42399999999999999</v>
      </c>
      <c r="BL701" s="4">
        <v>1.482</v>
      </c>
      <c r="BM701" s="4">
        <v>99.445899999999995</v>
      </c>
      <c r="BQ701" s="4">
        <v>0</v>
      </c>
      <c r="BR701" s="4">
        <v>0.67076100000000005</v>
      </c>
      <c r="BS701" s="4">
        <v>-5</v>
      </c>
      <c r="BT701" s="4">
        <v>8.0000000000000002E-3</v>
      </c>
      <c r="BU701" s="4">
        <v>16.391722000000001</v>
      </c>
      <c r="BV701" s="4">
        <v>0.16159999999999999</v>
      </c>
    </row>
    <row r="702" spans="1:74" x14ac:dyDescent="0.25">
      <c r="A702" s="4">
        <v>42804</v>
      </c>
      <c r="B702" s="3">
        <v>0.55650239583333339</v>
      </c>
      <c r="C702" s="4">
        <v>8.6630000000000003</v>
      </c>
      <c r="D702" s="4">
        <v>9.5512999999999995</v>
      </c>
      <c r="E702" s="4">
        <v>95512.530713</v>
      </c>
      <c r="F702" s="4">
        <v>106.3</v>
      </c>
      <c r="G702" s="4">
        <v>42.9</v>
      </c>
      <c r="H702" s="4">
        <v>12623.2</v>
      </c>
      <c r="J702" s="4">
        <v>0</v>
      </c>
      <c r="K702" s="4">
        <v>0.78620000000000001</v>
      </c>
      <c r="L702" s="4">
        <v>6.8110999999999997</v>
      </c>
      <c r="M702" s="4">
        <v>7.5095000000000001</v>
      </c>
      <c r="N702" s="4">
        <v>83.593299999999999</v>
      </c>
      <c r="O702" s="4">
        <v>33.729300000000002</v>
      </c>
      <c r="P702" s="4">
        <v>117.3</v>
      </c>
      <c r="Q702" s="4">
        <v>64.710800000000006</v>
      </c>
      <c r="R702" s="4">
        <v>26.110399999999998</v>
      </c>
      <c r="S702" s="4">
        <v>90.8</v>
      </c>
      <c r="T702" s="4">
        <v>12623.2361</v>
      </c>
      <c r="W702" s="4">
        <v>0</v>
      </c>
      <c r="X702" s="4">
        <v>0</v>
      </c>
      <c r="Y702" s="4">
        <v>11.5</v>
      </c>
      <c r="Z702" s="4">
        <v>920</v>
      </c>
      <c r="AA702" s="4">
        <v>936</v>
      </c>
      <c r="AB702" s="4">
        <v>903</v>
      </c>
      <c r="AC702" s="4">
        <v>95</v>
      </c>
      <c r="AD702" s="4">
        <v>12.92</v>
      </c>
      <c r="AE702" s="4">
        <v>0.3</v>
      </c>
      <c r="AF702" s="4">
        <v>992</v>
      </c>
      <c r="AG702" s="4">
        <v>-9</v>
      </c>
      <c r="AH702" s="4">
        <v>11</v>
      </c>
      <c r="AI702" s="4">
        <v>24</v>
      </c>
      <c r="AJ702" s="4">
        <v>135</v>
      </c>
      <c r="AK702" s="4">
        <v>133.1</v>
      </c>
      <c r="AL702" s="4">
        <v>5.0999999999999996</v>
      </c>
      <c r="AM702" s="4">
        <v>142</v>
      </c>
      <c r="AN702" s="4" t="s">
        <v>155</v>
      </c>
      <c r="AO702" s="4">
        <v>2</v>
      </c>
      <c r="AP702" s="4">
        <v>0.7648032407407408</v>
      </c>
      <c r="AQ702" s="4">
        <v>47.161245999999998</v>
      </c>
      <c r="AR702" s="4">
        <v>-88.483977999999993</v>
      </c>
      <c r="AS702" s="4">
        <v>315.7</v>
      </c>
      <c r="AT702" s="4">
        <v>30.4</v>
      </c>
      <c r="AU702" s="4">
        <v>12</v>
      </c>
      <c r="AV702" s="4">
        <v>10</v>
      </c>
      <c r="AW702" s="4" t="s">
        <v>445</v>
      </c>
      <c r="AX702" s="4">
        <v>1.2696000000000001</v>
      </c>
      <c r="AY702" s="4">
        <v>3.0695999999999999</v>
      </c>
      <c r="AZ702" s="4">
        <v>3.6480000000000001</v>
      </c>
      <c r="BA702" s="4">
        <v>11.154</v>
      </c>
      <c r="BB702" s="4">
        <v>7.73</v>
      </c>
      <c r="BC702" s="4">
        <v>0.69</v>
      </c>
      <c r="BD702" s="4">
        <v>27.189</v>
      </c>
      <c r="BE702" s="4">
        <v>1056.537</v>
      </c>
      <c r="BF702" s="4">
        <v>741.404</v>
      </c>
      <c r="BG702" s="4">
        <v>1.3580000000000001</v>
      </c>
      <c r="BH702" s="4">
        <v>0.54800000000000004</v>
      </c>
      <c r="BI702" s="4">
        <v>1.9059999999999999</v>
      </c>
      <c r="BJ702" s="4">
        <v>1.0509999999999999</v>
      </c>
      <c r="BK702" s="4">
        <v>0.42399999999999999</v>
      </c>
      <c r="BL702" s="4">
        <v>1.4750000000000001</v>
      </c>
      <c r="BM702" s="4">
        <v>81.192300000000003</v>
      </c>
      <c r="BQ702" s="4">
        <v>0</v>
      </c>
      <c r="BR702" s="4">
        <v>0.67538100000000001</v>
      </c>
      <c r="BS702" s="4">
        <v>-5</v>
      </c>
      <c r="BT702" s="4">
        <v>8.8730000000000007E-3</v>
      </c>
      <c r="BU702" s="4">
        <v>16.504624</v>
      </c>
      <c r="BV702" s="4">
        <v>0.17923500000000001</v>
      </c>
    </row>
    <row r="703" spans="1:74" x14ac:dyDescent="0.25">
      <c r="A703" s="4">
        <v>42804</v>
      </c>
      <c r="B703" s="3">
        <v>0.55651396990740742</v>
      </c>
      <c r="C703" s="4">
        <v>9.4659999999999993</v>
      </c>
      <c r="D703" s="4">
        <v>8.4971999999999994</v>
      </c>
      <c r="E703" s="4">
        <v>84972.088185999994</v>
      </c>
      <c r="F703" s="4">
        <v>101</v>
      </c>
      <c r="G703" s="4">
        <v>43</v>
      </c>
      <c r="H703" s="4">
        <v>7658.7</v>
      </c>
      <c r="J703" s="4">
        <v>0.14000000000000001</v>
      </c>
      <c r="K703" s="4">
        <v>0.79790000000000005</v>
      </c>
      <c r="L703" s="4">
        <v>7.5536000000000003</v>
      </c>
      <c r="M703" s="4">
        <v>6.7801999999999998</v>
      </c>
      <c r="N703" s="4">
        <v>80.591399999999993</v>
      </c>
      <c r="O703" s="4">
        <v>34.311199999999999</v>
      </c>
      <c r="P703" s="4">
        <v>114.9</v>
      </c>
      <c r="Q703" s="4">
        <v>62.387</v>
      </c>
      <c r="R703" s="4">
        <v>26.5608</v>
      </c>
      <c r="S703" s="4">
        <v>88.9</v>
      </c>
      <c r="T703" s="4">
        <v>7658.6705000000002</v>
      </c>
      <c r="W703" s="4">
        <v>0</v>
      </c>
      <c r="X703" s="4">
        <v>0.11360000000000001</v>
      </c>
      <c r="Y703" s="4">
        <v>11.4</v>
      </c>
      <c r="Z703" s="4">
        <v>928</v>
      </c>
      <c r="AA703" s="4">
        <v>944</v>
      </c>
      <c r="AB703" s="4">
        <v>912</v>
      </c>
      <c r="AC703" s="4">
        <v>95</v>
      </c>
      <c r="AD703" s="4">
        <v>12.92</v>
      </c>
      <c r="AE703" s="4">
        <v>0.3</v>
      </c>
      <c r="AF703" s="4">
        <v>992</v>
      </c>
      <c r="AG703" s="4">
        <v>-9</v>
      </c>
      <c r="AH703" s="4">
        <v>11</v>
      </c>
      <c r="AI703" s="4">
        <v>24</v>
      </c>
      <c r="AJ703" s="4">
        <v>135</v>
      </c>
      <c r="AK703" s="4">
        <v>132.1</v>
      </c>
      <c r="AL703" s="4">
        <v>5.4</v>
      </c>
      <c r="AM703" s="4">
        <v>142</v>
      </c>
      <c r="AN703" s="4" t="s">
        <v>155</v>
      </c>
      <c r="AO703" s="4">
        <v>2</v>
      </c>
      <c r="AP703" s="4">
        <v>0.76481481481481473</v>
      </c>
      <c r="AQ703" s="4">
        <v>47.161355999999998</v>
      </c>
      <c r="AR703" s="4">
        <v>-88.483990000000006</v>
      </c>
      <c r="AS703" s="4">
        <v>317.8</v>
      </c>
      <c r="AT703" s="4">
        <v>29.2</v>
      </c>
      <c r="AU703" s="4">
        <v>12</v>
      </c>
      <c r="AV703" s="4">
        <v>10</v>
      </c>
      <c r="AW703" s="4" t="s">
        <v>445</v>
      </c>
      <c r="AX703" s="4">
        <v>1.2</v>
      </c>
      <c r="AY703" s="4">
        <v>2.3919999999999999</v>
      </c>
      <c r="AZ703" s="4">
        <v>2.8136000000000001</v>
      </c>
      <c r="BA703" s="4">
        <v>11.154</v>
      </c>
      <c r="BB703" s="4">
        <v>8.2200000000000006</v>
      </c>
      <c r="BC703" s="4">
        <v>0.74</v>
      </c>
      <c r="BD703" s="4">
        <v>25.323</v>
      </c>
      <c r="BE703" s="4">
        <v>1209.319</v>
      </c>
      <c r="BF703" s="4">
        <v>690.88699999999994</v>
      </c>
      <c r="BG703" s="4">
        <v>1.351</v>
      </c>
      <c r="BH703" s="4">
        <v>0.57499999999999996</v>
      </c>
      <c r="BI703" s="4">
        <v>1.9259999999999999</v>
      </c>
      <c r="BJ703" s="4">
        <v>1.046</v>
      </c>
      <c r="BK703" s="4">
        <v>0.44500000000000001</v>
      </c>
      <c r="BL703" s="4">
        <v>1.4910000000000001</v>
      </c>
      <c r="BM703" s="4">
        <v>50.841299999999997</v>
      </c>
      <c r="BQ703" s="4">
        <v>13.225</v>
      </c>
      <c r="BR703" s="4">
        <v>0.72476099999999999</v>
      </c>
      <c r="BS703" s="4">
        <v>-5</v>
      </c>
      <c r="BT703" s="4">
        <v>8.9999999999999993E-3</v>
      </c>
      <c r="BU703" s="4">
        <v>17.711347</v>
      </c>
      <c r="BV703" s="4">
        <v>0.18179999999999999</v>
      </c>
    </row>
    <row r="704" spans="1:74" x14ac:dyDescent="0.25">
      <c r="A704" s="4">
        <v>42804</v>
      </c>
      <c r="B704" s="3">
        <v>0.55652554398148146</v>
      </c>
      <c r="C704" s="4">
        <v>10.513999999999999</v>
      </c>
      <c r="D704" s="4">
        <v>7.1283000000000003</v>
      </c>
      <c r="E704" s="4">
        <v>71282.762938</v>
      </c>
      <c r="F704" s="4">
        <v>100.7</v>
      </c>
      <c r="G704" s="4">
        <v>47.6</v>
      </c>
      <c r="H704" s="4">
        <v>4852.7</v>
      </c>
      <c r="J704" s="4">
        <v>0.3</v>
      </c>
      <c r="K704" s="4">
        <v>0.80789999999999995</v>
      </c>
      <c r="L704" s="4">
        <v>8.4939</v>
      </c>
      <c r="M704" s="4">
        <v>5.7587000000000002</v>
      </c>
      <c r="N704" s="4">
        <v>81.3523</v>
      </c>
      <c r="O704" s="4">
        <v>38.4437</v>
      </c>
      <c r="P704" s="4">
        <v>119.8</v>
      </c>
      <c r="Q704" s="4">
        <v>62.975999999999999</v>
      </c>
      <c r="R704" s="4">
        <v>29.759899999999998</v>
      </c>
      <c r="S704" s="4">
        <v>92.7</v>
      </c>
      <c r="T704" s="4">
        <v>4852.6746999999996</v>
      </c>
      <c r="W704" s="4">
        <v>0</v>
      </c>
      <c r="X704" s="4">
        <v>0.2424</v>
      </c>
      <c r="Y704" s="4">
        <v>11.4</v>
      </c>
      <c r="Z704" s="4">
        <v>944</v>
      </c>
      <c r="AA704" s="4">
        <v>959</v>
      </c>
      <c r="AB704" s="4">
        <v>925</v>
      </c>
      <c r="AC704" s="4">
        <v>95</v>
      </c>
      <c r="AD704" s="4">
        <v>12.92</v>
      </c>
      <c r="AE704" s="4">
        <v>0.3</v>
      </c>
      <c r="AF704" s="4">
        <v>992</v>
      </c>
      <c r="AG704" s="4">
        <v>-9</v>
      </c>
      <c r="AH704" s="4">
        <v>11</v>
      </c>
      <c r="AI704" s="4">
        <v>24</v>
      </c>
      <c r="AJ704" s="4">
        <v>135</v>
      </c>
      <c r="AK704" s="4">
        <v>132.9</v>
      </c>
      <c r="AL704" s="4">
        <v>5.0999999999999996</v>
      </c>
      <c r="AM704" s="4">
        <v>142</v>
      </c>
      <c r="AN704" s="4" t="s">
        <v>155</v>
      </c>
      <c r="AO704" s="4">
        <v>2</v>
      </c>
      <c r="AP704" s="4">
        <v>0.76482638888888888</v>
      </c>
      <c r="AQ704" s="4">
        <v>47.161473000000001</v>
      </c>
      <c r="AR704" s="4">
        <v>-88.484009999999998</v>
      </c>
      <c r="AS704" s="4">
        <v>318</v>
      </c>
      <c r="AT704" s="4">
        <v>29</v>
      </c>
      <c r="AU704" s="4">
        <v>12</v>
      </c>
      <c r="AV704" s="4">
        <v>10</v>
      </c>
      <c r="AW704" s="4" t="s">
        <v>445</v>
      </c>
      <c r="AX704" s="4">
        <v>1.2607999999999999</v>
      </c>
      <c r="AY704" s="4">
        <v>1.1823999999999999</v>
      </c>
      <c r="AZ704" s="4">
        <v>1.8824000000000001</v>
      </c>
      <c r="BA704" s="4">
        <v>11.154</v>
      </c>
      <c r="BB704" s="4">
        <v>8.69</v>
      </c>
      <c r="BC704" s="4">
        <v>0.78</v>
      </c>
      <c r="BD704" s="4">
        <v>23.783000000000001</v>
      </c>
      <c r="BE704" s="4">
        <v>1393.3510000000001</v>
      </c>
      <c r="BF704" s="4">
        <v>601.24900000000002</v>
      </c>
      <c r="BG704" s="4">
        <v>1.3979999999999999</v>
      </c>
      <c r="BH704" s="4">
        <v>0.66</v>
      </c>
      <c r="BI704" s="4">
        <v>2.0579999999999998</v>
      </c>
      <c r="BJ704" s="4">
        <v>1.0820000000000001</v>
      </c>
      <c r="BK704" s="4">
        <v>0.51100000000000001</v>
      </c>
      <c r="BL704" s="4">
        <v>1.593</v>
      </c>
      <c r="BM704" s="4">
        <v>33.007300000000001</v>
      </c>
      <c r="BQ704" s="4">
        <v>28.908000000000001</v>
      </c>
      <c r="BR704" s="4">
        <v>0.81842700000000002</v>
      </c>
      <c r="BS704" s="4">
        <v>-5</v>
      </c>
      <c r="BT704" s="4">
        <v>8.9999999999999993E-3</v>
      </c>
      <c r="BU704" s="4">
        <v>20.000309999999999</v>
      </c>
      <c r="BV704" s="4">
        <v>0.18179999999999999</v>
      </c>
    </row>
    <row r="705" spans="1:74" x14ac:dyDescent="0.25">
      <c r="A705" s="4">
        <v>42804</v>
      </c>
      <c r="B705" s="3">
        <v>0.5565371180555555</v>
      </c>
      <c r="C705" s="4">
        <v>10.651999999999999</v>
      </c>
      <c r="D705" s="4">
        <v>6.3487</v>
      </c>
      <c r="E705" s="4">
        <v>63487.204659000003</v>
      </c>
      <c r="F705" s="4">
        <v>100.7</v>
      </c>
      <c r="G705" s="4">
        <v>57.5</v>
      </c>
      <c r="H705" s="4">
        <v>3516</v>
      </c>
      <c r="J705" s="4">
        <v>0.4</v>
      </c>
      <c r="K705" s="4">
        <v>0.81699999999999995</v>
      </c>
      <c r="L705" s="4">
        <v>8.7025000000000006</v>
      </c>
      <c r="M705" s="4">
        <v>5.1870000000000003</v>
      </c>
      <c r="N705" s="4">
        <v>82.302599999999998</v>
      </c>
      <c r="O705" s="4">
        <v>46.960299999999997</v>
      </c>
      <c r="P705" s="4">
        <v>129.30000000000001</v>
      </c>
      <c r="Q705" s="4">
        <v>63.711599999999997</v>
      </c>
      <c r="R705" s="4">
        <v>36.352600000000002</v>
      </c>
      <c r="S705" s="4">
        <v>100.1</v>
      </c>
      <c r="T705" s="4">
        <v>3515.9859999999999</v>
      </c>
      <c r="W705" s="4">
        <v>0</v>
      </c>
      <c r="X705" s="4">
        <v>0.32679999999999998</v>
      </c>
      <c r="Y705" s="4">
        <v>11.5</v>
      </c>
      <c r="Z705" s="4">
        <v>938</v>
      </c>
      <c r="AA705" s="4">
        <v>957</v>
      </c>
      <c r="AB705" s="4">
        <v>923</v>
      </c>
      <c r="AC705" s="4">
        <v>95</v>
      </c>
      <c r="AD705" s="4">
        <v>12.92</v>
      </c>
      <c r="AE705" s="4">
        <v>0.3</v>
      </c>
      <c r="AF705" s="4">
        <v>992</v>
      </c>
      <c r="AG705" s="4">
        <v>-9</v>
      </c>
      <c r="AH705" s="4">
        <v>11</v>
      </c>
      <c r="AI705" s="4">
        <v>24</v>
      </c>
      <c r="AJ705" s="4">
        <v>135</v>
      </c>
      <c r="AK705" s="4">
        <v>132.1</v>
      </c>
      <c r="AL705" s="4">
        <v>5.0999999999999996</v>
      </c>
      <c r="AM705" s="4">
        <v>142</v>
      </c>
      <c r="AN705" s="4" t="s">
        <v>155</v>
      </c>
      <c r="AO705" s="4">
        <v>2</v>
      </c>
      <c r="AP705" s="4">
        <v>0.76483796296296302</v>
      </c>
      <c r="AQ705" s="4">
        <v>47.161602999999999</v>
      </c>
      <c r="AR705" s="4">
        <v>-88.484037000000001</v>
      </c>
      <c r="AS705" s="4">
        <v>318.10000000000002</v>
      </c>
      <c r="AT705" s="4">
        <v>31</v>
      </c>
      <c r="AU705" s="4">
        <v>12</v>
      </c>
      <c r="AV705" s="4">
        <v>10</v>
      </c>
      <c r="AW705" s="4" t="s">
        <v>445</v>
      </c>
      <c r="AX705" s="4">
        <v>1.3088</v>
      </c>
      <c r="AY705" s="4">
        <v>1.6</v>
      </c>
      <c r="AZ705" s="4">
        <v>2.2999999999999998</v>
      </c>
      <c r="BA705" s="4">
        <v>11.154</v>
      </c>
      <c r="BB705" s="4">
        <v>9.16</v>
      </c>
      <c r="BC705" s="4">
        <v>0.82</v>
      </c>
      <c r="BD705" s="4">
        <v>22.396999999999998</v>
      </c>
      <c r="BE705" s="4">
        <v>1477.511</v>
      </c>
      <c r="BF705" s="4">
        <v>560.50900000000001</v>
      </c>
      <c r="BG705" s="4">
        <v>1.4630000000000001</v>
      </c>
      <c r="BH705" s="4">
        <v>0.83499999999999996</v>
      </c>
      <c r="BI705" s="4">
        <v>2.298</v>
      </c>
      <c r="BJ705" s="4">
        <v>1.133</v>
      </c>
      <c r="BK705" s="4">
        <v>0.64600000000000002</v>
      </c>
      <c r="BL705" s="4">
        <v>1.7789999999999999</v>
      </c>
      <c r="BM705" s="4">
        <v>24.752099999999999</v>
      </c>
      <c r="BQ705" s="4">
        <v>40.344000000000001</v>
      </c>
      <c r="BR705" s="4">
        <v>0.74457300000000004</v>
      </c>
      <c r="BS705" s="4">
        <v>-5</v>
      </c>
      <c r="BT705" s="4">
        <v>8.9999999999999993E-3</v>
      </c>
      <c r="BU705" s="4">
        <v>18.195502999999999</v>
      </c>
      <c r="BV705" s="4">
        <v>0.18179999999999999</v>
      </c>
    </row>
    <row r="706" spans="1:74" x14ac:dyDescent="0.25">
      <c r="A706" s="4">
        <v>42804</v>
      </c>
      <c r="B706" s="3">
        <v>0.55654869212962965</v>
      </c>
      <c r="C706" s="4">
        <v>10.67</v>
      </c>
      <c r="D706" s="4">
        <v>6.3320999999999996</v>
      </c>
      <c r="E706" s="4">
        <v>63320.815307999997</v>
      </c>
      <c r="F706" s="4">
        <v>110.1</v>
      </c>
      <c r="G706" s="4">
        <v>66.599999999999994</v>
      </c>
      <c r="H706" s="4">
        <v>2869.3</v>
      </c>
      <c r="J706" s="4">
        <v>0.4</v>
      </c>
      <c r="K706" s="4">
        <v>0.81779999999999997</v>
      </c>
      <c r="L706" s="4">
        <v>8.7256999999999998</v>
      </c>
      <c r="M706" s="4">
        <v>5.1783000000000001</v>
      </c>
      <c r="N706" s="4">
        <v>90.027199999999993</v>
      </c>
      <c r="O706" s="4">
        <v>54.493299999999998</v>
      </c>
      <c r="P706" s="4">
        <v>144.5</v>
      </c>
      <c r="Q706" s="4">
        <v>69.691400000000002</v>
      </c>
      <c r="R706" s="4">
        <v>42.184100000000001</v>
      </c>
      <c r="S706" s="4">
        <v>111.9</v>
      </c>
      <c r="T706" s="4">
        <v>2869.3179</v>
      </c>
      <c r="W706" s="4">
        <v>0</v>
      </c>
      <c r="X706" s="4">
        <v>0.3271</v>
      </c>
      <c r="Y706" s="4">
        <v>11.4</v>
      </c>
      <c r="Z706" s="4">
        <v>935</v>
      </c>
      <c r="AA706" s="4">
        <v>952</v>
      </c>
      <c r="AB706" s="4">
        <v>919</v>
      </c>
      <c r="AC706" s="4">
        <v>95</v>
      </c>
      <c r="AD706" s="4">
        <v>12.92</v>
      </c>
      <c r="AE706" s="4">
        <v>0.3</v>
      </c>
      <c r="AF706" s="4">
        <v>992</v>
      </c>
      <c r="AG706" s="4">
        <v>-9</v>
      </c>
      <c r="AH706" s="4">
        <v>10.127000000000001</v>
      </c>
      <c r="AI706" s="4">
        <v>24</v>
      </c>
      <c r="AJ706" s="4">
        <v>135</v>
      </c>
      <c r="AK706" s="4">
        <v>132</v>
      </c>
      <c r="AL706" s="4">
        <v>5.0999999999999996</v>
      </c>
      <c r="AM706" s="4">
        <v>142</v>
      </c>
      <c r="AN706" s="4" t="s">
        <v>155</v>
      </c>
      <c r="AO706" s="4">
        <v>2</v>
      </c>
      <c r="AP706" s="4">
        <v>0.76484953703703706</v>
      </c>
      <c r="AQ706" s="4">
        <v>47.161732000000001</v>
      </c>
      <c r="AR706" s="4">
        <v>-88.484065999999999</v>
      </c>
      <c r="AS706" s="4">
        <v>318.2</v>
      </c>
      <c r="AT706" s="4">
        <v>32.5</v>
      </c>
      <c r="AU706" s="4">
        <v>12</v>
      </c>
      <c r="AV706" s="4">
        <v>10</v>
      </c>
      <c r="AW706" s="4" t="s">
        <v>445</v>
      </c>
      <c r="AX706" s="4">
        <v>1.1000000000000001</v>
      </c>
      <c r="AY706" s="4">
        <v>1.6</v>
      </c>
      <c r="AZ706" s="4">
        <v>2.2999999999999998</v>
      </c>
      <c r="BA706" s="4">
        <v>11.154</v>
      </c>
      <c r="BB706" s="4">
        <v>9.1999999999999993</v>
      </c>
      <c r="BC706" s="4">
        <v>0.82</v>
      </c>
      <c r="BD706" s="4">
        <v>22.282</v>
      </c>
      <c r="BE706" s="4">
        <v>1486.711</v>
      </c>
      <c r="BF706" s="4">
        <v>561.54700000000003</v>
      </c>
      <c r="BG706" s="4">
        <v>1.6060000000000001</v>
      </c>
      <c r="BH706" s="4">
        <v>0.97199999999999998</v>
      </c>
      <c r="BI706" s="4">
        <v>2.5790000000000002</v>
      </c>
      <c r="BJ706" s="4">
        <v>1.2430000000000001</v>
      </c>
      <c r="BK706" s="4">
        <v>0.753</v>
      </c>
      <c r="BL706" s="4">
        <v>1.996</v>
      </c>
      <c r="BM706" s="4">
        <v>20.2712</v>
      </c>
      <c r="BQ706" s="4">
        <v>40.524999999999999</v>
      </c>
      <c r="BR706" s="4">
        <v>0.80096699999999998</v>
      </c>
      <c r="BS706" s="4">
        <v>-5</v>
      </c>
      <c r="BT706" s="4">
        <v>8.1270000000000005E-3</v>
      </c>
      <c r="BU706" s="4">
        <v>19.573630999999999</v>
      </c>
      <c r="BV706" s="4">
        <v>0.16416500000000001</v>
      </c>
    </row>
    <row r="707" spans="1:74" x14ac:dyDescent="0.25">
      <c r="A707" s="4">
        <v>42804</v>
      </c>
      <c r="B707" s="3">
        <v>0.55656026620370369</v>
      </c>
      <c r="C707" s="4">
        <v>10.757</v>
      </c>
      <c r="D707" s="4">
        <v>6.3834999999999997</v>
      </c>
      <c r="E707" s="4">
        <v>63834.827288</v>
      </c>
      <c r="F707" s="4">
        <v>132.5</v>
      </c>
      <c r="G707" s="4">
        <v>46.1</v>
      </c>
      <c r="H707" s="4">
        <v>2547.3000000000002</v>
      </c>
      <c r="J707" s="4">
        <v>0.3</v>
      </c>
      <c r="K707" s="4">
        <v>0.81669999999999998</v>
      </c>
      <c r="L707" s="4">
        <v>8.7856000000000005</v>
      </c>
      <c r="M707" s="4">
        <v>5.2134</v>
      </c>
      <c r="N707" s="4">
        <v>108.19070000000001</v>
      </c>
      <c r="O707" s="4">
        <v>37.672199999999997</v>
      </c>
      <c r="P707" s="4">
        <v>145.9</v>
      </c>
      <c r="Q707" s="4">
        <v>83.751999999999995</v>
      </c>
      <c r="R707" s="4">
        <v>29.162600000000001</v>
      </c>
      <c r="S707" s="4">
        <v>112.9</v>
      </c>
      <c r="T707" s="4">
        <v>2547.2559000000001</v>
      </c>
      <c r="W707" s="4">
        <v>0</v>
      </c>
      <c r="X707" s="4">
        <v>0.245</v>
      </c>
      <c r="Y707" s="4">
        <v>11.4</v>
      </c>
      <c r="Z707" s="4">
        <v>943</v>
      </c>
      <c r="AA707" s="4">
        <v>962</v>
      </c>
      <c r="AB707" s="4">
        <v>930</v>
      </c>
      <c r="AC707" s="4">
        <v>95</v>
      </c>
      <c r="AD707" s="4">
        <v>12.92</v>
      </c>
      <c r="AE707" s="4">
        <v>0.3</v>
      </c>
      <c r="AF707" s="4">
        <v>992</v>
      </c>
      <c r="AG707" s="4">
        <v>-9</v>
      </c>
      <c r="AH707" s="4">
        <v>10</v>
      </c>
      <c r="AI707" s="4">
        <v>24</v>
      </c>
      <c r="AJ707" s="4">
        <v>135</v>
      </c>
      <c r="AK707" s="4">
        <v>131.1</v>
      </c>
      <c r="AL707" s="4">
        <v>4.8</v>
      </c>
      <c r="AM707" s="4">
        <v>142</v>
      </c>
      <c r="AN707" s="4" t="s">
        <v>155</v>
      </c>
      <c r="AO707" s="4">
        <v>2</v>
      </c>
      <c r="AP707" s="4">
        <v>0.7648611111111111</v>
      </c>
      <c r="AQ707" s="4">
        <v>47.161864999999999</v>
      </c>
      <c r="AR707" s="4">
        <v>-88.484100999999995</v>
      </c>
      <c r="AS707" s="4">
        <v>318.3</v>
      </c>
      <c r="AT707" s="4">
        <v>33</v>
      </c>
      <c r="AU707" s="4">
        <v>12</v>
      </c>
      <c r="AV707" s="4">
        <v>10</v>
      </c>
      <c r="AW707" s="4" t="s">
        <v>445</v>
      </c>
      <c r="AX707" s="4">
        <v>1.1000000000000001</v>
      </c>
      <c r="AY707" s="4">
        <v>1.6303700000000001</v>
      </c>
      <c r="AZ707" s="4">
        <v>2.2999999999999998</v>
      </c>
      <c r="BA707" s="4">
        <v>11.154</v>
      </c>
      <c r="BB707" s="4">
        <v>9.15</v>
      </c>
      <c r="BC707" s="4">
        <v>0.82</v>
      </c>
      <c r="BD707" s="4">
        <v>22.443999999999999</v>
      </c>
      <c r="BE707" s="4">
        <v>1490.296</v>
      </c>
      <c r="BF707" s="4">
        <v>562.86</v>
      </c>
      <c r="BG707" s="4">
        <v>1.9219999999999999</v>
      </c>
      <c r="BH707" s="4">
        <v>0.66900000000000004</v>
      </c>
      <c r="BI707" s="4">
        <v>2.5910000000000002</v>
      </c>
      <c r="BJ707" s="4">
        <v>1.488</v>
      </c>
      <c r="BK707" s="4">
        <v>0.51800000000000002</v>
      </c>
      <c r="BL707" s="4">
        <v>2.0059999999999998</v>
      </c>
      <c r="BM707" s="4">
        <v>17.916399999999999</v>
      </c>
      <c r="BQ707" s="4">
        <v>30.219000000000001</v>
      </c>
      <c r="BR707" s="4">
        <v>0.79528600000000005</v>
      </c>
      <c r="BS707" s="4">
        <v>-5</v>
      </c>
      <c r="BT707" s="4">
        <v>8.0000000000000002E-3</v>
      </c>
      <c r="BU707" s="4">
        <v>19.434801</v>
      </c>
      <c r="BV707" s="4">
        <v>0.16159999999999999</v>
      </c>
    </row>
    <row r="708" spans="1:74" x14ac:dyDescent="0.25">
      <c r="A708" s="4">
        <v>42804</v>
      </c>
      <c r="B708" s="3">
        <v>0.55657184027777784</v>
      </c>
      <c r="C708" s="4">
        <v>10.962</v>
      </c>
      <c r="D708" s="4">
        <v>5.9076000000000004</v>
      </c>
      <c r="E708" s="4">
        <v>59076.357775999997</v>
      </c>
      <c r="F708" s="4">
        <v>153.6</v>
      </c>
      <c r="G708" s="4">
        <v>40.700000000000003</v>
      </c>
      <c r="H708" s="4">
        <v>2373.1999999999998</v>
      </c>
      <c r="J708" s="4">
        <v>0.2</v>
      </c>
      <c r="K708" s="4">
        <v>0.82030000000000003</v>
      </c>
      <c r="L708" s="4">
        <v>8.9924999999999997</v>
      </c>
      <c r="M708" s="4">
        <v>4.8463000000000003</v>
      </c>
      <c r="N708" s="4">
        <v>125.9666</v>
      </c>
      <c r="O708" s="4">
        <v>33.381300000000003</v>
      </c>
      <c r="P708" s="4">
        <v>159.30000000000001</v>
      </c>
      <c r="Q708" s="4">
        <v>97.512600000000006</v>
      </c>
      <c r="R708" s="4">
        <v>25.840900000000001</v>
      </c>
      <c r="S708" s="4">
        <v>123.4</v>
      </c>
      <c r="T708" s="4">
        <v>2373.2012</v>
      </c>
      <c r="W708" s="4">
        <v>0</v>
      </c>
      <c r="X708" s="4">
        <v>0.1641</v>
      </c>
      <c r="Y708" s="4">
        <v>11.4</v>
      </c>
      <c r="Z708" s="4">
        <v>957</v>
      </c>
      <c r="AA708" s="4">
        <v>977</v>
      </c>
      <c r="AB708" s="4">
        <v>944</v>
      </c>
      <c r="AC708" s="4">
        <v>95</v>
      </c>
      <c r="AD708" s="4">
        <v>12.92</v>
      </c>
      <c r="AE708" s="4">
        <v>0.3</v>
      </c>
      <c r="AF708" s="4">
        <v>992</v>
      </c>
      <c r="AG708" s="4">
        <v>-9</v>
      </c>
      <c r="AH708" s="4">
        <v>10</v>
      </c>
      <c r="AI708" s="4">
        <v>24</v>
      </c>
      <c r="AJ708" s="4">
        <v>135</v>
      </c>
      <c r="AK708" s="4">
        <v>131.9</v>
      </c>
      <c r="AL708" s="4">
        <v>4.5</v>
      </c>
      <c r="AM708" s="4">
        <v>142</v>
      </c>
      <c r="AN708" s="4" t="s">
        <v>155</v>
      </c>
      <c r="AO708" s="4">
        <v>2</v>
      </c>
      <c r="AP708" s="4">
        <v>0.76487268518518514</v>
      </c>
      <c r="AQ708" s="4">
        <v>47.162010000000002</v>
      </c>
      <c r="AR708" s="4">
        <v>-88.484145999999996</v>
      </c>
      <c r="AS708" s="4">
        <v>318.5</v>
      </c>
      <c r="AT708" s="4">
        <v>35.299999999999997</v>
      </c>
      <c r="AU708" s="4">
        <v>12</v>
      </c>
      <c r="AV708" s="4">
        <v>9</v>
      </c>
      <c r="AW708" s="4" t="s">
        <v>423</v>
      </c>
      <c r="AX708" s="4">
        <v>1.1000000000000001</v>
      </c>
      <c r="AY708" s="4">
        <v>1.790991</v>
      </c>
      <c r="AZ708" s="4">
        <v>2.3606609999999999</v>
      </c>
      <c r="BA708" s="4">
        <v>11.154</v>
      </c>
      <c r="BB708" s="4">
        <v>9.35</v>
      </c>
      <c r="BC708" s="4">
        <v>0.84</v>
      </c>
      <c r="BD708" s="4">
        <v>21.899000000000001</v>
      </c>
      <c r="BE708" s="4">
        <v>1544.701</v>
      </c>
      <c r="BF708" s="4">
        <v>529.84900000000005</v>
      </c>
      <c r="BG708" s="4">
        <v>2.266</v>
      </c>
      <c r="BH708" s="4">
        <v>0.6</v>
      </c>
      <c r="BI708" s="4">
        <v>2.8660000000000001</v>
      </c>
      <c r="BJ708" s="4">
        <v>1.754</v>
      </c>
      <c r="BK708" s="4">
        <v>0.46500000000000002</v>
      </c>
      <c r="BL708" s="4">
        <v>2.2189999999999999</v>
      </c>
      <c r="BM708" s="4">
        <v>16.903400000000001</v>
      </c>
      <c r="BQ708" s="4">
        <v>20.492000000000001</v>
      </c>
      <c r="BR708" s="4">
        <v>0.80347599999999997</v>
      </c>
      <c r="BS708" s="4">
        <v>-5</v>
      </c>
      <c r="BT708" s="4">
        <v>6.254E-3</v>
      </c>
      <c r="BU708" s="4">
        <v>19.634944999999998</v>
      </c>
      <c r="BV708" s="4">
        <v>0.126331</v>
      </c>
    </row>
    <row r="709" spans="1:74" x14ac:dyDescent="0.25">
      <c r="A709" s="4">
        <v>42804</v>
      </c>
      <c r="B709" s="3">
        <v>0.55658341435185188</v>
      </c>
      <c r="C709" s="4">
        <v>11.206</v>
      </c>
      <c r="D709" s="4">
        <v>5.5709999999999997</v>
      </c>
      <c r="E709" s="4">
        <v>55709.617303999999</v>
      </c>
      <c r="F709" s="4">
        <v>174.4</v>
      </c>
      <c r="G709" s="4">
        <v>31.5</v>
      </c>
      <c r="H709" s="4">
        <v>2246.6</v>
      </c>
      <c r="J709" s="4">
        <v>0.1</v>
      </c>
      <c r="K709" s="4">
        <v>0.82199999999999995</v>
      </c>
      <c r="L709" s="4">
        <v>9.2114999999999991</v>
      </c>
      <c r="M709" s="4">
        <v>4.5796000000000001</v>
      </c>
      <c r="N709" s="4">
        <v>143.3646</v>
      </c>
      <c r="O709" s="4">
        <v>25.894400000000001</v>
      </c>
      <c r="P709" s="4">
        <v>169.3</v>
      </c>
      <c r="Q709" s="4">
        <v>110.9807</v>
      </c>
      <c r="R709" s="4">
        <v>20.045300000000001</v>
      </c>
      <c r="S709" s="4">
        <v>131</v>
      </c>
      <c r="T709" s="4">
        <v>2246.5502999999999</v>
      </c>
      <c r="W709" s="4">
        <v>0</v>
      </c>
      <c r="X709" s="4">
        <v>8.2199999999999995E-2</v>
      </c>
      <c r="Y709" s="4">
        <v>11.4</v>
      </c>
      <c r="Z709" s="4">
        <v>962</v>
      </c>
      <c r="AA709" s="4">
        <v>982</v>
      </c>
      <c r="AB709" s="4">
        <v>947</v>
      </c>
      <c r="AC709" s="4">
        <v>95</v>
      </c>
      <c r="AD709" s="4">
        <v>12.92</v>
      </c>
      <c r="AE709" s="4">
        <v>0.3</v>
      </c>
      <c r="AF709" s="4">
        <v>992</v>
      </c>
      <c r="AG709" s="4">
        <v>-9</v>
      </c>
      <c r="AH709" s="4">
        <v>10</v>
      </c>
      <c r="AI709" s="4">
        <v>24</v>
      </c>
      <c r="AJ709" s="4">
        <v>135</v>
      </c>
      <c r="AK709" s="4">
        <v>132</v>
      </c>
      <c r="AL709" s="4">
        <v>4.4000000000000004</v>
      </c>
      <c r="AM709" s="4">
        <v>142</v>
      </c>
      <c r="AN709" s="4" t="s">
        <v>155</v>
      </c>
      <c r="AO709" s="4">
        <v>2</v>
      </c>
      <c r="AP709" s="4">
        <v>0.76488425925925929</v>
      </c>
      <c r="AQ709" s="4">
        <v>47.162163</v>
      </c>
      <c r="AR709" s="4">
        <v>-88.484168999999994</v>
      </c>
      <c r="AS709" s="4">
        <v>320.2</v>
      </c>
      <c r="AT709" s="4">
        <v>38</v>
      </c>
      <c r="AU709" s="4">
        <v>12</v>
      </c>
      <c r="AV709" s="4">
        <v>9</v>
      </c>
      <c r="AW709" s="4" t="s">
        <v>423</v>
      </c>
      <c r="AX709" s="4">
        <v>1.1000000000000001</v>
      </c>
      <c r="AY709" s="4">
        <v>1.9392</v>
      </c>
      <c r="AZ709" s="4">
        <v>2.4087999999999998</v>
      </c>
      <c r="BA709" s="4">
        <v>11.154</v>
      </c>
      <c r="BB709" s="4">
        <v>9.4499999999999993</v>
      </c>
      <c r="BC709" s="4">
        <v>0.85</v>
      </c>
      <c r="BD709" s="4">
        <v>21.648</v>
      </c>
      <c r="BE709" s="4">
        <v>1589.165</v>
      </c>
      <c r="BF709" s="4">
        <v>502.851</v>
      </c>
      <c r="BG709" s="4">
        <v>2.59</v>
      </c>
      <c r="BH709" s="4">
        <v>0.46800000000000003</v>
      </c>
      <c r="BI709" s="4">
        <v>3.0579999999999998</v>
      </c>
      <c r="BJ709" s="4">
        <v>2.0049999999999999</v>
      </c>
      <c r="BK709" s="4">
        <v>0.36199999999999999</v>
      </c>
      <c r="BL709" s="4">
        <v>2.367</v>
      </c>
      <c r="BM709" s="4">
        <v>16.070499999999999</v>
      </c>
      <c r="BQ709" s="4">
        <v>10.311999999999999</v>
      </c>
      <c r="BR709" s="4">
        <v>0.83290799999999998</v>
      </c>
      <c r="BS709" s="4">
        <v>-5</v>
      </c>
      <c r="BT709" s="4">
        <v>6.0000000000000001E-3</v>
      </c>
      <c r="BU709" s="4">
        <v>20.354192000000001</v>
      </c>
      <c r="BV709" s="4">
        <v>0.1212</v>
      </c>
    </row>
    <row r="710" spans="1:74" x14ac:dyDescent="0.25">
      <c r="A710" s="4">
        <v>42804</v>
      </c>
      <c r="B710" s="3">
        <v>0.55659498842592592</v>
      </c>
      <c r="C710" s="4">
        <v>11.180999999999999</v>
      </c>
      <c r="D710" s="4">
        <v>5.5978000000000003</v>
      </c>
      <c r="E710" s="4">
        <v>55977.764298000002</v>
      </c>
      <c r="F710" s="4">
        <v>206.3</v>
      </c>
      <c r="G710" s="4">
        <v>31.4</v>
      </c>
      <c r="H710" s="4">
        <v>2173.4</v>
      </c>
      <c r="J710" s="4">
        <v>0.1</v>
      </c>
      <c r="K710" s="4">
        <v>0.82199999999999995</v>
      </c>
      <c r="L710" s="4">
        <v>9.1904000000000003</v>
      </c>
      <c r="M710" s="4">
        <v>4.6013999999999999</v>
      </c>
      <c r="N710" s="4">
        <v>169.55019999999999</v>
      </c>
      <c r="O710" s="4">
        <v>25.781300000000002</v>
      </c>
      <c r="P710" s="4">
        <v>195.3</v>
      </c>
      <c r="Q710" s="4">
        <v>131.25139999999999</v>
      </c>
      <c r="R710" s="4">
        <v>19.957699999999999</v>
      </c>
      <c r="S710" s="4">
        <v>151.19999999999999</v>
      </c>
      <c r="T710" s="4">
        <v>2173.3741</v>
      </c>
      <c r="W710" s="4">
        <v>0</v>
      </c>
      <c r="X710" s="4">
        <v>8.2199999999999995E-2</v>
      </c>
      <c r="Y710" s="4">
        <v>11.5</v>
      </c>
      <c r="Z710" s="4">
        <v>961</v>
      </c>
      <c r="AA710" s="4">
        <v>982</v>
      </c>
      <c r="AB710" s="4">
        <v>940</v>
      </c>
      <c r="AC710" s="4">
        <v>95</v>
      </c>
      <c r="AD710" s="4">
        <v>12.92</v>
      </c>
      <c r="AE710" s="4">
        <v>0.3</v>
      </c>
      <c r="AF710" s="4">
        <v>992</v>
      </c>
      <c r="AG710" s="4">
        <v>-9</v>
      </c>
      <c r="AH710" s="4">
        <v>10</v>
      </c>
      <c r="AI710" s="4">
        <v>24</v>
      </c>
      <c r="AJ710" s="4">
        <v>135</v>
      </c>
      <c r="AK710" s="4">
        <v>132.9</v>
      </c>
      <c r="AL710" s="4">
        <v>4.2</v>
      </c>
      <c r="AM710" s="4">
        <v>142</v>
      </c>
      <c r="AN710" s="4" t="s">
        <v>155</v>
      </c>
      <c r="AO710" s="4">
        <v>2</v>
      </c>
      <c r="AP710" s="4">
        <v>0.76489583333333344</v>
      </c>
      <c r="AQ710" s="4">
        <v>47.162318999999997</v>
      </c>
      <c r="AR710" s="4">
        <v>-88.484177000000003</v>
      </c>
      <c r="AS710" s="4">
        <v>323.8</v>
      </c>
      <c r="AT710" s="4">
        <v>39</v>
      </c>
      <c r="AU710" s="4">
        <v>12</v>
      </c>
      <c r="AV710" s="4">
        <v>9</v>
      </c>
      <c r="AW710" s="4" t="s">
        <v>423</v>
      </c>
      <c r="AX710" s="4">
        <v>1.1000000000000001</v>
      </c>
      <c r="AY710" s="4">
        <v>1.8</v>
      </c>
      <c r="AZ710" s="4">
        <v>2.2000000000000002</v>
      </c>
      <c r="BA710" s="4">
        <v>11.154</v>
      </c>
      <c r="BB710" s="4">
        <v>9.4499999999999993</v>
      </c>
      <c r="BC710" s="4">
        <v>0.85</v>
      </c>
      <c r="BD710" s="4">
        <v>21.655000000000001</v>
      </c>
      <c r="BE710" s="4">
        <v>1586.278</v>
      </c>
      <c r="BF710" s="4">
        <v>505.48200000000003</v>
      </c>
      <c r="BG710" s="4">
        <v>3.0649999999999999</v>
      </c>
      <c r="BH710" s="4">
        <v>0.46600000000000003</v>
      </c>
      <c r="BI710" s="4">
        <v>3.5310000000000001</v>
      </c>
      <c r="BJ710" s="4">
        <v>2.3719999999999999</v>
      </c>
      <c r="BK710" s="4">
        <v>0.36099999999999999</v>
      </c>
      <c r="BL710" s="4">
        <v>2.7330000000000001</v>
      </c>
      <c r="BM710" s="4">
        <v>15.554500000000001</v>
      </c>
      <c r="BQ710" s="4">
        <v>10.316000000000001</v>
      </c>
      <c r="BR710" s="4">
        <v>0.82216100000000003</v>
      </c>
      <c r="BS710" s="4">
        <v>-5</v>
      </c>
      <c r="BT710" s="4">
        <v>6.0000000000000001E-3</v>
      </c>
      <c r="BU710" s="4">
        <v>20.091563000000001</v>
      </c>
      <c r="BV710" s="4">
        <v>0.1212</v>
      </c>
    </row>
    <row r="711" spans="1:74" x14ac:dyDescent="0.25">
      <c r="A711" s="4">
        <v>42804</v>
      </c>
      <c r="B711" s="3">
        <v>0.55660656249999996</v>
      </c>
      <c r="C711" s="4">
        <v>10.79</v>
      </c>
      <c r="D711" s="4">
        <v>5.9124999999999996</v>
      </c>
      <c r="E711" s="4">
        <v>59124.638158000002</v>
      </c>
      <c r="F711" s="4">
        <v>242</v>
      </c>
      <c r="G711" s="4">
        <v>31.3</v>
      </c>
      <c r="H711" s="4">
        <v>2102.4</v>
      </c>
      <c r="J711" s="4">
        <v>0.06</v>
      </c>
      <c r="K711" s="4">
        <v>0.82199999999999995</v>
      </c>
      <c r="L711" s="4">
        <v>8.8690999999999995</v>
      </c>
      <c r="M711" s="4">
        <v>4.8598999999999997</v>
      </c>
      <c r="N711" s="4">
        <v>198.8871</v>
      </c>
      <c r="O711" s="4">
        <v>25.7576</v>
      </c>
      <c r="P711" s="4">
        <v>224.6</v>
      </c>
      <c r="Q711" s="4">
        <v>153.9615</v>
      </c>
      <c r="R711" s="4">
        <v>19.939299999999999</v>
      </c>
      <c r="S711" s="4">
        <v>173.9</v>
      </c>
      <c r="T711" s="4">
        <v>2102.4</v>
      </c>
      <c r="W711" s="4">
        <v>0</v>
      </c>
      <c r="X711" s="4">
        <v>4.5699999999999998E-2</v>
      </c>
      <c r="Y711" s="4">
        <v>11.4</v>
      </c>
      <c r="Z711" s="4">
        <v>961</v>
      </c>
      <c r="AA711" s="4">
        <v>981</v>
      </c>
      <c r="AB711" s="4">
        <v>939</v>
      </c>
      <c r="AC711" s="4">
        <v>95</v>
      </c>
      <c r="AD711" s="4">
        <v>12.92</v>
      </c>
      <c r="AE711" s="4">
        <v>0.3</v>
      </c>
      <c r="AF711" s="4">
        <v>992</v>
      </c>
      <c r="AG711" s="4">
        <v>-9</v>
      </c>
      <c r="AH711" s="4">
        <v>10</v>
      </c>
      <c r="AI711" s="4">
        <v>24</v>
      </c>
      <c r="AJ711" s="4">
        <v>135</v>
      </c>
      <c r="AK711" s="4">
        <v>133</v>
      </c>
      <c r="AL711" s="4">
        <v>4</v>
      </c>
      <c r="AM711" s="4">
        <v>142</v>
      </c>
      <c r="AN711" s="4" t="s">
        <v>155</v>
      </c>
      <c r="AO711" s="4">
        <v>2</v>
      </c>
      <c r="AP711" s="4">
        <v>0.76490740740740737</v>
      </c>
      <c r="AQ711" s="4">
        <v>47.162478999999998</v>
      </c>
      <c r="AR711" s="4">
        <v>-88.484173999999996</v>
      </c>
      <c r="AS711" s="4">
        <v>324.5</v>
      </c>
      <c r="AT711" s="4">
        <v>39.799999999999997</v>
      </c>
      <c r="AU711" s="4">
        <v>12</v>
      </c>
      <c r="AV711" s="4">
        <v>9</v>
      </c>
      <c r="AW711" s="4" t="s">
        <v>423</v>
      </c>
      <c r="AX711" s="4">
        <v>1.1000000000000001</v>
      </c>
      <c r="AY711" s="4">
        <v>1.8</v>
      </c>
      <c r="AZ711" s="4">
        <v>2.1696</v>
      </c>
      <c r="BA711" s="4">
        <v>11.154</v>
      </c>
      <c r="BB711" s="4">
        <v>9.4499999999999993</v>
      </c>
      <c r="BC711" s="4">
        <v>0.85</v>
      </c>
      <c r="BD711" s="4">
        <v>21.658999999999999</v>
      </c>
      <c r="BE711" s="4">
        <v>1538.5070000000001</v>
      </c>
      <c r="BF711" s="4">
        <v>536.56700000000001</v>
      </c>
      <c r="BG711" s="4">
        <v>3.613</v>
      </c>
      <c r="BH711" s="4">
        <v>0.46800000000000003</v>
      </c>
      <c r="BI711" s="4">
        <v>4.0810000000000004</v>
      </c>
      <c r="BJ711" s="4">
        <v>2.7970000000000002</v>
      </c>
      <c r="BK711" s="4">
        <v>0.36199999999999999</v>
      </c>
      <c r="BL711" s="4">
        <v>3.1589999999999998</v>
      </c>
      <c r="BM711" s="4">
        <v>15.122199999999999</v>
      </c>
      <c r="BQ711" s="4">
        <v>5.76</v>
      </c>
      <c r="BR711" s="4">
        <v>0.82</v>
      </c>
      <c r="BS711" s="4">
        <v>-5</v>
      </c>
      <c r="BT711" s="4">
        <v>6.0000000000000001E-3</v>
      </c>
      <c r="BU711" s="4">
        <v>20.03875</v>
      </c>
      <c r="BV711" s="4">
        <v>0.1212</v>
      </c>
    </row>
    <row r="712" spans="1:74" x14ac:dyDescent="0.25">
      <c r="A712" s="4">
        <v>42804</v>
      </c>
      <c r="B712" s="3">
        <v>0.55661813657407411</v>
      </c>
      <c r="C712" s="4">
        <v>10.673999999999999</v>
      </c>
      <c r="D712" s="4">
        <v>6.5316999999999998</v>
      </c>
      <c r="E712" s="4">
        <v>65317.072368000001</v>
      </c>
      <c r="F712" s="4">
        <v>265.5</v>
      </c>
      <c r="G712" s="4">
        <v>31.4</v>
      </c>
      <c r="H712" s="4">
        <v>2149</v>
      </c>
      <c r="J712" s="4">
        <v>0</v>
      </c>
      <c r="K712" s="4">
        <v>0.81599999999999995</v>
      </c>
      <c r="L712" s="4">
        <v>8.7096</v>
      </c>
      <c r="M712" s="4">
        <v>5.3296000000000001</v>
      </c>
      <c r="N712" s="4">
        <v>216.64</v>
      </c>
      <c r="O712" s="4">
        <v>25.5914</v>
      </c>
      <c r="P712" s="4">
        <v>242.2</v>
      </c>
      <c r="Q712" s="4">
        <v>167.71119999999999</v>
      </c>
      <c r="R712" s="4">
        <v>19.811499999999999</v>
      </c>
      <c r="S712" s="4">
        <v>187.5</v>
      </c>
      <c r="T712" s="4">
        <v>2148.9996000000001</v>
      </c>
      <c r="W712" s="4">
        <v>0</v>
      </c>
      <c r="X712" s="4">
        <v>0</v>
      </c>
      <c r="Y712" s="4">
        <v>11.4</v>
      </c>
      <c r="Z712" s="4">
        <v>968</v>
      </c>
      <c r="AA712" s="4">
        <v>986</v>
      </c>
      <c r="AB712" s="4">
        <v>948</v>
      </c>
      <c r="AC712" s="4">
        <v>95</v>
      </c>
      <c r="AD712" s="4">
        <v>12.93</v>
      </c>
      <c r="AE712" s="4">
        <v>0.3</v>
      </c>
      <c r="AF712" s="4">
        <v>991</v>
      </c>
      <c r="AG712" s="4">
        <v>-9</v>
      </c>
      <c r="AH712" s="4">
        <v>10</v>
      </c>
      <c r="AI712" s="4">
        <v>24</v>
      </c>
      <c r="AJ712" s="4">
        <v>135</v>
      </c>
      <c r="AK712" s="4">
        <v>134.69999999999999</v>
      </c>
      <c r="AL712" s="4">
        <v>3.8</v>
      </c>
      <c r="AM712" s="4">
        <v>142</v>
      </c>
      <c r="AN712" s="4" t="s">
        <v>155</v>
      </c>
      <c r="AO712" s="4">
        <v>2</v>
      </c>
      <c r="AP712" s="4">
        <v>0.76491898148148152</v>
      </c>
      <c r="AQ712" s="4">
        <v>47.162646000000002</v>
      </c>
      <c r="AR712" s="4">
        <v>-88.484161</v>
      </c>
      <c r="AS712" s="4">
        <v>326</v>
      </c>
      <c r="AT712" s="4">
        <v>41.7</v>
      </c>
      <c r="AU712" s="4">
        <v>12</v>
      </c>
      <c r="AV712" s="4">
        <v>9</v>
      </c>
      <c r="AW712" s="4" t="s">
        <v>423</v>
      </c>
      <c r="AX712" s="4">
        <v>1.1000000000000001</v>
      </c>
      <c r="AY712" s="4">
        <v>1.8</v>
      </c>
      <c r="AZ712" s="4">
        <v>2.1</v>
      </c>
      <c r="BA712" s="4">
        <v>11.154</v>
      </c>
      <c r="BB712" s="4">
        <v>9.1199999999999992</v>
      </c>
      <c r="BC712" s="4">
        <v>0.82</v>
      </c>
      <c r="BD712" s="4">
        <v>22.556000000000001</v>
      </c>
      <c r="BE712" s="4">
        <v>1477.37</v>
      </c>
      <c r="BF712" s="4">
        <v>575.38499999999999</v>
      </c>
      <c r="BG712" s="4">
        <v>3.8479999999999999</v>
      </c>
      <c r="BH712" s="4">
        <v>0.45500000000000002</v>
      </c>
      <c r="BI712" s="4">
        <v>4.3029999999999999</v>
      </c>
      <c r="BJ712" s="4">
        <v>2.9790000000000001</v>
      </c>
      <c r="BK712" s="4">
        <v>0.35199999999999998</v>
      </c>
      <c r="BL712" s="4">
        <v>3.331</v>
      </c>
      <c r="BM712" s="4">
        <v>15.114800000000001</v>
      </c>
      <c r="BQ712" s="4">
        <v>0</v>
      </c>
      <c r="BR712" s="4">
        <v>0.81825400000000004</v>
      </c>
      <c r="BS712" s="4">
        <v>-5</v>
      </c>
      <c r="BT712" s="4">
        <v>6.0000000000000001E-3</v>
      </c>
      <c r="BU712" s="4">
        <v>19.996082000000001</v>
      </c>
      <c r="BV712" s="4">
        <v>0.1212</v>
      </c>
    </row>
    <row r="713" spans="1:74" x14ac:dyDescent="0.25">
      <c r="A713" s="4">
        <v>42804</v>
      </c>
      <c r="B713" s="3">
        <v>0.55662971064814815</v>
      </c>
      <c r="C713" s="4">
        <v>10.673999999999999</v>
      </c>
      <c r="D713" s="4">
        <v>6.2766000000000002</v>
      </c>
      <c r="E713" s="4">
        <v>62766.301824000002</v>
      </c>
      <c r="F713" s="4">
        <v>277.3</v>
      </c>
      <c r="G713" s="4">
        <v>31.1</v>
      </c>
      <c r="H713" s="4">
        <v>2184.5</v>
      </c>
      <c r="J713" s="4">
        <v>0</v>
      </c>
      <c r="K713" s="4">
        <v>0.81879999999999997</v>
      </c>
      <c r="L713" s="4">
        <v>8.74</v>
      </c>
      <c r="M713" s="4">
        <v>5.1394000000000002</v>
      </c>
      <c r="N713" s="4">
        <v>227.08940000000001</v>
      </c>
      <c r="O713" s="4">
        <v>25.488299999999999</v>
      </c>
      <c r="P713" s="4">
        <v>252.6</v>
      </c>
      <c r="Q713" s="4">
        <v>175.80170000000001</v>
      </c>
      <c r="R713" s="4">
        <v>19.7318</v>
      </c>
      <c r="S713" s="4">
        <v>195.5</v>
      </c>
      <c r="T713" s="4">
        <v>2184.5156999999999</v>
      </c>
      <c r="W713" s="4">
        <v>0</v>
      </c>
      <c r="X713" s="4">
        <v>0</v>
      </c>
      <c r="Y713" s="4">
        <v>11.4</v>
      </c>
      <c r="Z713" s="4">
        <v>977</v>
      </c>
      <c r="AA713" s="4">
        <v>994</v>
      </c>
      <c r="AB713" s="4">
        <v>960</v>
      </c>
      <c r="AC713" s="4">
        <v>95</v>
      </c>
      <c r="AD713" s="4">
        <v>12.93</v>
      </c>
      <c r="AE713" s="4">
        <v>0.3</v>
      </c>
      <c r="AF713" s="4">
        <v>991</v>
      </c>
      <c r="AG713" s="4">
        <v>-9</v>
      </c>
      <c r="AH713" s="4">
        <v>10</v>
      </c>
      <c r="AI713" s="4">
        <v>24</v>
      </c>
      <c r="AJ713" s="4">
        <v>135</v>
      </c>
      <c r="AK713" s="4">
        <v>134.1</v>
      </c>
      <c r="AL713" s="4">
        <v>4</v>
      </c>
      <c r="AM713" s="4">
        <v>142</v>
      </c>
      <c r="AN713" s="4" t="s">
        <v>155</v>
      </c>
      <c r="AO713" s="4">
        <v>2</v>
      </c>
      <c r="AP713" s="4">
        <v>0.76493055555555556</v>
      </c>
      <c r="AQ713" s="4">
        <v>47.162815000000002</v>
      </c>
      <c r="AR713" s="4">
        <v>-88.484157999999994</v>
      </c>
      <c r="AS713" s="4">
        <v>326</v>
      </c>
      <c r="AT713" s="4">
        <v>41.9</v>
      </c>
      <c r="AU713" s="4">
        <v>12</v>
      </c>
      <c r="AV713" s="4">
        <v>9</v>
      </c>
      <c r="AW713" s="4" t="s">
        <v>423</v>
      </c>
      <c r="AX713" s="4">
        <v>1.1000000000000001</v>
      </c>
      <c r="AY713" s="4">
        <v>1.8608</v>
      </c>
      <c r="AZ713" s="4">
        <v>2.1608000000000001</v>
      </c>
      <c r="BA713" s="4">
        <v>11.154</v>
      </c>
      <c r="BB713" s="4">
        <v>9.2799999999999994</v>
      </c>
      <c r="BC713" s="4">
        <v>0.83</v>
      </c>
      <c r="BD713" s="4">
        <v>22.126999999999999</v>
      </c>
      <c r="BE713" s="4">
        <v>1498.999</v>
      </c>
      <c r="BF713" s="4">
        <v>561.024</v>
      </c>
      <c r="BG713" s="4">
        <v>4.0789999999999997</v>
      </c>
      <c r="BH713" s="4">
        <v>0.45800000000000002</v>
      </c>
      <c r="BI713" s="4">
        <v>4.5359999999999996</v>
      </c>
      <c r="BJ713" s="4">
        <v>3.1579999999999999</v>
      </c>
      <c r="BK713" s="4">
        <v>0.35399999999999998</v>
      </c>
      <c r="BL713" s="4">
        <v>3.512</v>
      </c>
      <c r="BM713" s="4">
        <v>15.535399999999999</v>
      </c>
      <c r="BQ713" s="4">
        <v>0</v>
      </c>
      <c r="BR713" s="4">
        <v>0.913157</v>
      </c>
      <c r="BS713" s="4">
        <v>-5</v>
      </c>
      <c r="BT713" s="4">
        <v>6.0000000000000001E-3</v>
      </c>
      <c r="BU713" s="4">
        <v>22.315275</v>
      </c>
      <c r="BV713" s="4">
        <v>0.1212</v>
      </c>
    </row>
    <row r="714" spans="1:74" x14ac:dyDescent="0.25">
      <c r="A714" s="4">
        <v>42804</v>
      </c>
      <c r="B714" s="3">
        <v>0.55664128472222218</v>
      </c>
      <c r="C714" s="4">
        <v>10.69</v>
      </c>
      <c r="D714" s="4">
        <v>6.3419999999999996</v>
      </c>
      <c r="E714" s="4">
        <v>63420.032679999997</v>
      </c>
      <c r="F714" s="4">
        <v>282.10000000000002</v>
      </c>
      <c r="G714" s="4">
        <v>11.9</v>
      </c>
      <c r="H714" s="4">
        <v>2199.6999999999998</v>
      </c>
      <c r="J714" s="4">
        <v>0</v>
      </c>
      <c r="K714" s="4">
        <v>0.81799999999999995</v>
      </c>
      <c r="L714" s="4">
        <v>8.7443000000000008</v>
      </c>
      <c r="M714" s="4">
        <v>5.1877000000000004</v>
      </c>
      <c r="N714" s="4">
        <v>230.72540000000001</v>
      </c>
      <c r="O714" s="4">
        <v>9.7048000000000005</v>
      </c>
      <c r="P714" s="4">
        <v>240.4</v>
      </c>
      <c r="Q714" s="4">
        <v>178.6165</v>
      </c>
      <c r="R714" s="4">
        <v>7.5129999999999999</v>
      </c>
      <c r="S714" s="4">
        <v>186.1</v>
      </c>
      <c r="T714" s="4">
        <v>2199.7219</v>
      </c>
      <c r="W714" s="4">
        <v>0</v>
      </c>
      <c r="X714" s="4">
        <v>0</v>
      </c>
      <c r="Y714" s="4">
        <v>11.4</v>
      </c>
      <c r="Z714" s="4">
        <v>980</v>
      </c>
      <c r="AA714" s="4">
        <v>998</v>
      </c>
      <c r="AB714" s="4">
        <v>964</v>
      </c>
      <c r="AC714" s="4">
        <v>95</v>
      </c>
      <c r="AD714" s="4">
        <v>12.93</v>
      </c>
      <c r="AE714" s="4">
        <v>0.3</v>
      </c>
      <c r="AF714" s="4">
        <v>991</v>
      </c>
      <c r="AG714" s="4">
        <v>-9</v>
      </c>
      <c r="AH714" s="4">
        <v>10</v>
      </c>
      <c r="AI714" s="4">
        <v>24</v>
      </c>
      <c r="AJ714" s="4">
        <v>135</v>
      </c>
      <c r="AK714" s="4">
        <v>134</v>
      </c>
      <c r="AL714" s="4">
        <v>4.2</v>
      </c>
      <c r="AM714" s="4">
        <v>142</v>
      </c>
      <c r="AN714" s="4" t="s">
        <v>155</v>
      </c>
      <c r="AO714" s="4">
        <v>2</v>
      </c>
      <c r="AP714" s="4">
        <v>0.7649421296296296</v>
      </c>
      <c r="AQ714" s="4">
        <v>47.162987000000001</v>
      </c>
      <c r="AR714" s="4">
        <v>-88.484193000000005</v>
      </c>
      <c r="AS714" s="4">
        <v>326</v>
      </c>
      <c r="AT714" s="4">
        <v>42.9</v>
      </c>
      <c r="AU714" s="4">
        <v>12</v>
      </c>
      <c r="AV714" s="4">
        <v>9</v>
      </c>
      <c r="AW714" s="4" t="s">
        <v>423</v>
      </c>
      <c r="AX714" s="4">
        <v>1.1000000000000001</v>
      </c>
      <c r="AY714" s="4">
        <v>2.0608</v>
      </c>
      <c r="AZ714" s="4">
        <v>2.3607999999999998</v>
      </c>
      <c r="BA714" s="4">
        <v>11.154</v>
      </c>
      <c r="BB714" s="4">
        <v>9.23</v>
      </c>
      <c r="BC714" s="4">
        <v>0.83</v>
      </c>
      <c r="BD714" s="4">
        <v>22.251000000000001</v>
      </c>
      <c r="BE714" s="4">
        <v>1493.9880000000001</v>
      </c>
      <c r="BF714" s="4">
        <v>564.12199999999996</v>
      </c>
      <c r="BG714" s="4">
        <v>4.1280000000000001</v>
      </c>
      <c r="BH714" s="4">
        <v>0.17399999999999999</v>
      </c>
      <c r="BI714" s="4">
        <v>4.3019999999999996</v>
      </c>
      <c r="BJ714" s="4">
        <v>3.1960000000000002</v>
      </c>
      <c r="BK714" s="4">
        <v>0.13400000000000001</v>
      </c>
      <c r="BL714" s="4">
        <v>3.33</v>
      </c>
      <c r="BM714" s="4">
        <v>15.583600000000001</v>
      </c>
      <c r="BQ714" s="4">
        <v>0</v>
      </c>
      <c r="BR714" s="4">
        <v>0.95318999999999998</v>
      </c>
      <c r="BS714" s="4">
        <v>-5</v>
      </c>
      <c r="BT714" s="4">
        <v>6.8729999999999998E-3</v>
      </c>
      <c r="BU714" s="4">
        <v>23.293581</v>
      </c>
      <c r="BV714" s="4">
        <v>0.13883499999999999</v>
      </c>
    </row>
    <row r="715" spans="1:74" x14ac:dyDescent="0.25">
      <c r="A715" s="4">
        <v>42804</v>
      </c>
      <c r="B715" s="3">
        <v>0.55665285879629633</v>
      </c>
      <c r="C715" s="4">
        <v>10.7</v>
      </c>
      <c r="D715" s="4">
        <v>6.2720000000000002</v>
      </c>
      <c r="E715" s="4">
        <v>62719.717707000003</v>
      </c>
      <c r="F715" s="4">
        <v>282.8</v>
      </c>
      <c r="G715" s="4">
        <v>11.8</v>
      </c>
      <c r="H715" s="4">
        <v>2257.3000000000002</v>
      </c>
      <c r="J715" s="4">
        <v>0</v>
      </c>
      <c r="K715" s="4">
        <v>0.81859999999999999</v>
      </c>
      <c r="L715" s="4">
        <v>8.7592999999999996</v>
      </c>
      <c r="M715" s="4">
        <v>5.1344000000000003</v>
      </c>
      <c r="N715" s="4">
        <v>231.50739999999999</v>
      </c>
      <c r="O715" s="4">
        <v>9.6598000000000006</v>
      </c>
      <c r="P715" s="4">
        <v>241.2</v>
      </c>
      <c r="Q715" s="4">
        <v>179.2218</v>
      </c>
      <c r="R715" s="4">
        <v>7.4781000000000004</v>
      </c>
      <c r="S715" s="4">
        <v>186.7</v>
      </c>
      <c r="T715" s="4">
        <v>2257.3000000000002</v>
      </c>
      <c r="W715" s="4">
        <v>0</v>
      </c>
      <c r="X715" s="4">
        <v>0</v>
      </c>
      <c r="Y715" s="4">
        <v>11.5</v>
      </c>
      <c r="Z715" s="4">
        <v>985</v>
      </c>
      <c r="AA715" s="4">
        <v>1006</v>
      </c>
      <c r="AB715" s="4">
        <v>973</v>
      </c>
      <c r="AC715" s="4">
        <v>95</v>
      </c>
      <c r="AD715" s="4">
        <v>12.93</v>
      </c>
      <c r="AE715" s="4">
        <v>0.3</v>
      </c>
      <c r="AF715" s="4">
        <v>991</v>
      </c>
      <c r="AG715" s="4">
        <v>-9</v>
      </c>
      <c r="AH715" s="4">
        <v>10</v>
      </c>
      <c r="AI715" s="4">
        <v>24</v>
      </c>
      <c r="AJ715" s="4">
        <v>135</v>
      </c>
      <c r="AK715" s="4">
        <v>134</v>
      </c>
      <c r="AL715" s="4">
        <v>4.2</v>
      </c>
      <c r="AM715" s="4">
        <v>142</v>
      </c>
      <c r="AN715" s="4" t="s">
        <v>155</v>
      </c>
      <c r="AO715" s="4">
        <v>2</v>
      </c>
      <c r="AP715" s="4">
        <v>0.76495370370370364</v>
      </c>
      <c r="AQ715" s="4">
        <v>47.163159</v>
      </c>
      <c r="AR715" s="4">
        <v>-88.484266000000005</v>
      </c>
      <c r="AS715" s="4">
        <v>325.89999999999998</v>
      </c>
      <c r="AT715" s="4">
        <v>43.9</v>
      </c>
      <c r="AU715" s="4">
        <v>12</v>
      </c>
      <c r="AV715" s="4">
        <v>9</v>
      </c>
      <c r="AW715" s="4" t="s">
        <v>423</v>
      </c>
      <c r="AX715" s="4">
        <v>1.1304000000000001</v>
      </c>
      <c r="AY715" s="4">
        <v>2.2608000000000001</v>
      </c>
      <c r="AZ715" s="4">
        <v>2.5608</v>
      </c>
      <c r="BA715" s="4">
        <v>11.154</v>
      </c>
      <c r="BB715" s="4">
        <v>9.26</v>
      </c>
      <c r="BC715" s="4">
        <v>0.83</v>
      </c>
      <c r="BD715" s="4">
        <v>22.155999999999999</v>
      </c>
      <c r="BE715" s="4">
        <v>1500.009</v>
      </c>
      <c r="BF715" s="4">
        <v>559.61800000000005</v>
      </c>
      <c r="BG715" s="4">
        <v>4.1520000000000001</v>
      </c>
      <c r="BH715" s="4">
        <v>0.17299999999999999</v>
      </c>
      <c r="BI715" s="4">
        <v>4.3250000000000002</v>
      </c>
      <c r="BJ715" s="4">
        <v>3.214</v>
      </c>
      <c r="BK715" s="4">
        <v>0.13400000000000001</v>
      </c>
      <c r="BL715" s="4">
        <v>3.3479999999999999</v>
      </c>
      <c r="BM715" s="4">
        <v>16.028400000000001</v>
      </c>
      <c r="BQ715" s="4">
        <v>0</v>
      </c>
      <c r="BR715" s="4">
        <v>0.98755499999999996</v>
      </c>
      <c r="BS715" s="4">
        <v>-5</v>
      </c>
      <c r="BT715" s="4">
        <v>6.1269999999999996E-3</v>
      </c>
      <c r="BU715" s="4">
        <v>24.133375000000001</v>
      </c>
      <c r="BV715" s="4">
        <v>0.123765</v>
      </c>
    </row>
    <row r="716" spans="1:74" x14ac:dyDescent="0.25">
      <c r="A716" s="4">
        <v>42804</v>
      </c>
      <c r="B716" s="3">
        <v>0.55666443287037037</v>
      </c>
      <c r="C716" s="4">
        <v>10.757</v>
      </c>
      <c r="D716" s="4">
        <v>6.1675000000000004</v>
      </c>
      <c r="E716" s="4">
        <v>61675.356843000001</v>
      </c>
      <c r="F716" s="4">
        <v>277.3</v>
      </c>
      <c r="G716" s="4">
        <v>15.2</v>
      </c>
      <c r="H716" s="4">
        <v>2222.4</v>
      </c>
      <c r="J716" s="4">
        <v>0</v>
      </c>
      <c r="K716" s="4">
        <v>0.81940000000000002</v>
      </c>
      <c r="L716" s="4">
        <v>8.8137000000000008</v>
      </c>
      <c r="M716" s="4">
        <v>5.0533999999999999</v>
      </c>
      <c r="N716" s="4">
        <v>227.2277</v>
      </c>
      <c r="O716" s="4">
        <v>12.4849</v>
      </c>
      <c r="P716" s="4">
        <v>239.7</v>
      </c>
      <c r="Q716" s="4">
        <v>175.90870000000001</v>
      </c>
      <c r="R716" s="4">
        <v>9.6652000000000005</v>
      </c>
      <c r="S716" s="4">
        <v>185.6</v>
      </c>
      <c r="T716" s="4">
        <v>2222.4047999999998</v>
      </c>
      <c r="W716" s="4">
        <v>0</v>
      </c>
      <c r="X716" s="4">
        <v>0</v>
      </c>
      <c r="Y716" s="4">
        <v>11.4</v>
      </c>
      <c r="Z716" s="4">
        <v>990</v>
      </c>
      <c r="AA716" s="4">
        <v>1006</v>
      </c>
      <c r="AB716" s="4">
        <v>976</v>
      </c>
      <c r="AC716" s="4">
        <v>95</v>
      </c>
      <c r="AD716" s="4">
        <v>12.93</v>
      </c>
      <c r="AE716" s="4">
        <v>0.3</v>
      </c>
      <c r="AF716" s="4">
        <v>991</v>
      </c>
      <c r="AG716" s="4">
        <v>-9</v>
      </c>
      <c r="AH716" s="4">
        <v>10</v>
      </c>
      <c r="AI716" s="4">
        <v>24</v>
      </c>
      <c r="AJ716" s="4">
        <v>135</v>
      </c>
      <c r="AK716" s="4">
        <v>134.9</v>
      </c>
      <c r="AL716" s="4">
        <v>4.3</v>
      </c>
      <c r="AM716" s="4">
        <v>142</v>
      </c>
      <c r="AN716" s="4" t="s">
        <v>155</v>
      </c>
      <c r="AO716" s="4">
        <v>2</v>
      </c>
      <c r="AP716" s="4">
        <v>0.76496527777777779</v>
      </c>
      <c r="AQ716" s="4">
        <v>47.163327000000002</v>
      </c>
      <c r="AR716" s="4">
        <v>-88.484352999999999</v>
      </c>
      <c r="AS716" s="4">
        <v>325.89999999999998</v>
      </c>
      <c r="AT716" s="4">
        <v>44</v>
      </c>
      <c r="AU716" s="4">
        <v>12</v>
      </c>
      <c r="AV716" s="4">
        <v>9</v>
      </c>
      <c r="AW716" s="4" t="s">
        <v>423</v>
      </c>
      <c r="AX716" s="4">
        <v>1.2</v>
      </c>
      <c r="AY716" s="4">
        <v>2.4</v>
      </c>
      <c r="AZ716" s="4">
        <v>2.7</v>
      </c>
      <c r="BA716" s="4">
        <v>11.154</v>
      </c>
      <c r="BB716" s="4">
        <v>9.3000000000000007</v>
      </c>
      <c r="BC716" s="4">
        <v>0.83</v>
      </c>
      <c r="BD716" s="4">
        <v>22.045999999999999</v>
      </c>
      <c r="BE716" s="4">
        <v>1512.5530000000001</v>
      </c>
      <c r="BF716" s="4">
        <v>551.97299999999996</v>
      </c>
      <c r="BG716" s="4">
        <v>4.0839999999999996</v>
      </c>
      <c r="BH716" s="4">
        <v>0.224</v>
      </c>
      <c r="BI716" s="4">
        <v>4.3079999999999998</v>
      </c>
      <c r="BJ716" s="4">
        <v>3.161</v>
      </c>
      <c r="BK716" s="4">
        <v>0.17399999999999999</v>
      </c>
      <c r="BL716" s="4">
        <v>3.335</v>
      </c>
      <c r="BM716" s="4">
        <v>15.814500000000001</v>
      </c>
      <c r="BQ716" s="4">
        <v>0</v>
      </c>
      <c r="BR716" s="4">
        <v>0.95358799999999999</v>
      </c>
      <c r="BS716" s="4">
        <v>-5</v>
      </c>
      <c r="BT716" s="4">
        <v>6.0000000000000001E-3</v>
      </c>
      <c r="BU716" s="4">
        <v>23.303307</v>
      </c>
      <c r="BV716" s="4">
        <v>0.1212</v>
      </c>
    </row>
    <row r="717" spans="1:74" x14ac:dyDescent="0.25">
      <c r="A717" s="4">
        <v>42804</v>
      </c>
      <c r="B717" s="3">
        <v>0.55667600694444441</v>
      </c>
      <c r="C717" s="4">
        <v>10.688000000000001</v>
      </c>
      <c r="D717" s="4">
        <v>6.3369</v>
      </c>
      <c r="E717" s="4">
        <v>63369.220146</v>
      </c>
      <c r="F717" s="4">
        <v>254</v>
      </c>
      <c r="G717" s="4">
        <v>18.7</v>
      </c>
      <c r="H717" s="4">
        <v>2221.4</v>
      </c>
      <c r="J717" s="4">
        <v>0</v>
      </c>
      <c r="K717" s="4">
        <v>0.81810000000000005</v>
      </c>
      <c r="L717" s="4">
        <v>8.7436000000000007</v>
      </c>
      <c r="M717" s="4">
        <v>5.1843000000000004</v>
      </c>
      <c r="N717" s="4">
        <v>207.77529999999999</v>
      </c>
      <c r="O717" s="4">
        <v>15.327299999999999</v>
      </c>
      <c r="P717" s="4">
        <v>223.1</v>
      </c>
      <c r="Q717" s="4">
        <v>160.84960000000001</v>
      </c>
      <c r="R717" s="4">
        <v>11.865600000000001</v>
      </c>
      <c r="S717" s="4">
        <v>172.7</v>
      </c>
      <c r="T717" s="4">
        <v>2221.4295000000002</v>
      </c>
      <c r="W717" s="4">
        <v>0</v>
      </c>
      <c r="X717" s="4">
        <v>0</v>
      </c>
      <c r="Y717" s="4">
        <v>11.4</v>
      </c>
      <c r="Z717" s="4">
        <v>985</v>
      </c>
      <c r="AA717" s="4">
        <v>1004</v>
      </c>
      <c r="AB717" s="4">
        <v>969</v>
      </c>
      <c r="AC717" s="4">
        <v>95</v>
      </c>
      <c r="AD717" s="4">
        <v>12.93</v>
      </c>
      <c r="AE717" s="4">
        <v>0.3</v>
      </c>
      <c r="AF717" s="4">
        <v>991</v>
      </c>
      <c r="AG717" s="4">
        <v>-9</v>
      </c>
      <c r="AH717" s="4">
        <v>10</v>
      </c>
      <c r="AI717" s="4">
        <v>24</v>
      </c>
      <c r="AJ717" s="4">
        <v>135</v>
      </c>
      <c r="AK717" s="4">
        <v>133.30000000000001</v>
      </c>
      <c r="AL717" s="4">
        <v>4.4000000000000004</v>
      </c>
      <c r="AM717" s="4">
        <v>142</v>
      </c>
      <c r="AN717" s="4" t="s">
        <v>155</v>
      </c>
      <c r="AO717" s="4">
        <v>2</v>
      </c>
      <c r="AP717" s="4">
        <v>0.76497685185185194</v>
      </c>
      <c r="AQ717" s="4">
        <v>47.163493000000003</v>
      </c>
      <c r="AR717" s="4">
        <v>-88.484448999999998</v>
      </c>
      <c r="AS717" s="4">
        <v>325.89999999999998</v>
      </c>
      <c r="AT717" s="4">
        <v>44.3</v>
      </c>
      <c r="AU717" s="4">
        <v>12</v>
      </c>
      <c r="AV717" s="4">
        <v>9</v>
      </c>
      <c r="AW717" s="4" t="s">
        <v>423</v>
      </c>
      <c r="AX717" s="4">
        <v>1.2303999999999999</v>
      </c>
      <c r="AY717" s="4">
        <v>2.4912000000000001</v>
      </c>
      <c r="AZ717" s="4">
        <v>2.7911999999999999</v>
      </c>
      <c r="BA717" s="4">
        <v>11.154</v>
      </c>
      <c r="BB717" s="4">
        <v>9.23</v>
      </c>
      <c r="BC717" s="4">
        <v>0.83</v>
      </c>
      <c r="BD717" s="4">
        <v>22.234000000000002</v>
      </c>
      <c r="BE717" s="4">
        <v>1494.076</v>
      </c>
      <c r="BF717" s="4">
        <v>563.827</v>
      </c>
      <c r="BG717" s="4">
        <v>3.718</v>
      </c>
      <c r="BH717" s="4">
        <v>0.27400000000000002</v>
      </c>
      <c r="BI717" s="4">
        <v>3.992</v>
      </c>
      <c r="BJ717" s="4">
        <v>2.8780000000000001</v>
      </c>
      <c r="BK717" s="4">
        <v>0.21199999999999999</v>
      </c>
      <c r="BL717" s="4">
        <v>3.0910000000000002</v>
      </c>
      <c r="BM717" s="4">
        <v>15.739599999999999</v>
      </c>
      <c r="BQ717" s="4">
        <v>0</v>
      </c>
      <c r="BR717" s="4">
        <v>0.93927000000000005</v>
      </c>
      <c r="BS717" s="4">
        <v>-5</v>
      </c>
      <c r="BT717" s="4">
        <v>5.1269999999999996E-3</v>
      </c>
      <c r="BU717" s="4">
        <v>22.953410999999999</v>
      </c>
      <c r="BV717" s="4">
        <v>0.103565</v>
      </c>
    </row>
    <row r="718" spans="1:74" x14ac:dyDescent="0.25">
      <c r="A718" s="4">
        <v>42804</v>
      </c>
      <c r="B718" s="3">
        <v>0.55668758101851845</v>
      </c>
      <c r="C718" s="4">
        <v>10.664</v>
      </c>
      <c r="D718" s="4">
        <v>6.3019999999999996</v>
      </c>
      <c r="E718" s="4">
        <v>63019.910642000003</v>
      </c>
      <c r="F718" s="4">
        <v>245.4</v>
      </c>
      <c r="G718" s="4">
        <v>18.899999999999999</v>
      </c>
      <c r="H718" s="4">
        <v>2201.6</v>
      </c>
      <c r="J718" s="4">
        <v>0</v>
      </c>
      <c r="K718" s="4">
        <v>0.81869999999999998</v>
      </c>
      <c r="L718" s="4">
        <v>8.7304999999999993</v>
      </c>
      <c r="M718" s="4">
        <v>5.1595000000000004</v>
      </c>
      <c r="N718" s="4">
        <v>200.94739999999999</v>
      </c>
      <c r="O718" s="4">
        <v>15.4437</v>
      </c>
      <c r="P718" s="4">
        <v>216.4</v>
      </c>
      <c r="Q718" s="4">
        <v>155.56379999999999</v>
      </c>
      <c r="R718" s="4">
        <v>11.9558</v>
      </c>
      <c r="S718" s="4">
        <v>167.5</v>
      </c>
      <c r="T718" s="4">
        <v>2201.6421999999998</v>
      </c>
      <c r="W718" s="4">
        <v>0</v>
      </c>
      <c r="X718" s="4">
        <v>0</v>
      </c>
      <c r="Y718" s="4">
        <v>11.5</v>
      </c>
      <c r="Z718" s="4">
        <v>982</v>
      </c>
      <c r="AA718" s="4">
        <v>1005</v>
      </c>
      <c r="AB718" s="4">
        <v>968</v>
      </c>
      <c r="AC718" s="4">
        <v>95</v>
      </c>
      <c r="AD718" s="4">
        <v>12.93</v>
      </c>
      <c r="AE718" s="4">
        <v>0.3</v>
      </c>
      <c r="AF718" s="4">
        <v>991</v>
      </c>
      <c r="AG718" s="4">
        <v>-9</v>
      </c>
      <c r="AH718" s="4">
        <v>9.1270000000000007</v>
      </c>
      <c r="AI718" s="4">
        <v>24</v>
      </c>
      <c r="AJ718" s="4">
        <v>135</v>
      </c>
      <c r="AK718" s="4">
        <v>133</v>
      </c>
      <c r="AL718" s="4">
        <v>4.3</v>
      </c>
      <c r="AM718" s="4">
        <v>142</v>
      </c>
      <c r="AN718" s="4" t="s">
        <v>155</v>
      </c>
      <c r="AO718" s="4">
        <v>2</v>
      </c>
      <c r="AP718" s="4">
        <v>0.76498842592592586</v>
      </c>
      <c r="AQ718" s="4">
        <v>47.163652999999996</v>
      </c>
      <c r="AR718" s="4">
        <v>-88.484582000000003</v>
      </c>
      <c r="AS718" s="4">
        <v>325.8</v>
      </c>
      <c r="AT718" s="4">
        <v>45.2</v>
      </c>
      <c r="AU718" s="4">
        <v>12</v>
      </c>
      <c r="AV718" s="4">
        <v>9</v>
      </c>
      <c r="AW718" s="4" t="s">
        <v>423</v>
      </c>
      <c r="AX718" s="4">
        <v>1.2088000000000001</v>
      </c>
      <c r="AY718" s="4">
        <v>2.548</v>
      </c>
      <c r="AZ718" s="4">
        <v>2.8176000000000001</v>
      </c>
      <c r="BA718" s="4">
        <v>11.154</v>
      </c>
      <c r="BB718" s="4">
        <v>9.26</v>
      </c>
      <c r="BC718" s="4">
        <v>0.83</v>
      </c>
      <c r="BD718" s="4">
        <v>22.143999999999998</v>
      </c>
      <c r="BE718" s="4">
        <v>1496.0630000000001</v>
      </c>
      <c r="BF718" s="4">
        <v>562.72199999999998</v>
      </c>
      <c r="BG718" s="4">
        <v>3.6059999999999999</v>
      </c>
      <c r="BH718" s="4">
        <v>0.27700000000000002</v>
      </c>
      <c r="BI718" s="4">
        <v>3.883</v>
      </c>
      <c r="BJ718" s="4">
        <v>2.7919999999999998</v>
      </c>
      <c r="BK718" s="4">
        <v>0.215</v>
      </c>
      <c r="BL718" s="4">
        <v>3.0059999999999998</v>
      </c>
      <c r="BM718" s="4">
        <v>15.643599999999999</v>
      </c>
      <c r="BQ718" s="4">
        <v>0</v>
      </c>
      <c r="BR718" s="4">
        <v>1.0052209999999999</v>
      </c>
      <c r="BS718" s="4">
        <v>-5</v>
      </c>
      <c r="BT718" s="4">
        <v>5.0000000000000001E-3</v>
      </c>
      <c r="BU718" s="4">
        <v>24.565087999999999</v>
      </c>
      <c r="BV718" s="4">
        <v>0.10100000000000001</v>
      </c>
    </row>
    <row r="719" spans="1:74" x14ac:dyDescent="0.25">
      <c r="A719" s="4">
        <v>42804</v>
      </c>
      <c r="B719" s="3">
        <v>0.5566991550925926</v>
      </c>
      <c r="C719" s="4">
        <v>10.669</v>
      </c>
      <c r="D719" s="4">
        <v>6.3453999999999997</v>
      </c>
      <c r="E719" s="4">
        <v>63453.594937000002</v>
      </c>
      <c r="F719" s="4">
        <v>238.4</v>
      </c>
      <c r="G719" s="4">
        <v>15</v>
      </c>
      <c r="H719" s="4">
        <v>2177.6</v>
      </c>
      <c r="J719" s="4">
        <v>0</v>
      </c>
      <c r="K719" s="4">
        <v>0.81810000000000005</v>
      </c>
      <c r="L719" s="4">
        <v>8.7286999999999999</v>
      </c>
      <c r="M719" s="4">
        <v>5.1913999999999998</v>
      </c>
      <c r="N719" s="4">
        <v>195.07210000000001</v>
      </c>
      <c r="O719" s="4">
        <v>12.2722</v>
      </c>
      <c r="P719" s="4">
        <v>207.3</v>
      </c>
      <c r="Q719" s="4">
        <v>151.0154</v>
      </c>
      <c r="R719" s="4">
        <v>9.5005000000000006</v>
      </c>
      <c r="S719" s="4">
        <v>160.5</v>
      </c>
      <c r="T719" s="4">
        <v>2177.5810000000001</v>
      </c>
      <c r="W719" s="4">
        <v>0</v>
      </c>
      <c r="X719" s="4">
        <v>0</v>
      </c>
      <c r="Y719" s="4">
        <v>11.4</v>
      </c>
      <c r="Z719" s="4">
        <v>979</v>
      </c>
      <c r="AA719" s="4">
        <v>1000</v>
      </c>
      <c r="AB719" s="4">
        <v>962</v>
      </c>
      <c r="AC719" s="4">
        <v>95</v>
      </c>
      <c r="AD719" s="4">
        <v>12.93</v>
      </c>
      <c r="AE719" s="4">
        <v>0.3</v>
      </c>
      <c r="AF719" s="4">
        <v>991</v>
      </c>
      <c r="AG719" s="4">
        <v>-9</v>
      </c>
      <c r="AH719" s="4">
        <v>9</v>
      </c>
      <c r="AI719" s="4">
        <v>24</v>
      </c>
      <c r="AJ719" s="4">
        <v>135</v>
      </c>
      <c r="AK719" s="4">
        <v>133</v>
      </c>
      <c r="AL719" s="4">
        <v>4.0999999999999996</v>
      </c>
      <c r="AM719" s="4">
        <v>142</v>
      </c>
      <c r="AN719" s="4" t="s">
        <v>155</v>
      </c>
      <c r="AO719" s="4">
        <v>2</v>
      </c>
      <c r="AP719" s="4">
        <v>0.76500000000000001</v>
      </c>
      <c r="AQ719" s="4">
        <v>47.163803000000001</v>
      </c>
      <c r="AR719" s="4">
        <v>-88.484745000000004</v>
      </c>
      <c r="AS719" s="4">
        <v>325.8</v>
      </c>
      <c r="AT719" s="4">
        <v>45.9</v>
      </c>
      <c r="AU719" s="4">
        <v>12</v>
      </c>
      <c r="AV719" s="4">
        <v>10</v>
      </c>
      <c r="AW719" s="4" t="s">
        <v>445</v>
      </c>
      <c r="AX719" s="4">
        <v>1</v>
      </c>
      <c r="AY719" s="4">
        <v>2.048</v>
      </c>
      <c r="AZ719" s="4">
        <v>2.2784</v>
      </c>
      <c r="BA719" s="4">
        <v>11.154</v>
      </c>
      <c r="BB719" s="4">
        <v>9.24</v>
      </c>
      <c r="BC719" s="4">
        <v>0.83</v>
      </c>
      <c r="BD719" s="4">
        <v>22.228000000000002</v>
      </c>
      <c r="BE719" s="4">
        <v>1492.8130000000001</v>
      </c>
      <c r="BF719" s="4">
        <v>565.09100000000001</v>
      </c>
      <c r="BG719" s="4">
        <v>3.4940000000000002</v>
      </c>
      <c r="BH719" s="4">
        <v>0.22</v>
      </c>
      <c r="BI719" s="4">
        <v>3.7130000000000001</v>
      </c>
      <c r="BJ719" s="4">
        <v>2.7050000000000001</v>
      </c>
      <c r="BK719" s="4">
        <v>0.17</v>
      </c>
      <c r="BL719" s="4">
        <v>2.875</v>
      </c>
      <c r="BM719" s="4">
        <v>15.4421</v>
      </c>
      <c r="BQ719" s="4">
        <v>0</v>
      </c>
      <c r="BR719" s="4">
        <v>0.98095299999999996</v>
      </c>
      <c r="BS719" s="4">
        <v>-5</v>
      </c>
      <c r="BT719" s="4">
        <v>5.8729999999999997E-3</v>
      </c>
      <c r="BU719" s="4">
        <v>23.972038999999999</v>
      </c>
      <c r="BV719" s="4">
        <v>0.118635</v>
      </c>
    </row>
    <row r="720" spans="1:74" x14ac:dyDescent="0.25">
      <c r="A720" s="4">
        <v>42804</v>
      </c>
      <c r="B720" s="3">
        <v>0.55671072916666664</v>
      </c>
      <c r="C720" s="4">
        <v>10.617000000000001</v>
      </c>
      <c r="D720" s="4">
        <v>6.3056000000000001</v>
      </c>
      <c r="E720" s="4">
        <v>63056.416326999999</v>
      </c>
      <c r="F720" s="4">
        <v>234</v>
      </c>
      <c r="G720" s="4">
        <v>19.7</v>
      </c>
      <c r="H720" s="4">
        <v>2232.4</v>
      </c>
      <c r="J720" s="4">
        <v>0</v>
      </c>
      <c r="K720" s="4">
        <v>0.81899999999999995</v>
      </c>
      <c r="L720" s="4">
        <v>8.6951000000000001</v>
      </c>
      <c r="M720" s="4">
        <v>5.1642000000000001</v>
      </c>
      <c r="N720" s="4">
        <v>191.66739999999999</v>
      </c>
      <c r="O720" s="4">
        <v>16.1371</v>
      </c>
      <c r="P720" s="4">
        <v>207.8</v>
      </c>
      <c r="Q720" s="4">
        <v>148.37960000000001</v>
      </c>
      <c r="R720" s="4">
        <v>12.492599999999999</v>
      </c>
      <c r="S720" s="4">
        <v>160.9</v>
      </c>
      <c r="T720" s="4">
        <v>2232.4014000000002</v>
      </c>
      <c r="W720" s="4">
        <v>0</v>
      </c>
      <c r="X720" s="4">
        <v>0</v>
      </c>
      <c r="Y720" s="4">
        <v>11.4</v>
      </c>
      <c r="Z720" s="4">
        <v>977</v>
      </c>
      <c r="AA720" s="4">
        <v>997</v>
      </c>
      <c r="AB720" s="4">
        <v>961</v>
      </c>
      <c r="AC720" s="4">
        <v>95</v>
      </c>
      <c r="AD720" s="4">
        <v>12.93</v>
      </c>
      <c r="AE720" s="4">
        <v>0.3</v>
      </c>
      <c r="AF720" s="4">
        <v>991</v>
      </c>
      <c r="AG720" s="4">
        <v>-9</v>
      </c>
      <c r="AH720" s="4">
        <v>9</v>
      </c>
      <c r="AI720" s="4">
        <v>24</v>
      </c>
      <c r="AJ720" s="4">
        <v>135</v>
      </c>
      <c r="AK720" s="4">
        <v>134.69999999999999</v>
      </c>
      <c r="AL720" s="4">
        <v>4.0999999999999996</v>
      </c>
      <c r="AM720" s="4">
        <v>142</v>
      </c>
      <c r="AN720" s="4" t="s">
        <v>155</v>
      </c>
      <c r="AO720" s="4">
        <v>2</v>
      </c>
      <c r="AP720" s="4">
        <v>0.76501157407407405</v>
      </c>
      <c r="AQ720" s="4">
        <v>47.163949000000002</v>
      </c>
      <c r="AR720" s="4">
        <v>-88.484915999999998</v>
      </c>
      <c r="AS720" s="4">
        <v>325.89999999999998</v>
      </c>
      <c r="AT720" s="4">
        <v>45.9</v>
      </c>
      <c r="AU720" s="4">
        <v>12</v>
      </c>
      <c r="AV720" s="4">
        <v>11</v>
      </c>
      <c r="AW720" s="4" t="s">
        <v>415</v>
      </c>
      <c r="AX720" s="4">
        <v>1</v>
      </c>
      <c r="AY720" s="4">
        <v>1.7</v>
      </c>
      <c r="AZ720" s="4">
        <v>2</v>
      </c>
      <c r="BA720" s="4">
        <v>11.154</v>
      </c>
      <c r="BB720" s="4">
        <v>9.2799999999999994</v>
      </c>
      <c r="BC720" s="4">
        <v>0.83</v>
      </c>
      <c r="BD720" s="4">
        <v>22.103000000000002</v>
      </c>
      <c r="BE720" s="4">
        <v>1492.9259999999999</v>
      </c>
      <c r="BF720" s="4">
        <v>564.34400000000005</v>
      </c>
      <c r="BG720" s="4">
        <v>3.4460000000000002</v>
      </c>
      <c r="BH720" s="4">
        <v>0.28999999999999998</v>
      </c>
      <c r="BI720" s="4">
        <v>3.7360000000000002</v>
      </c>
      <c r="BJ720" s="4">
        <v>2.6680000000000001</v>
      </c>
      <c r="BK720" s="4">
        <v>0.22500000000000001</v>
      </c>
      <c r="BL720" s="4">
        <v>2.8929999999999998</v>
      </c>
      <c r="BM720" s="4">
        <v>15.8933</v>
      </c>
      <c r="BQ720" s="4">
        <v>0</v>
      </c>
      <c r="BR720" s="4">
        <v>0.95155599999999996</v>
      </c>
      <c r="BS720" s="4">
        <v>-5</v>
      </c>
      <c r="BT720" s="4">
        <v>6.0000000000000001E-3</v>
      </c>
      <c r="BU720" s="4">
        <v>23.25365</v>
      </c>
      <c r="BV720" s="4">
        <v>0.1212</v>
      </c>
    </row>
    <row r="721" spans="1:74" x14ac:dyDescent="0.25">
      <c r="A721" s="4">
        <v>42804</v>
      </c>
      <c r="B721" s="3">
        <v>0.55672230324074079</v>
      </c>
      <c r="C721" s="4">
        <v>10.613</v>
      </c>
      <c r="D721" s="4">
        <v>6.4378000000000002</v>
      </c>
      <c r="E721" s="4">
        <v>64377.610325000001</v>
      </c>
      <c r="F721" s="4">
        <v>232.7</v>
      </c>
      <c r="G721" s="4">
        <v>28</v>
      </c>
      <c r="H721" s="4">
        <v>2164.3000000000002</v>
      </c>
      <c r="J721" s="4">
        <v>0</v>
      </c>
      <c r="K721" s="4">
        <v>0.81759999999999999</v>
      </c>
      <c r="L721" s="4">
        <v>8.6768999999999998</v>
      </c>
      <c r="M721" s="4">
        <v>5.2636000000000003</v>
      </c>
      <c r="N721" s="4">
        <v>190.2989</v>
      </c>
      <c r="O721" s="4">
        <v>22.9224</v>
      </c>
      <c r="P721" s="4">
        <v>213.2</v>
      </c>
      <c r="Q721" s="4">
        <v>147.3202</v>
      </c>
      <c r="R721" s="4">
        <v>17.7454</v>
      </c>
      <c r="S721" s="4">
        <v>165.1</v>
      </c>
      <c r="T721" s="4">
        <v>2164.3434999999999</v>
      </c>
      <c r="W721" s="4">
        <v>0</v>
      </c>
      <c r="X721" s="4">
        <v>0</v>
      </c>
      <c r="Y721" s="4">
        <v>11.4</v>
      </c>
      <c r="Z721" s="4">
        <v>948</v>
      </c>
      <c r="AA721" s="4">
        <v>965</v>
      </c>
      <c r="AB721" s="4">
        <v>929</v>
      </c>
      <c r="AC721" s="4">
        <v>95</v>
      </c>
      <c r="AD721" s="4">
        <v>12.93</v>
      </c>
      <c r="AE721" s="4">
        <v>0.3</v>
      </c>
      <c r="AF721" s="4">
        <v>991</v>
      </c>
      <c r="AG721" s="4">
        <v>-9</v>
      </c>
      <c r="AH721" s="4">
        <v>9</v>
      </c>
      <c r="AI721" s="4">
        <v>24</v>
      </c>
      <c r="AJ721" s="4">
        <v>135</v>
      </c>
      <c r="AK721" s="4">
        <v>134.1</v>
      </c>
      <c r="AL721" s="4">
        <v>4.0999999999999996</v>
      </c>
      <c r="AM721" s="4">
        <v>142</v>
      </c>
      <c r="AN721" s="4" t="s">
        <v>155</v>
      </c>
      <c r="AO721" s="4">
        <v>2</v>
      </c>
      <c r="AP721" s="4">
        <v>0.7650231481481482</v>
      </c>
      <c r="AQ721" s="4">
        <v>47.164082999999998</v>
      </c>
      <c r="AR721" s="4">
        <v>-88.485101</v>
      </c>
      <c r="AS721" s="4">
        <v>326.10000000000002</v>
      </c>
      <c r="AT721" s="4">
        <v>45.9</v>
      </c>
      <c r="AU721" s="4">
        <v>12</v>
      </c>
      <c r="AV721" s="4">
        <v>10</v>
      </c>
      <c r="AW721" s="4" t="s">
        <v>426</v>
      </c>
      <c r="AX721" s="4">
        <v>1</v>
      </c>
      <c r="AY721" s="4">
        <v>1.7</v>
      </c>
      <c r="AZ721" s="4">
        <v>2</v>
      </c>
      <c r="BA721" s="4">
        <v>11.154</v>
      </c>
      <c r="BB721" s="4">
        <v>9.2100000000000009</v>
      </c>
      <c r="BC721" s="4">
        <v>0.83</v>
      </c>
      <c r="BD721" s="4">
        <v>22.306999999999999</v>
      </c>
      <c r="BE721" s="4">
        <v>1481.951</v>
      </c>
      <c r="BF721" s="4">
        <v>572.173</v>
      </c>
      <c r="BG721" s="4">
        <v>3.4039999999999999</v>
      </c>
      <c r="BH721" s="4">
        <v>0.41</v>
      </c>
      <c r="BI721" s="4">
        <v>3.8140000000000001</v>
      </c>
      <c r="BJ721" s="4">
        <v>2.6349999999999998</v>
      </c>
      <c r="BK721" s="4">
        <v>0.317</v>
      </c>
      <c r="BL721" s="4">
        <v>2.952</v>
      </c>
      <c r="BM721" s="4">
        <v>15.327500000000001</v>
      </c>
      <c r="BQ721" s="4">
        <v>0</v>
      </c>
      <c r="BR721" s="4">
        <v>0.72014699999999998</v>
      </c>
      <c r="BS721" s="4">
        <v>-5</v>
      </c>
      <c r="BT721" s="4">
        <v>6.0000000000000001E-3</v>
      </c>
      <c r="BU721" s="4">
        <v>17.598593000000001</v>
      </c>
      <c r="BV721" s="4">
        <v>0.1212</v>
      </c>
    </row>
    <row r="722" spans="1:74" x14ac:dyDescent="0.25">
      <c r="A722" s="4">
        <v>42804</v>
      </c>
      <c r="B722" s="3">
        <v>0.55673387731481483</v>
      </c>
      <c r="C722" s="4">
        <v>11.548</v>
      </c>
      <c r="D722" s="4">
        <v>5.6375000000000002</v>
      </c>
      <c r="E722" s="4">
        <v>56375.306828000001</v>
      </c>
      <c r="F722" s="4">
        <v>232</v>
      </c>
      <c r="G722" s="4">
        <v>28.1</v>
      </c>
      <c r="H722" s="4">
        <v>2337.6</v>
      </c>
      <c r="J722" s="4">
        <v>0</v>
      </c>
      <c r="K722" s="4">
        <v>0.81810000000000005</v>
      </c>
      <c r="L722" s="4">
        <v>9.4474999999999998</v>
      </c>
      <c r="M722" s="4">
        <v>4.6120000000000001</v>
      </c>
      <c r="N722" s="4">
        <v>189.7962</v>
      </c>
      <c r="O722" s="4">
        <v>22.988299999999999</v>
      </c>
      <c r="P722" s="4">
        <v>212.8</v>
      </c>
      <c r="Q722" s="4">
        <v>146.93109999999999</v>
      </c>
      <c r="R722" s="4">
        <v>17.796399999999998</v>
      </c>
      <c r="S722" s="4">
        <v>164.7</v>
      </c>
      <c r="T722" s="4">
        <v>2337.5531000000001</v>
      </c>
      <c r="W722" s="4">
        <v>0</v>
      </c>
      <c r="X722" s="4">
        <v>0</v>
      </c>
      <c r="Y722" s="4">
        <v>11.4</v>
      </c>
      <c r="Z722" s="4">
        <v>904</v>
      </c>
      <c r="AA722" s="4">
        <v>920</v>
      </c>
      <c r="AB722" s="4">
        <v>886</v>
      </c>
      <c r="AC722" s="4">
        <v>95</v>
      </c>
      <c r="AD722" s="4">
        <v>12.93</v>
      </c>
      <c r="AE722" s="4">
        <v>0.3</v>
      </c>
      <c r="AF722" s="4">
        <v>991</v>
      </c>
      <c r="AG722" s="4">
        <v>-9</v>
      </c>
      <c r="AH722" s="4">
        <v>9</v>
      </c>
      <c r="AI722" s="4">
        <v>24</v>
      </c>
      <c r="AJ722" s="4">
        <v>135</v>
      </c>
      <c r="AK722" s="4">
        <v>135.69999999999999</v>
      </c>
      <c r="AL722" s="4">
        <v>4</v>
      </c>
      <c r="AM722" s="4">
        <v>142</v>
      </c>
      <c r="AN722" s="4" t="s">
        <v>155</v>
      </c>
      <c r="AO722" s="4">
        <v>2</v>
      </c>
      <c r="AP722" s="4">
        <v>0.76503472222222213</v>
      </c>
      <c r="AQ722" s="4">
        <v>47.164183000000001</v>
      </c>
      <c r="AR722" s="4">
        <v>-88.485337999999999</v>
      </c>
      <c r="AS722" s="4">
        <v>326.39999999999998</v>
      </c>
      <c r="AT722" s="4">
        <v>46.1</v>
      </c>
      <c r="AU722" s="4">
        <v>12</v>
      </c>
      <c r="AV722" s="4">
        <v>10</v>
      </c>
      <c r="AW722" s="4" t="s">
        <v>426</v>
      </c>
      <c r="AX722" s="4">
        <v>1.1823999999999999</v>
      </c>
      <c r="AY722" s="4">
        <v>1.4872000000000001</v>
      </c>
      <c r="AZ722" s="4">
        <v>2.1520000000000001</v>
      </c>
      <c r="BA722" s="4">
        <v>11.154</v>
      </c>
      <c r="BB722" s="4">
        <v>9.24</v>
      </c>
      <c r="BC722" s="4">
        <v>0.83</v>
      </c>
      <c r="BD722" s="4">
        <v>22.236000000000001</v>
      </c>
      <c r="BE722" s="4">
        <v>1598.143</v>
      </c>
      <c r="BF722" s="4">
        <v>496.553</v>
      </c>
      <c r="BG722" s="4">
        <v>3.3620000000000001</v>
      </c>
      <c r="BH722" s="4">
        <v>0.40699999999999997</v>
      </c>
      <c r="BI722" s="4">
        <v>3.7690000000000001</v>
      </c>
      <c r="BJ722" s="4">
        <v>2.6030000000000002</v>
      </c>
      <c r="BK722" s="4">
        <v>0.315</v>
      </c>
      <c r="BL722" s="4">
        <v>2.9180000000000001</v>
      </c>
      <c r="BM722" s="4">
        <v>16.396000000000001</v>
      </c>
      <c r="BQ722" s="4">
        <v>0</v>
      </c>
      <c r="BR722" s="4">
        <v>0.46001999999999998</v>
      </c>
      <c r="BS722" s="4">
        <v>-5</v>
      </c>
      <c r="BT722" s="4">
        <v>6.0000000000000001E-3</v>
      </c>
      <c r="BU722" s="4">
        <v>11.241739000000001</v>
      </c>
      <c r="BV722" s="4">
        <v>0.1212</v>
      </c>
    </row>
    <row r="723" spans="1:74" x14ac:dyDescent="0.25">
      <c r="A723" s="4">
        <v>42804</v>
      </c>
      <c r="B723" s="3">
        <v>0.55674545138888887</v>
      </c>
      <c r="C723" s="4">
        <v>12.792999999999999</v>
      </c>
      <c r="D723" s="4">
        <v>2.9554</v>
      </c>
      <c r="E723" s="4">
        <v>29554.188103</v>
      </c>
      <c r="F723" s="4">
        <v>231.5</v>
      </c>
      <c r="G723" s="4">
        <v>26.9</v>
      </c>
      <c r="H723" s="4">
        <v>2276.8000000000002</v>
      </c>
      <c r="J723" s="4">
        <v>0</v>
      </c>
      <c r="K723" s="4">
        <v>0.83620000000000005</v>
      </c>
      <c r="L723" s="4">
        <v>10.6981</v>
      </c>
      <c r="M723" s="4">
        <v>2.4714</v>
      </c>
      <c r="N723" s="4">
        <v>193.57749999999999</v>
      </c>
      <c r="O723" s="4">
        <v>22.4696</v>
      </c>
      <c r="P723" s="4">
        <v>216</v>
      </c>
      <c r="Q723" s="4">
        <v>149.85839999999999</v>
      </c>
      <c r="R723" s="4">
        <v>17.3949</v>
      </c>
      <c r="S723" s="4">
        <v>167.3</v>
      </c>
      <c r="T723" s="4">
        <v>2276.7912999999999</v>
      </c>
      <c r="W723" s="4">
        <v>0</v>
      </c>
      <c r="X723" s="4">
        <v>0</v>
      </c>
      <c r="Y723" s="4">
        <v>11.7</v>
      </c>
      <c r="Z723" s="4">
        <v>880</v>
      </c>
      <c r="AA723" s="4">
        <v>895</v>
      </c>
      <c r="AB723" s="4">
        <v>863</v>
      </c>
      <c r="AC723" s="4">
        <v>95</v>
      </c>
      <c r="AD723" s="4">
        <v>12.93</v>
      </c>
      <c r="AE723" s="4">
        <v>0.3</v>
      </c>
      <c r="AF723" s="4">
        <v>991</v>
      </c>
      <c r="AG723" s="4">
        <v>-9</v>
      </c>
      <c r="AH723" s="4">
        <v>9</v>
      </c>
      <c r="AI723" s="4">
        <v>24</v>
      </c>
      <c r="AJ723" s="4">
        <v>135</v>
      </c>
      <c r="AK723" s="4">
        <v>135.1</v>
      </c>
      <c r="AL723" s="4">
        <v>4.3</v>
      </c>
      <c r="AM723" s="4">
        <v>142</v>
      </c>
      <c r="AN723" s="4" t="s">
        <v>155</v>
      </c>
      <c r="AO723" s="4">
        <v>2</v>
      </c>
      <c r="AP723" s="4">
        <v>0.76504629629629628</v>
      </c>
      <c r="AQ723" s="4">
        <v>47.164254999999997</v>
      </c>
      <c r="AR723" s="4">
        <v>-88.485596999999999</v>
      </c>
      <c r="AS723" s="4">
        <v>327.7</v>
      </c>
      <c r="AT723" s="4">
        <v>46.1</v>
      </c>
      <c r="AU723" s="4">
        <v>12</v>
      </c>
      <c r="AV723" s="4">
        <v>11</v>
      </c>
      <c r="AW723" s="4" t="s">
        <v>415</v>
      </c>
      <c r="AX723" s="4">
        <v>1.6303700000000001</v>
      </c>
      <c r="AY723" s="4">
        <v>1</v>
      </c>
      <c r="AZ723" s="4">
        <v>2.5</v>
      </c>
      <c r="BA723" s="4">
        <v>11.154</v>
      </c>
      <c r="BB723" s="4">
        <v>10.34</v>
      </c>
      <c r="BC723" s="4">
        <v>0.93</v>
      </c>
      <c r="BD723" s="4">
        <v>19.585999999999999</v>
      </c>
      <c r="BE723" s="4">
        <v>1931.1559999999999</v>
      </c>
      <c r="BF723" s="4">
        <v>283.94099999999997</v>
      </c>
      <c r="BG723" s="4">
        <v>3.6589999999999998</v>
      </c>
      <c r="BH723" s="4">
        <v>0.42499999999999999</v>
      </c>
      <c r="BI723" s="4">
        <v>4.0839999999999996</v>
      </c>
      <c r="BJ723" s="4">
        <v>2.8330000000000002</v>
      </c>
      <c r="BK723" s="4">
        <v>0.32900000000000001</v>
      </c>
      <c r="BL723" s="4">
        <v>3.1619999999999999</v>
      </c>
      <c r="BM723" s="4">
        <v>17.041699999999999</v>
      </c>
      <c r="BQ723" s="4">
        <v>0</v>
      </c>
      <c r="BR723" s="4">
        <v>0.30739899999999998</v>
      </c>
      <c r="BS723" s="4">
        <v>-5</v>
      </c>
      <c r="BT723" s="4">
        <v>7.7460000000000003E-3</v>
      </c>
      <c r="BU723" s="4">
        <v>7.5120630000000004</v>
      </c>
      <c r="BV723" s="4">
        <v>0.156469</v>
      </c>
    </row>
    <row r="724" spans="1:74" x14ac:dyDescent="0.25">
      <c r="A724" s="4">
        <v>42804</v>
      </c>
      <c r="B724" s="3">
        <v>0.55675702546296291</v>
      </c>
      <c r="C724" s="4">
        <v>13.125</v>
      </c>
      <c r="D724" s="4">
        <v>1.9064000000000001</v>
      </c>
      <c r="E724" s="4">
        <v>19063.834405000001</v>
      </c>
      <c r="F724" s="4">
        <v>237.7</v>
      </c>
      <c r="G724" s="4">
        <v>19.7</v>
      </c>
      <c r="H724" s="4">
        <v>1938.4</v>
      </c>
      <c r="J724" s="4">
        <v>0</v>
      </c>
      <c r="K724" s="4">
        <v>0.84460000000000002</v>
      </c>
      <c r="L724" s="4">
        <v>11.085599999999999</v>
      </c>
      <c r="M724" s="4">
        <v>1.6102000000000001</v>
      </c>
      <c r="N724" s="4">
        <v>200.7757</v>
      </c>
      <c r="O724" s="4">
        <v>16.643799999999999</v>
      </c>
      <c r="P724" s="4">
        <v>217.4</v>
      </c>
      <c r="Q724" s="4">
        <v>155.43090000000001</v>
      </c>
      <c r="R724" s="4">
        <v>12.8848</v>
      </c>
      <c r="S724" s="4">
        <v>168.3</v>
      </c>
      <c r="T724" s="4">
        <v>1938.434</v>
      </c>
      <c r="W724" s="4">
        <v>0</v>
      </c>
      <c r="X724" s="4">
        <v>0</v>
      </c>
      <c r="Y724" s="4">
        <v>11.5</v>
      </c>
      <c r="Z724" s="4">
        <v>869</v>
      </c>
      <c r="AA724" s="4">
        <v>882</v>
      </c>
      <c r="AB724" s="4">
        <v>851</v>
      </c>
      <c r="AC724" s="4">
        <v>95</v>
      </c>
      <c r="AD724" s="4">
        <v>12.93</v>
      </c>
      <c r="AE724" s="4">
        <v>0.3</v>
      </c>
      <c r="AF724" s="4">
        <v>991</v>
      </c>
      <c r="AG724" s="4">
        <v>-9</v>
      </c>
      <c r="AH724" s="4">
        <v>9</v>
      </c>
      <c r="AI724" s="4">
        <v>24</v>
      </c>
      <c r="AJ724" s="4">
        <v>135</v>
      </c>
      <c r="AK724" s="4">
        <v>132.4</v>
      </c>
      <c r="AL724" s="4">
        <v>4</v>
      </c>
      <c r="AM724" s="4">
        <v>142</v>
      </c>
      <c r="AN724" s="4" t="s">
        <v>155</v>
      </c>
      <c r="AO724" s="4">
        <v>2</v>
      </c>
      <c r="AP724" s="4">
        <v>0.76505787037037043</v>
      </c>
      <c r="AQ724" s="4">
        <v>47.164306000000003</v>
      </c>
      <c r="AR724" s="4">
        <v>-88.485840999999994</v>
      </c>
      <c r="AS724" s="4">
        <v>328.8</v>
      </c>
      <c r="AT724" s="4">
        <v>44</v>
      </c>
      <c r="AU724" s="4">
        <v>12</v>
      </c>
      <c r="AV724" s="4">
        <v>11</v>
      </c>
      <c r="AW724" s="4" t="s">
        <v>415</v>
      </c>
      <c r="AX724" s="4">
        <v>1.790991</v>
      </c>
      <c r="AY724" s="4">
        <v>1</v>
      </c>
      <c r="AZ724" s="4">
        <v>2.5606610000000001</v>
      </c>
      <c r="BA724" s="4">
        <v>11.154</v>
      </c>
      <c r="BB724" s="4">
        <v>10.94</v>
      </c>
      <c r="BC724" s="4">
        <v>0.98</v>
      </c>
      <c r="BD724" s="4">
        <v>18.395</v>
      </c>
      <c r="BE724" s="4">
        <v>2080.1669999999999</v>
      </c>
      <c r="BF724" s="4">
        <v>192.30699999999999</v>
      </c>
      <c r="BG724" s="4">
        <v>3.9449999999999998</v>
      </c>
      <c r="BH724" s="4">
        <v>0.32700000000000001</v>
      </c>
      <c r="BI724" s="4">
        <v>4.2720000000000002</v>
      </c>
      <c r="BJ724" s="4">
        <v>3.0539999999999998</v>
      </c>
      <c r="BK724" s="4">
        <v>0.253</v>
      </c>
      <c r="BL724" s="4">
        <v>3.3079999999999998</v>
      </c>
      <c r="BM724" s="4">
        <v>15.0823</v>
      </c>
      <c r="BQ724" s="4">
        <v>0</v>
      </c>
      <c r="BR724" s="4">
        <v>0.19658900000000001</v>
      </c>
      <c r="BS724" s="4">
        <v>-5</v>
      </c>
      <c r="BT724" s="4">
        <v>8.0000000000000002E-3</v>
      </c>
      <c r="BU724" s="4">
        <v>4.8041429999999998</v>
      </c>
      <c r="BV724" s="4">
        <v>0.16159999999999999</v>
      </c>
    </row>
    <row r="725" spans="1:74" x14ac:dyDescent="0.25">
      <c r="A725" s="4">
        <v>42804</v>
      </c>
      <c r="B725" s="3">
        <v>0.55676859953703706</v>
      </c>
      <c r="C725" s="4">
        <v>11.932</v>
      </c>
      <c r="D725" s="4">
        <v>4.0174000000000003</v>
      </c>
      <c r="E725" s="4">
        <v>40174.450127999997</v>
      </c>
      <c r="F725" s="4">
        <v>260.39999999999998</v>
      </c>
      <c r="G725" s="4">
        <v>13.9</v>
      </c>
      <c r="H725" s="4">
        <v>1979.7</v>
      </c>
      <c r="J725" s="4">
        <v>0</v>
      </c>
      <c r="K725" s="4">
        <v>0.8327</v>
      </c>
      <c r="L725" s="4">
        <v>9.9359000000000002</v>
      </c>
      <c r="M725" s="4">
        <v>3.3454999999999999</v>
      </c>
      <c r="N725" s="4">
        <v>216.86959999999999</v>
      </c>
      <c r="O725" s="4">
        <v>11.545199999999999</v>
      </c>
      <c r="P725" s="4">
        <v>228.4</v>
      </c>
      <c r="Q725" s="4">
        <v>167.89</v>
      </c>
      <c r="R725" s="4">
        <v>8.9377999999999993</v>
      </c>
      <c r="S725" s="4">
        <v>176.8</v>
      </c>
      <c r="T725" s="4">
        <v>1979.7103</v>
      </c>
      <c r="W725" s="4">
        <v>0</v>
      </c>
      <c r="X725" s="4">
        <v>0</v>
      </c>
      <c r="Y725" s="4">
        <v>11.5</v>
      </c>
      <c r="Z725" s="4">
        <v>867</v>
      </c>
      <c r="AA725" s="4">
        <v>879</v>
      </c>
      <c r="AB725" s="4">
        <v>850</v>
      </c>
      <c r="AC725" s="4">
        <v>95</v>
      </c>
      <c r="AD725" s="4">
        <v>12.93</v>
      </c>
      <c r="AE725" s="4">
        <v>0.3</v>
      </c>
      <c r="AF725" s="4">
        <v>991</v>
      </c>
      <c r="AG725" s="4">
        <v>-9</v>
      </c>
      <c r="AH725" s="4">
        <v>9</v>
      </c>
      <c r="AI725" s="4">
        <v>24</v>
      </c>
      <c r="AJ725" s="4">
        <v>135</v>
      </c>
      <c r="AK725" s="4">
        <v>132</v>
      </c>
      <c r="AL725" s="4">
        <v>3.9</v>
      </c>
      <c r="AM725" s="4">
        <v>142</v>
      </c>
      <c r="AN725" s="4" t="s">
        <v>155</v>
      </c>
      <c r="AO725" s="4">
        <v>2</v>
      </c>
      <c r="AP725" s="4">
        <v>0.76506944444444447</v>
      </c>
      <c r="AQ725" s="4">
        <v>47.164358</v>
      </c>
      <c r="AR725" s="4">
        <v>-88.486058</v>
      </c>
      <c r="AS725" s="4">
        <v>328.9</v>
      </c>
      <c r="AT725" s="4">
        <v>40.6</v>
      </c>
      <c r="AU725" s="4">
        <v>12</v>
      </c>
      <c r="AV725" s="4">
        <v>11</v>
      </c>
      <c r="AW725" s="4" t="s">
        <v>415</v>
      </c>
      <c r="AX725" s="4">
        <v>1.6656</v>
      </c>
      <c r="AY725" s="4">
        <v>1</v>
      </c>
      <c r="AZ725" s="4">
        <v>2.4264000000000001</v>
      </c>
      <c r="BA725" s="4">
        <v>11.154</v>
      </c>
      <c r="BB725" s="4">
        <v>10.11</v>
      </c>
      <c r="BC725" s="4">
        <v>0.91</v>
      </c>
      <c r="BD725" s="4">
        <v>20.085999999999999</v>
      </c>
      <c r="BE725" s="4">
        <v>1782.577</v>
      </c>
      <c r="BF725" s="4">
        <v>382.01100000000002</v>
      </c>
      <c r="BG725" s="4">
        <v>4.0750000000000002</v>
      </c>
      <c r="BH725" s="4">
        <v>0.217</v>
      </c>
      <c r="BI725" s="4">
        <v>4.2910000000000004</v>
      </c>
      <c r="BJ725" s="4">
        <v>3.1539999999999999</v>
      </c>
      <c r="BK725" s="4">
        <v>0.16800000000000001</v>
      </c>
      <c r="BL725" s="4">
        <v>3.3220000000000001</v>
      </c>
      <c r="BM725" s="4">
        <v>14.7272</v>
      </c>
      <c r="BQ725" s="4">
        <v>0</v>
      </c>
      <c r="BR725" s="4">
        <v>0.22311800000000001</v>
      </c>
      <c r="BS725" s="4">
        <v>-5</v>
      </c>
      <c r="BT725" s="4">
        <v>7.1279999999999998E-3</v>
      </c>
      <c r="BU725" s="4">
        <v>5.4524439999999998</v>
      </c>
      <c r="BV725" s="4">
        <v>0.143983</v>
      </c>
    </row>
    <row r="726" spans="1:74" x14ac:dyDescent="0.25">
      <c r="A726" s="4">
        <v>42804</v>
      </c>
      <c r="B726" s="3">
        <v>0.5567801736111111</v>
      </c>
      <c r="C726" s="4">
        <v>10.067</v>
      </c>
      <c r="D726" s="4">
        <v>7.0709999999999997</v>
      </c>
      <c r="E726" s="4">
        <v>70710.368509000007</v>
      </c>
      <c r="F726" s="4">
        <v>276.60000000000002</v>
      </c>
      <c r="G726" s="4">
        <v>11.6</v>
      </c>
      <c r="H726" s="4">
        <v>3581.9</v>
      </c>
      <c r="J726" s="4">
        <v>0</v>
      </c>
      <c r="K726" s="4">
        <v>0.81359999999999999</v>
      </c>
      <c r="L726" s="4">
        <v>8.1913</v>
      </c>
      <c r="M726" s="4">
        <v>5.7533000000000003</v>
      </c>
      <c r="N726" s="4">
        <v>225.0341</v>
      </c>
      <c r="O726" s="4">
        <v>9.4382999999999999</v>
      </c>
      <c r="P726" s="4">
        <v>234.5</v>
      </c>
      <c r="Q726" s="4">
        <v>174.2105</v>
      </c>
      <c r="R726" s="4">
        <v>7.3067000000000002</v>
      </c>
      <c r="S726" s="4">
        <v>181.5</v>
      </c>
      <c r="T726" s="4">
        <v>3581.9225000000001</v>
      </c>
      <c r="W726" s="4">
        <v>0</v>
      </c>
      <c r="X726" s="4">
        <v>0</v>
      </c>
      <c r="Y726" s="4">
        <v>11.4</v>
      </c>
      <c r="Z726" s="4">
        <v>890</v>
      </c>
      <c r="AA726" s="4">
        <v>904</v>
      </c>
      <c r="AB726" s="4">
        <v>874</v>
      </c>
      <c r="AC726" s="4">
        <v>95</v>
      </c>
      <c r="AD726" s="4">
        <v>12.93</v>
      </c>
      <c r="AE726" s="4">
        <v>0.3</v>
      </c>
      <c r="AF726" s="4">
        <v>991</v>
      </c>
      <c r="AG726" s="4">
        <v>-9</v>
      </c>
      <c r="AH726" s="4">
        <v>9</v>
      </c>
      <c r="AI726" s="4">
        <v>24</v>
      </c>
      <c r="AJ726" s="4">
        <v>135</v>
      </c>
      <c r="AK726" s="4">
        <v>133.69999999999999</v>
      </c>
      <c r="AL726" s="4">
        <v>4.2</v>
      </c>
      <c r="AM726" s="4">
        <v>142</v>
      </c>
      <c r="AN726" s="4" t="s">
        <v>155</v>
      </c>
      <c r="AO726" s="4">
        <v>2</v>
      </c>
      <c r="AP726" s="4">
        <v>0.76508101851851851</v>
      </c>
      <c r="AQ726" s="4">
        <v>47.164402000000003</v>
      </c>
      <c r="AR726" s="4">
        <v>-88.486266000000001</v>
      </c>
      <c r="AS726" s="4">
        <v>329.3</v>
      </c>
      <c r="AT726" s="4">
        <v>37.1</v>
      </c>
      <c r="AU726" s="4">
        <v>12</v>
      </c>
      <c r="AV726" s="4">
        <v>11</v>
      </c>
      <c r="AW726" s="4" t="s">
        <v>415</v>
      </c>
      <c r="AX726" s="4">
        <v>0.96079999999999999</v>
      </c>
      <c r="AY726" s="4">
        <v>1.1823999999999999</v>
      </c>
      <c r="AZ726" s="4">
        <v>1.952</v>
      </c>
      <c r="BA726" s="4">
        <v>11.154</v>
      </c>
      <c r="BB726" s="4">
        <v>8.99</v>
      </c>
      <c r="BC726" s="4">
        <v>0.81</v>
      </c>
      <c r="BD726" s="4">
        <v>22.904</v>
      </c>
      <c r="BE726" s="4">
        <v>1384.6980000000001</v>
      </c>
      <c r="BF726" s="4">
        <v>619.00699999999995</v>
      </c>
      <c r="BG726" s="4">
        <v>3.984</v>
      </c>
      <c r="BH726" s="4">
        <v>0.16700000000000001</v>
      </c>
      <c r="BI726" s="4">
        <v>4.1509999999999998</v>
      </c>
      <c r="BJ726" s="4">
        <v>3.0840000000000001</v>
      </c>
      <c r="BK726" s="4">
        <v>0.129</v>
      </c>
      <c r="BL726" s="4">
        <v>3.2130000000000001</v>
      </c>
      <c r="BM726" s="4">
        <v>25.106999999999999</v>
      </c>
      <c r="BQ726" s="4">
        <v>0</v>
      </c>
      <c r="BR726" s="4">
        <v>0.43587100000000001</v>
      </c>
      <c r="BS726" s="4">
        <v>-5</v>
      </c>
      <c r="BT726" s="4">
        <v>7.8729999999999998E-3</v>
      </c>
      <c r="BU726" s="4">
        <v>10.651593999999999</v>
      </c>
      <c r="BV726" s="4">
        <v>0.15903200000000001</v>
      </c>
    </row>
    <row r="727" spans="1:74" x14ac:dyDescent="0.25">
      <c r="A727" s="4">
        <v>42804</v>
      </c>
      <c r="B727" s="3">
        <v>0.55679174768518525</v>
      </c>
      <c r="C727" s="4">
        <v>9.3859999999999992</v>
      </c>
      <c r="D727" s="4">
        <v>7.9108999999999998</v>
      </c>
      <c r="E727" s="4">
        <v>79109.481360999998</v>
      </c>
      <c r="F727" s="4">
        <v>303.5</v>
      </c>
      <c r="G727" s="4">
        <v>9.4</v>
      </c>
      <c r="H727" s="4">
        <v>3782.9</v>
      </c>
      <c r="J727" s="4">
        <v>0</v>
      </c>
      <c r="K727" s="4">
        <v>0.80969999999999998</v>
      </c>
      <c r="L727" s="4">
        <v>7.6002000000000001</v>
      </c>
      <c r="M727" s="4">
        <v>6.4055999999999997</v>
      </c>
      <c r="N727" s="4">
        <v>245.74770000000001</v>
      </c>
      <c r="O727" s="4">
        <v>7.6113</v>
      </c>
      <c r="P727" s="4">
        <v>253.4</v>
      </c>
      <c r="Q727" s="4">
        <v>190.24600000000001</v>
      </c>
      <c r="R727" s="4">
        <v>5.8922999999999996</v>
      </c>
      <c r="S727" s="4">
        <v>196.1</v>
      </c>
      <c r="T727" s="4">
        <v>3782.9317999999998</v>
      </c>
      <c r="W727" s="4">
        <v>0</v>
      </c>
      <c r="X727" s="4">
        <v>0</v>
      </c>
      <c r="Y727" s="4">
        <v>11.4</v>
      </c>
      <c r="Z727" s="4">
        <v>898</v>
      </c>
      <c r="AA727" s="4">
        <v>911</v>
      </c>
      <c r="AB727" s="4">
        <v>880</v>
      </c>
      <c r="AC727" s="4">
        <v>95</v>
      </c>
      <c r="AD727" s="4">
        <v>12.93</v>
      </c>
      <c r="AE727" s="4">
        <v>0.3</v>
      </c>
      <c r="AF727" s="4">
        <v>991</v>
      </c>
      <c r="AG727" s="4">
        <v>-9</v>
      </c>
      <c r="AH727" s="4">
        <v>9</v>
      </c>
      <c r="AI727" s="4">
        <v>24</v>
      </c>
      <c r="AJ727" s="4">
        <v>135</v>
      </c>
      <c r="AK727" s="4">
        <v>132.30000000000001</v>
      </c>
      <c r="AL727" s="4">
        <v>4.3</v>
      </c>
      <c r="AM727" s="4">
        <v>142</v>
      </c>
      <c r="AN727" s="4" t="s">
        <v>155</v>
      </c>
      <c r="AO727" s="4">
        <v>2</v>
      </c>
      <c r="AP727" s="4">
        <v>0.76509259259259255</v>
      </c>
      <c r="AQ727" s="4">
        <v>47.164423999999997</v>
      </c>
      <c r="AR727" s="4">
        <v>-88.486455000000007</v>
      </c>
      <c r="AS727" s="4">
        <v>328.7</v>
      </c>
      <c r="AT727" s="4">
        <v>34.299999999999997</v>
      </c>
      <c r="AU727" s="4">
        <v>12</v>
      </c>
      <c r="AV727" s="4">
        <v>11</v>
      </c>
      <c r="AW727" s="4" t="s">
        <v>415</v>
      </c>
      <c r="AX727" s="4">
        <v>1.1608000000000001</v>
      </c>
      <c r="AY727" s="4">
        <v>1.6608000000000001</v>
      </c>
      <c r="AZ727" s="4">
        <v>2.3607999999999998</v>
      </c>
      <c r="BA727" s="4">
        <v>11.154</v>
      </c>
      <c r="BB727" s="4">
        <v>8.7899999999999991</v>
      </c>
      <c r="BC727" s="4">
        <v>0.79</v>
      </c>
      <c r="BD727" s="4">
        <v>23.501000000000001</v>
      </c>
      <c r="BE727" s="4">
        <v>1277.48</v>
      </c>
      <c r="BF727" s="4">
        <v>685.27800000000002</v>
      </c>
      <c r="BG727" s="4">
        <v>4.3259999999999996</v>
      </c>
      <c r="BH727" s="4">
        <v>0.13400000000000001</v>
      </c>
      <c r="BI727" s="4">
        <v>4.46</v>
      </c>
      <c r="BJ727" s="4">
        <v>3.3490000000000002</v>
      </c>
      <c r="BK727" s="4">
        <v>0.104</v>
      </c>
      <c r="BL727" s="4">
        <v>3.452</v>
      </c>
      <c r="BM727" s="4">
        <v>26.365500000000001</v>
      </c>
      <c r="BQ727" s="4">
        <v>0</v>
      </c>
      <c r="BR727" s="4">
        <v>0.536713</v>
      </c>
      <c r="BS727" s="4">
        <v>-5</v>
      </c>
      <c r="BT727" s="4">
        <v>8.8730000000000007E-3</v>
      </c>
      <c r="BU727" s="4">
        <v>13.115924</v>
      </c>
      <c r="BV727" s="4">
        <v>0.17923500000000001</v>
      </c>
    </row>
    <row r="728" spans="1:74" x14ac:dyDescent="0.25">
      <c r="A728" s="4">
        <v>42804</v>
      </c>
      <c r="B728" s="3">
        <v>0.55680332175925928</v>
      </c>
      <c r="C728" s="4">
        <v>11.124000000000001</v>
      </c>
      <c r="D728" s="4">
        <v>6.1388999999999996</v>
      </c>
      <c r="E728" s="4">
        <v>61389.273356999998</v>
      </c>
      <c r="F728" s="4">
        <v>304.8</v>
      </c>
      <c r="G728" s="4">
        <v>8.9</v>
      </c>
      <c r="H728" s="4">
        <v>3162.6</v>
      </c>
      <c r="J728" s="4">
        <v>0</v>
      </c>
      <c r="K728" s="4">
        <v>0.81540000000000001</v>
      </c>
      <c r="L728" s="4">
        <v>9.0703999999999994</v>
      </c>
      <c r="M728" s="4">
        <v>5.0057999999999998</v>
      </c>
      <c r="N728" s="4">
        <v>248.51089999999999</v>
      </c>
      <c r="O728" s="4">
        <v>7.2853000000000003</v>
      </c>
      <c r="P728" s="4">
        <v>255.8</v>
      </c>
      <c r="Q728" s="4">
        <v>192.38509999999999</v>
      </c>
      <c r="R728" s="4">
        <v>5.6398999999999999</v>
      </c>
      <c r="S728" s="4">
        <v>198</v>
      </c>
      <c r="T728" s="4">
        <v>3162.5747999999999</v>
      </c>
      <c r="W728" s="4">
        <v>0</v>
      </c>
      <c r="X728" s="4">
        <v>0</v>
      </c>
      <c r="Y728" s="4">
        <v>11.5</v>
      </c>
      <c r="Z728" s="4">
        <v>887</v>
      </c>
      <c r="AA728" s="4">
        <v>901</v>
      </c>
      <c r="AB728" s="4">
        <v>870</v>
      </c>
      <c r="AC728" s="4">
        <v>95</v>
      </c>
      <c r="AD728" s="4">
        <v>12.93</v>
      </c>
      <c r="AE728" s="4">
        <v>0.3</v>
      </c>
      <c r="AF728" s="4">
        <v>991</v>
      </c>
      <c r="AG728" s="4">
        <v>-9</v>
      </c>
      <c r="AH728" s="4">
        <v>9.8729999999999993</v>
      </c>
      <c r="AI728" s="4">
        <v>24</v>
      </c>
      <c r="AJ728" s="4">
        <v>135</v>
      </c>
      <c r="AK728" s="4">
        <v>132.9</v>
      </c>
      <c r="AL728" s="4">
        <v>4.4000000000000004</v>
      </c>
      <c r="AM728" s="4">
        <v>142</v>
      </c>
      <c r="AN728" s="4" t="s">
        <v>155</v>
      </c>
      <c r="AO728" s="4">
        <v>2</v>
      </c>
      <c r="AP728" s="4">
        <v>0.7651041666666667</v>
      </c>
      <c r="AQ728" s="4">
        <v>47.164422999999999</v>
      </c>
      <c r="AR728" s="4">
        <v>-88.486641000000006</v>
      </c>
      <c r="AS728" s="4">
        <v>328.2</v>
      </c>
      <c r="AT728" s="4">
        <v>32.200000000000003</v>
      </c>
      <c r="AU728" s="4">
        <v>12</v>
      </c>
      <c r="AV728" s="4">
        <v>11</v>
      </c>
      <c r="AW728" s="4" t="s">
        <v>415</v>
      </c>
      <c r="AX728" s="4">
        <v>1.3912</v>
      </c>
      <c r="AY728" s="4">
        <v>1.8912</v>
      </c>
      <c r="AZ728" s="4">
        <v>2.6215999999999999</v>
      </c>
      <c r="BA728" s="4">
        <v>11.154</v>
      </c>
      <c r="BB728" s="4">
        <v>9.09</v>
      </c>
      <c r="BC728" s="4">
        <v>0.81</v>
      </c>
      <c r="BD728" s="4">
        <v>22.635999999999999</v>
      </c>
      <c r="BE728" s="4">
        <v>1523.741</v>
      </c>
      <c r="BF728" s="4">
        <v>535.22400000000005</v>
      </c>
      <c r="BG728" s="4">
        <v>4.3719999999999999</v>
      </c>
      <c r="BH728" s="4">
        <v>0.128</v>
      </c>
      <c r="BI728" s="4">
        <v>4.5</v>
      </c>
      <c r="BJ728" s="4">
        <v>3.3839999999999999</v>
      </c>
      <c r="BK728" s="4">
        <v>9.9000000000000005E-2</v>
      </c>
      <c r="BL728" s="4">
        <v>3.484</v>
      </c>
      <c r="BM728" s="4">
        <v>22.029299999999999</v>
      </c>
      <c r="BQ728" s="4">
        <v>0</v>
      </c>
      <c r="BR728" s="4">
        <v>0.38549499999999998</v>
      </c>
      <c r="BS728" s="4">
        <v>-5</v>
      </c>
      <c r="BT728" s="4">
        <v>8.1270000000000005E-3</v>
      </c>
      <c r="BU728" s="4">
        <v>9.420534</v>
      </c>
      <c r="BV728" s="4">
        <v>0.16416500000000001</v>
      </c>
    </row>
    <row r="729" spans="1:74" x14ac:dyDescent="0.25">
      <c r="A729" s="4">
        <v>42804</v>
      </c>
      <c r="B729" s="3">
        <v>0.55681489583333332</v>
      </c>
      <c r="C729" s="4">
        <v>12.645</v>
      </c>
      <c r="D729" s="4">
        <v>3.2303000000000002</v>
      </c>
      <c r="E729" s="4">
        <v>32303.325301000001</v>
      </c>
      <c r="F729" s="4">
        <v>273.2</v>
      </c>
      <c r="G729" s="4">
        <v>7.2</v>
      </c>
      <c r="H729" s="4">
        <v>2497.8000000000002</v>
      </c>
      <c r="J729" s="4">
        <v>0</v>
      </c>
      <c r="K729" s="4">
        <v>0.83450000000000002</v>
      </c>
      <c r="L729" s="4">
        <v>10.5519</v>
      </c>
      <c r="M729" s="4">
        <v>2.6956000000000002</v>
      </c>
      <c r="N729" s="4">
        <v>227.9752</v>
      </c>
      <c r="O729" s="4">
        <v>5.9778000000000002</v>
      </c>
      <c r="P729" s="4">
        <v>234</v>
      </c>
      <c r="Q729" s="4">
        <v>176.48740000000001</v>
      </c>
      <c r="R729" s="4">
        <v>4.6276999999999999</v>
      </c>
      <c r="S729" s="4">
        <v>181.1</v>
      </c>
      <c r="T729" s="4">
        <v>2497.8236000000002</v>
      </c>
      <c r="W729" s="4">
        <v>0</v>
      </c>
      <c r="X729" s="4">
        <v>0</v>
      </c>
      <c r="Y729" s="4">
        <v>11.4</v>
      </c>
      <c r="Z729" s="4">
        <v>877</v>
      </c>
      <c r="AA729" s="4">
        <v>889</v>
      </c>
      <c r="AB729" s="4">
        <v>859</v>
      </c>
      <c r="AC729" s="4">
        <v>95</v>
      </c>
      <c r="AD729" s="4">
        <v>12.93</v>
      </c>
      <c r="AE729" s="4">
        <v>0.3</v>
      </c>
      <c r="AF729" s="4">
        <v>991</v>
      </c>
      <c r="AG729" s="4">
        <v>-9</v>
      </c>
      <c r="AH729" s="4">
        <v>9.1270000000000007</v>
      </c>
      <c r="AI729" s="4">
        <v>24</v>
      </c>
      <c r="AJ729" s="4">
        <v>135</v>
      </c>
      <c r="AK729" s="4">
        <v>134.69999999999999</v>
      </c>
      <c r="AL729" s="4">
        <v>4.5999999999999996</v>
      </c>
      <c r="AM729" s="4">
        <v>142</v>
      </c>
      <c r="AN729" s="4" t="s">
        <v>155</v>
      </c>
      <c r="AO729" s="4">
        <v>2</v>
      </c>
      <c r="AP729" s="4">
        <v>0.76511574074074085</v>
      </c>
      <c r="AQ729" s="4">
        <v>47.164403</v>
      </c>
      <c r="AR729" s="4">
        <v>-88.486833000000004</v>
      </c>
      <c r="AS729" s="4">
        <v>327.8</v>
      </c>
      <c r="AT729" s="4">
        <v>31.9</v>
      </c>
      <c r="AU729" s="4">
        <v>12</v>
      </c>
      <c r="AV729" s="4">
        <v>10</v>
      </c>
      <c r="AW729" s="4" t="s">
        <v>427</v>
      </c>
      <c r="AX729" s="4">
        <v>1.6</v>
      </c>
      <c r="AY729" s="4">
        <v>2.1303999999999998</v>
      </c>
      <c r="AZ729" s="4">
        <v>2.9304000000000001</v>
      </c>
      <c r="BA729" s="4">
        <v>11.154</v>
      </c>
      <c r="BB729" s="4">
        <v>10.210000000000001</v>
      </c>
      <c r="BC729" s="4">
        <v>0.92</v>
      </c>
      <c r="BD729" s="4">
        <v>19.838000000000001</v>
      </c>
      <c r="BE729" s="4">
        <v>1890.588</v>
      </c>
      <c r="BF729" s="4">
        <v>307.39600000000002</v>
      </c>
      <c r="BG729" s="4">
        <v>4.2779999999999996</v>
      </c>
      <c r="BH729" s="4">
        <v>0.112</v>
      </c>
      <c r="BI729" s="4">
        <v>4.3899999999999997</v>
      </c>
      <c r="BJ729" s="4">
        <v>3.3109999999999999</v>
      </c>
      <c r="BK729" s="4">
        <v>8.6999999999999994E-2</v>
      </c>
      <c r="BL729" s="4">
        <v>3.3980000000000001</v>
      </c>
      <c r="BM729" s="4">
        <v>18.556899999999999</v>
      </c>
      <c r="BQ729" s="4">
        <v>0</v>
      </c>
      <c r="BR729" s="4">
        <v>0.28692200000000001</v>
      </c>
      <c r="BS729" s="4">
        <v>-5</v>
      </c>
      <c r="BT729" s="4">
        <v>8.8730000000000007E-3</v>
      </c>
      <c r="BU729" s="4">
        <v>7.0116560000000003</v>
      </c>
      <c r="BV729" s="4">
        <v>0.17923500000000001</v>
      </c>
    </row>
    <row r="730" spans="1:74" x14ac:dyDescent="0.25">
      <c r="A730" s="4">
        <v>42804</v>
      </c>
      <c r="B730" s="3">
        <v>0.55682646990740736</v>
      </c>
      <c r="C730" s="4">
        <v>13.37</v>
      </c>
      <c r="D730" s="4">
        <v>1.9218999999999999</v>
      </c>
      <c r="E730" s="4">
        <v>19218.987951999999</v>
      </c>
      <c r="F730" s="4">
        <v>272.60000000000002</v>
      </c>
      <c r="G730" s="4">
        <v>7.2</v>
      </c>
      <c r="H730" s="4">
        <v>2088.3000000000002</v>
      </c>
      <c r="J730" s="4">
        <v>0</v>
      </c>
      <c r="K730" s="4">
        <v>0.84230000000000005</v>
      </c>
      <c r="L730" s="4">
        <v>11.261900000000001</v>
      </c>
      <c r="M730" s="4">
        <v>1.6189</v>
      </c>
      <c r="N730" s="4">
        <v>229.58609999999999</v>
      </c>
      <c r="O730" s="4">
        <v>6.0648999999999997</v>
      </c>
      <c r="P730" s="4">
        <v>235.7</v>
      </c>
      <c r="Q730" s="4">
        <v>177.7345</v>
      </c>
      <c r="R730" s="4">
        <v>4.6951999999999998</v>
      </c>
      <c r="S730" s="4">
        <v>182.4</v>
      </c>
      <c r="T730" s="4">
        <v>2088.2645000000002</v>
      </c>
      <c r="W730" s="4">
        <v>0</v>
      </c>
      <c r="X730" s="4">
        <v>0</v>
      </c>
      <c r="Y730" s="4">
        <v>11.5</v>
      </c>
      <c r="Z730" s="4">
        <v>871</v>
      </c>
      <c r="AA730" s="4">
        <v>883</v>
      </c>
      <c r="AB730" s="4">
        <v>854</v>
      </c>
      <c r="AC730" s="4">
        <v>95</v>
      </c>
      <c r="AD730" s="4">
        <v>12.93</v>
      </c>
      <c r="AE730" s="4">
        <v>0.3</v>
      </c>
      <c r="AF730" s="4">
        <v>991</v>
      </c>
      <c r="AG730" s="4">
        <v>-9</v>
      </c>
      <c r="AH730" s="4">
        <v>9</v>
      </c>
      <c r="AI730" s="4">
        <v>24</v>
      </c>
      <c r="AJ730" s="4">
        <v>135</v>
      </c>
      <c r="AK730" s="4">
        <v>135</v>
      </c>
      <c r="AL730" s="4">
        <v>4.8</v>
      </c>
      <c r="AM730" s="4">
        <v>142</v>
      </c>
      <c r="AN730" s="4" t="s">
        <v>155</v>
      </c>
      <c r="AO730" s="4">
        <v>2</v>
      </c>
      <c r="AP730" s="4">
        <v>0.76512731481481477</v>
      </c>
      <c r="AQ730" s="4">
        <v>47.164371000000003</v>
      </c>
      <c r="AR730" s="4">
        <v>-88.487016999999994</v>
      </c>
      <c r="AS730" s="4">
        <v>327.39999999999998</v>
      </c>
      <c r="AT730" s="4">
        <v>31.4</v>
      </c>
      <c r="AU730" s="4">
        <v>12</v>
      </c>
      <c r="AV730" s="4">
        <v>10</v>
      </c>
      <c r="AW730" s="4" t="s">
        <v>427</v>
      </c>
      <c r="AX730" s="4">
        <v>1.6608000000000001</v>
      </c>
      <c r="AY730" s="4">
        <v>1.8351999999999999</v>
      </c>
      <c r="AZ730" s="4">
        <v>3.0304000000000002</v>
      </c>
      <c r="BA730" s="4">
        <v>11.154</v>
      </c>
      <c r="BB730" s="4">
        <v>10.75</v>
      </c>
      <c r="BC730" s="4">
        <v>0.96</v>
      </c>
      <c r="BD730" s="4">
        <v>18.716000000000001</v>
      </c>
      <c r="BE730" s="4">
        <v>2080.8609999999999</v>
      </c>
      <c r="BF730" s="4">
        <v>190.38499999999999</v>
      </c>
      <c r="BG730" s="4">
        <v>4.4420000000000002</v>
      </c>
      <c r="BH730" s="4">
        <v>0.11700000000000001</v>
      </c>
      <c r="BI730" s="4">
        <v>4.5599999999999996</v>
      </c>
      <c r="BJ730" s="4">
        <v>3.4390000000000001</v>
      </c>
      <c r="BK730" s="4">
        <v>9.0999999999999998E-2</v>
      </c>
      <c r="BL730" s="4">
        <v>3.53</v>
      </c>
      <c r="BM730" s="4">
        <v>15.9991</v>
      </c>
      <c r="BQ730" s="4">
        <v>0</v>
      </c>
      <c r="BR730" s="4">
        <v>0.25068299999999999</v>
      </c>
      <c r="BS730" s="4">
        <v>-5</v>
      </c>
      <c r="BT730" s="4">
        <v>8.9999999999999993E-3</v>
      </c>
      <c r="BU730" s="4">
        <v>6.1260649999999996</v>
      </c>
      <c r="BV730" s="4">
        <v>0.18179999999999999</v>
      </c>
    </row>
    <row r="731" spans="1:74" x14ac:dyDescent="0.25">
      <c r="A731" s="4">
        <v>42804</v>
      </c>
      <c r="B731" s="3">
        <v>0.55683804398148151</v>
      </c>
      <c r="C731" s="4">
        <v>13.728999999999999</v>
      </c>
      <c r="D731" s="4">
        <v>1.2213000000000001</v>
      </c>
      <c r="E731" s="4">
        <v>12213.023057</v>
      </c>
      <c r="F731" s="4">
        <v>312.10000000000002</v>
      </c>
      <c r="G731" s="4">
        <v>7.1</v>
      </c>
      <c r="H731" s="4">
        <v>1786.9</v>
      </c>
      <c r="J731" s="4">
        <v>0</v>
      </c>
      <c r="K731" s="4">
        <v>0.84670000000000001</v>
      </c>
      <c r="L731" s="4">
        <v>11.623799999999999</v>
      </c>
      <c r="M731" s="4">
        <v>1.0341</v>
      </c>
      <c r="N731" s="4">
        <v>264.28840000000002</v>
      </c>
      <c r="O731" s="4">
        <v>6.0114000000000001</v>
      </c>
      <c r="P731" s="4">
        <v>270.3</v>
      </c>
      <c r="Q731" s="4">
        <v>204.5993</v>
      </c>
      <c r="R731" s="4">
        <v>4.6538000000000004</v>
      </c>
      <c r="S731" s="4">
        <v>209.3</v>
      </c>
      <c r="T731" s="4">
        <v>1786.8891000000001</v>
      </c>
      <c r="W731" s="4">
        <v>0</v>
      </c>
      <c r="X731" s="4">
        <v>0</v>
      </c>
      <c r="Y731" s="4">
        <v>11.4</v>
      </c>
      <c r="Z731" s="4">
        <v>867</v>
      </c>
      <c r="AA731" s="4">
        <v>877</v>
      </c>
      <c r="AB731" s="4">
        <v>850</v>
      </c>
      <c r="AC731" s="4">
        <v>95</v>
      </c>
      <c r="AD731" s="4">
        <v>12.93</v>
      </c>
      <c r="AE731" s="4">
        <v>0.3</v>
      </c>
      <c r="AF731" s="4">
        <v>991</v>
      </c>
      <c r="AG731" s="4">
        <v>-9</v>
      </c>
      <c r="AH731" s="4">
        <v>9</v>
      </c>
      <c r="AI731" s="4">
        <v>24</v>
      </c>
      <c r="AJ731" s="4">
        <v>135</v>
      </c>
      <c r="AK731" s="4">
        <v>134.1</v>
      </c>
      <c r="AL731" s="4">
        <v>4.5</v>
      </c>
      <c r="AM731" s="4">
        <v>142</v>
      </c>
      <c r="AN731" s="4" t="s">
        <v>155</v>
      </c>
      <c r="AO731" s="4">
        <v>2</v>
      </c>
      <c r="AP731" s="4">
        <v>0.76513888888888892</v>
      </c>
      <c r="AQ731" s="4">
        <v>47.164330999999997</v>
      </c>
      <c r="AR731" s="4">
        <v>-88.487182000000004</v>
      </c>
      <c r="AS731" s="4">
        <v>327.2</v>
      </c>
      <c r="AT731" s="4">
        <v>30</v>
      </c>
      <c r="AU731" s="4">
        <v>12</v>
      </c>
      <c r="AV731" s="4">
        <v>11</v>
      </c>
      <c r="AW731" s="4" t="s">
        <v>415</v>
      </c>
      <c r="AX731" s="4">
        <v>1.6175999999999999</v>
      </c>
      <c r="AY731" s="4">
        <v>1.0608</v>
      </c>
      <c r="AZ731" s="4">
        <v>3.1</v>
      </c>
      <c r="BA731" s="4">
        <v>11.154</v>
      </c>
      <c r="BB731" s="4">
        <v>11.08</v>
      </c>
      <c r="BC731" s="4">
        <v>0.99</v>
      </c>
      <c r="BD731" s="4">
        <v>18.108000000000001</v>
      </c>
      <c r="BE731" s="4">
        <v>2190.2280000000001</v>
      </c>
      <c r="BF731" s="4">
        <v>124.011</v>
      </c>
      <c r="BG731" s="4">
        <v>5.2149999999999999</v>
      </c>
      <c r="BH731" s="4">
        <v>0.11899999999999999</v>
      </c>
      <c r="BI731" s="4">
        <v>5.3339999999999996</v>
      </c>
      <c r="BJ731" s="4">
        <v>4.0369999999999999</v>
      </c>
      <c r="BK731" s="4">
        <v>9.1999999999999998E-2</v>
      </c>
      <c r="BL731" s="4">
        <v>4.1289999999999996</v>
      </c>
      <c r="BM731" s="4">
        <v>13.961</v>
      </c>
      <c r="BQ731" s="4">
        <v>0</v>
      </c>
      <c r="BR731" s="4">
        <v>0.18589</v>
      </c>
      <c r="BS731" s="4">
        <v>-5</v>
      </c>
      <c r="BT731" s="4">
        <v>8.9999999999999993E-3</v>
      </c>
      <c r="BU731" s="4">
        <v>4.5426859999999998</v>
      </c>
      <c r="BV731" s="4">
        <v>0.18179999999999999</v>
      </c>
    </row>
    <row r="732" spans="1:74" x14ac:dyDescent="0.25">
      <c r="A732" s="4">
        <v>42804</v>
      </c>
      <c r="B732" s="3">
        <v>0.55684961805555555</v>
      </c>
      <c r="C732" s="4">
        <v>13.85</v>
      </c>
      <c r="D732" s="4">
        <v>1.2387999999999999</v>
      </c>
      <c r="E732" s="4">
        <v>12387.770544999999</v>
      </c>
      <c r="F732" s="4">
        <v>337.3</v>
      </c>
      <c r="G732" s="4">
        <v>7.2</v>
      </c>
      <c r="H732" s="4">
        <v>1590.3</v>
      </c>
      <c r="J732" s="4">
        <v>0</v>
      </c>
      <c r="K732" s="4">
        <v>0.84560000000000002</v>
      </c>
      <c r="L732" s="4">
        <v>11.7113</v>
      </c>
      <c r="M732" s="4">
        <v>1.0475000000000001</v>
      </c>
      <c r="N732" s="4">
        <v>285.20490000000001</v>
      </c>
      <c r="O732" s="4">
        <v>6.1192000000000002</v>
      </c>
      <c r="P732" s="4">
        <v>291.3</v>
      </c>
      <c r="Q732" s="4">
        <v>220.7919</v>
      </c>
      <c r="R732" s="4">
        <v>4.7371999999999996</v>
      </c>
      <c r="S732" s="4">
        <v>225.5</v>
      </c>
      <c r="T732" s="4">
        <v>1590.2892999999999</v>
      </c>
      <c r="W732" s="4">
        <v>0</v>
      </c>
      <c r="X732" s="4">
        <v>0</v>
      </c>
      <c r="Y732" s="4">
        <v>11.4</v>
      </c>
      <c r="Z732" s="4">
        <v>865</v>
      </c>
      <c r="AA732" s="4">
        <v>877</v>
      </c>
      <c r="AB732" s="4">
        <v>849</v>
      </c>
      <c r="AC732" s="4">
        <v>95</v>
      </c>
      <c r="AD732" s="4">
        <v>12.93</v>
      </c>
      <c r="AE732" s="4">
        <v>0.3</v>
      </c>
      <c r="AF732" s="4">
        <v>991</v>
      </c>
      <c r="AG732" s="4">
        <v>-9</v>
      </c>
      <c r="AH732" s="4">
        <v>9.8729999999999993</v>
      </c>
      <c r="AI732" s="4">
        <v>24</v>
      </c>
      <c r="AJ732" s="4">
        <v>135</v>
      </c>
      <c r="AK732" s="4">
        <v>133.1</v>
      </c>
      <c r="AL732" s="4">
        <v>4.3</v>
      </c>
      <c r="AM732" s="4">
        <v>142</v>
      </c>
      <c r="AN732" s="4" t="s">
        <v>155</v>
      </c>
      <c r="AO732" s="4">
        <v>2</v>
      </c>
      <c r="AP732" s="4">
        <v>0.76515046296296296</v>
      </c>
      <c r="AQ732" s="4">
        <v>47.164287999999999</v>
      </c>
      <c r="AR732" s="4">
        <v>-88.487331999999995</v>
      </c>
      <c r="AS732" s="4">
        <v>327.10000000000002</v>
      </c>
      <c r="AT732" s="4">
        <v>28.5</v>
      </c>
      <c r="AU732" s="4">
        <v>12</v>
      </c>
      <c r="AV732" s="4">
        <v>11</v>
      </c>
      <c r="AW732" s="4" t="s">
        <v>415</v>
      </c>
      <c r="AX732" s="4">
        <v>1.2</v>
      </c>
      <c r="AY732" s="4">
        <v>1.3520000000000001</v>
      </c>
      <c r="AZ732" s="4">
        <v>3.1911999999999998</v>
      </c>
      <c r="BA732" s="4">
        <v>11.154</v>
      </c>
      <c r="BB732" s="4">
        <v>11.01</v>
      </c>
      <c r="BC732" s="4">
        <v>0.99</v>
      </c>
      <c r="BD732" s="4">
        <v>18.260000000000002</v>
      </c>
      <c r="BE732" s="4">
        <v>2192.7860000000001</v>
      </c>
      <c r="BF732" s="4">
        <v>124.831</v>
      </c>
      <c r="BG732" s="4">
        <v>5.5919999999999996</v>
      </c>
      <c r="BH732" s="4">
        <v>0.12</v>
      </c>
      <c r="BI732" s="4">
        <v>5.7119999999999997</v>
      </c>
      <c r="BJ732" s="4">
        <v>4.3289999999999997</v>
      </c>
      <c r="BK732" s="4">
        <v>9.2999999999999999E-2</v>
      </c>
      <c r="BL732" s="4">
        <v>4.4219999999999997</v>
      </c>
      <c r="BM732" s="4">
        <v>12.346500000000001</v>
      </c>
      <c r="BQ732" s="4">
        <v>0</v>
      </c>
      <c r="BR732" s="4">
        <v>0.17699999999999999</v>
      </c>
      <c r="BS732" s="4">
        <v>-5</v>
      </c>
      <c r="BT732" s="4">
        <v>8.9999999999999993E-3</v>
      </c>
      <c r="BU732" s="4">
        <v>4.325437</v>
      </c>
      <c r="BV732" s="4">
        <v>0.18179999999999999</v>
      </c>
    </row>
    <row r="733" spans="1:74" x14ac:dyDescent="0.25">
      <c r="A733" s="4">
        <v>42804</v>
      </c>
      <c r="B733" s="3">
        <v>0.5568611921296297</v>
      </c>
      <c r="C733" s="4">
        <v>13.726000000000001</v>
      </c>
      <c r="D733" s="4">
        <v>1.411</v>
      </c>
      <c r="E733" s="4">
        <v>14110.391667</v>
      </c>
      <c r="F733" s="4">
        <v>344.3</v>
      </c>
      <c r="G733" s="4">
        <v>7.3</v>
      </c>
      <c r="H733" s="4">
        <v>1498.4</v>
      </c>
      <c r="J733" s="4">
        <v>0</v>
      </c>
      <c r="K733" s="4">
        <v>0.84509999999999996</v>
      </c>
      <c r="L733" s="4">
        <v>11.599500000000001</v>
      </c>
      <c r="M733" s="4">
        <v>1.1923999999999999</v>
      </c>
      <c r="N733" s="4">
        <v>290.95240000000001</v>
      </c>
      <c r="O733" s="4">
        <v>6.1688999999999998</v>
      </c>
      <c r="P733" s="4">
        <v>297.10000000000002</v>
      </c>
      <c r="Q733" s="4">
        <v>225.2413</v>
      </c>
      <c r="R733" s="4">
        <v>4.7756999999999996</v>
      </c>
      <c r="S733" s="4">
        <v>230</v>
      </c>
      <c r="T733" s="4">
        <v>1498.4308000000001</v>
      </c>
      <c r="W733" s="4">
        <v>0</v>
      </c>
      <c r="X733" s="4">
        <v>0</v>
      </c>
      <c r="Y733" s="4">
        <v>11.5</v>
      </c>
      <c r="Z733" s="4">
        <v>865</v>
      </c>
      <c r="AA733" s="4">
        <v>875</v>
      </c>
      <c r="AB733" s="4">
        <v>850</v>
      </c>
      <c r="AC733" s="4">
        <v>95</v>
      </c>
      <c r="AD733" s="4">
        <v>12.93</v>
      </c>
      <c r="AE733" s="4">
        <v>0.3</v>
      </c>
      <c r="AF733" s="4">
        <v>991</v>
      </c>
      <c r="AG733" s="4">
        <v>-9</v>
      </c>
      <c r="AH733" s="4">
        <v>9.1270000000000007</v>
      </c>
      <c r="AI733" s="4">
        <v>24</v>
      </c>
      <c r="AJ733" s="4">
        <v>135.9</v>
      </c>
      <c r="AK733" s="4">
        <v>134.69999999999999</v>
      </c>
      <c r="AL733" s="4">
        <v>4.5</v>
      </c>
      <c r="AM733" s="4">
        <v>142</v>
      </c>
      <c r="AN733" s="4" t="s">
        <v>155</v>
      </c>
      <c r="AO733" s="4">
        <v>2</v>
      </c>
      <c r="AP733" s="4">
        <v>0.765162037037037</v>
      </c>
      <c r="AQ733" s="4">
        <v>47.164251999999998</v>
      </c>
      <c r="AR733" s="4">
        <v>-88.487475000000003</v>
      </c>
      <c r="AS733" s="4">
        <v>326.8</v>
      </c>
      <c r="AT733" s="4">
        <v>26.7</v>
      </c>
      <c r="AU733" s="4">
        <v>12</v>
      </c>
      <c r="AV733" s="4">
        <v>11</v>
      </c>
      <c r="AW733" s="4" t="s">
        <v>415</v>
      </c>
      <c r="AX733" s="4">
        <v>1.2</v>
      </c>
      <c r="AY733" s="4">
        <v>1.7911999999999999</v>
      </c>
      <c r="AZ733" s="4">
        <v>3.4607999999999999</v>
      </c>
      <c r="BA733" s="4">
        <v>11.154</v>
      </c>
      <c r="BB733" s="4">
        <v>10.96</v>
      </c>
      <c r="BC733" s="4">
        <v>0.98</v>
      </c>
      <c r="BD733" s="4">
        <v>18.335999999999999</v>
      </c>
      <c r="BE733" s="4">
        <v>2167.8209999999999</v>
      </c>
      <c r="BF733" s="4">
        <v>141.83600000000001</v>
      </c>
      <c r="BG733" s="4">
        <v>5.694</v>
      </c>
      <c r="BH733" s="4">
        <v>0.121</v>
      </c>
      <c r="BI733" s="4">
        <v>5.8150000000000004</v>
      </c>
      <c r="BJ733" s="4">
        <v>4.4080000000000004</v>
      </c>
      <c r="BK733" s="4">
        <v>9.2999999999999999E-2</v>
      </c>
      <c r="BL733" s="4">
        <v>4.5019999999999998</v>
      </c>
      <c r="BM733" s="4">
        <v>11.611800000000001</v>
      </c>
      <c r="BQ733" s="4">
        <v>0</v>
      </c>
      <c r="BR733" s="4">
        <v>0.20493600000000001</v>
      </c>
      <c r="BS733" s="4">
        <v>-5</v>
      </c>
      <c r="BT733" s="4">
        <v>8.9999999999999993E-3</v>
      </c>
      <c r="BU733" s="4">
        <v>5.0081230000000003</v>
      </c>
      <c r="BV733" s="4">
        <v>0.18179999999999999</v>
      </c>
    </row>
    <row r="734" spans="1:74" x14ac:dyDescent="0.25">
      <c r="A734" s="4">
        <v>42804</v>
      </c>
      <c r="B734" s="3">
        <v>0.55687276620370374</v>
      </c>
      <c r="C734" s="4">
        <v>13.589</v>
      </c>
      <c r="D734" s="4">
        <v>1.5265</v>
      </c>
      <c r="E734" s="4">
        <v>15264.831752</v>
      </c>
      <c r="F734" s="4">
        <v>344.1</v>
      </c>
      <c r="G734" s="4">
        <v>7.2</v>
      </c>
      <c r="H734" s="4">
        <v>1414.4</v>
      </c>
      <c r="J734" s="4">
        <v>0</v>
      </c>
      <c r="K734" s="4">
        <v>0.84509999999999996</v>
      </c>
      <c r="L734" s="4">
        <v>11.4849</v>
      </c>
      <c r="M734" s="4">
        <v>1.2901</v>
      </c>
      <c r="N734" s="4">
        <v>290.8075</v>
      </c>
      <c r="O734" s="4">
        <v>6.085</v>
      </c>
      <c r="P734" s="4">
        <v>296.89999999999998</v>
      </c>
      <c r="Q734" s="4">
        <v>225.1292</v>
      </c>
      <c r="R734" s="4">
        <v>4.7107000000000001</v>
      </c>
      <c r="S734" s="4">
        <v>229.8</v>
      </c>
      <c r="T734" s="4">
        <v>1414.4</v>
      </c>
      <c r="W734" s="4">
        <v>0</v>
      </c>
      <c r="X734" s="4">
        <v>0</v>
      </c>
      <c r="Y734" s="4">
        <v>11.4</v>
      </c>
      <c r="Z734" s="4">
        <v>866</v>
      </c>
      <c r="AA734" s="4">
        <v>876</v>
      </c>
      <c r="AB734" s="4">
        <v>853</v>
      </c>
      <c r="AC734" s="4">
        <v>95</v>
      </c>
      <c r="AD734" s="4">
        <v>12.93</v>
      </c>
      <c r="AE734" s="4">
        <v>0.3</v>
      </c>
      <c r="AF734" s="4">
        <v>991</v>
      </c>
      <c r="AG734" s="4">
        <v>-9</v>
      </c>
      <c r="AH734" s="4">
        <v>9.8729999999999993</v>
      </c>
      <c r="AI734" s="4">
        <v>24</v>
      </c>
      <c r="AJ734" s="4">
        <v>136</v>
      </c>
      <c r="AK734" s="4">
        <v>134.1</v>
      </c>
      <c r="AL734" s="4">
        <v>4.4000000000000004</v>
      </c>
      <c r="AM734" s="4">
        <v>142</v>
      </c>
      <c r="AN734" s="4" t="s">
        <v>155</v>
      </c>
      <c r="AO734" s="4">
        <v>2</v>
      </c>
      <c r="AP734" s="4">
        <v>0.76517361111111104</v>
      </c>
      <c r="AQ734" s="4">
        <v>47.164220999999998</v>
      </c>
      <c r="AR734" s="4">
        <v>-88.487612999999996</v>
      </c>
      <c r="AS734" s="4">
        <v>326.60000000000002</v>
      </c>
      <c r="AT734" s="4">
        <v>25.1</v>
      </c>
      <c r="AU734" s="4">
        <v>12</v>
      </c>
      <c r="AV734" s="4">
        <v>11</v>
      </c>
      <c r="AW734" s="4" t="s">
        <v>415</v>
      </c>
      <c r="AX734" s="4">
        <v>1.1392</v>
      </c>
      <c r="AY734" s="4">
        <v>1.9088000000000001</v>
      </c>
      <c r="AZ734" s="4">
        <v>3.1135999999999999</v>
      </c>
      <c r="BA734" s="4">
        <v>11.154</v>
      </c>
      <c r="BB734" s="4">
        <v>10.97</v>
      </c>
      <c r="BC734" s="4">
        <v>0.98</v>
      </c>
      <c r="BD734" s="4">
        <v>18.323</v>
      </c>
      <c r="BE734" s="4">
        <v>2150.62</v>
      </c>
      <c r="BF734" s="4">
        <v>153.75700000000001</v>
      </c>
      <c r="BG734" s="4">
        <v>5.7030000000000003</v>
      </c>
      <c r="BH734" s="4">
        <v>0.11899999999999999</v>
      </c>
      <c r="BI734" s="4">
        <v>5.8220000000000001</v>
      </c>
      <c r="BJ734" s="4">
        <v>4.415</v>
      </c>
      <c r="BK734" s="4">
        <v>9.1999999999999998E-2</v>
      </c>
      <c r="BL734" s="4">
        <v>4.5069999999999997</v>
      </c>
      <c r="BM734" s="4">
        <v>10.982100000000001</v>
      </c>
      <c r="BQ734" s="4">
        <v>0</v>
      </c>
      <c r="BR734" s="4">
        <v>0.17931800000000001</v>
      </c>
      <c r="BS734" s="4">
        <v>-5</v>
      </c>
      <c r="BT734" s="4">
        <v>8.1270000000000005E-3</v>
      </c>
      <c r="BU734" s="4">
        <v>4.3820829999999997</v>
      </c>
      <c r="BV734" s="4">
        <v>0.16416500000000001</v>
      </c>
    </row>
    <row r="735" spans="1:74" x14ac:dyDescent="0.25">
      <c r="A735" s="4">
        <v>42804</v>
      </c>
      <c r="B735" s="3">
        <v>0.55688434027777778</v>
      </c>
      <c r="C735" s="4">
        <v>13.58</v>
      </c>
      <c r="D735" s="4">
        <v>1.6174999999999999</v>
      </c>
      <c r="E735" s="4">
        <v>16175.068493000001</v>
      </c>
      <c r="F735" s="4">
        <v>342.6</v>
      </c>
      <c r="G735" s="4">
        <v>7.6</v>
      </c>
      <c r="H735" s="4">
        <v>1417</v>
      </c>
      <c r="J735" s="4">
        <v>0</v>
      </c>
      <c r="K735" s="4">
        <v>0.84440000000000004</v>
      </c>
      <c r="L735" s="4">
        <v>11.4663</v>
      </c>
      <c r="M735" s="4">
        <v>1.3657999999999999</v>
      </c>
      <c r="N735" s="4">
        <v>289.27609999999999</v>
      </c>
      <c r="O735" s="4">
        <v>6.4417</v>
      </c>
      <c r="P735" s="4">
        <v>295.7</v>
      </c>
      <c r="Q735" s="4">
        <v>223.9436</v>
      </c>
      <c r="R735" s="4">
        <v>4.9867999999999997</v>
      </c>
      <c r="S735" s="4">
        <v>228.9</v>
      </c>
      <c r="T735" s="4">
        <v>1417.0133000000001</v>
      </c>
      <c r="W735" s="4">
        <v>0</v>
      </c>
      <c r="X735" s="4">
        <v>0</v>
      </c>
      <c r="Y735" s="4">
        <v>11.5</v>
      </c>
      <c r="Z735" s="4">
        <v>867</v>
      </c>
      <c r="AA735" s="4">
        <v>878</v>
      </c>
      <c r="AB735" s="4">
        <v>854</v>
      </c>
      <c r="AC735" s="4">
        <v>95</v>
      </c>
      <c r="AD735" s="4">
        <v>12.93</v>
      </c>
      <c r="AE735" s="4">
        <v>0.3</v>
      </c>
      <c r="AF735" s="4">
        <v>991</v>
      </c>
      <c r="AG735" s="4">
        <v>-9</v>
      </c>
      <c r="AH735" s="4">
        <v>10</v>
      </c>
      <c r="AI735" s="4">
        <v>24</v>
      </c>
      <c r="AJ735" s="4">
        <v>136</v>
      </c>
      <c r="AK735" s="4">
        <v>134</v>
      </c>
      <c r="AL735" s="4">
        <v>4.7</v>
      </c>
      <c r="AM735" s="4">
        <v>142</v>
      </c>
      <c r="AN735" s="4" t="s">
        <v>155</v>
      </c>
      <c r="AO735" s="4">
        <v>2</v>
      </c>
      <c r="AP735" s="4">
        <v>0.76518518518518519</v>
      </c>
      <c r="AQ735" s="4">
        <v>47.164195999999997</v>
      </c>
      <c r="AR735" s="4">
        <v>-88.487746999999999</v>
      </c>
      <c r="AS735" s="4">
        <v>326.39999999999998</v>
      </c>
      <c r="AT735" s="4">
        <v>23.7</v>
      </c>
      <c r="AU735" s="4">
        <v>12</v>
      </c>
      <c r="AV735" s="4">
        <v>10</v>
      </c>
      <c r="AW735" s="4" t="s">
        <v>426</v>
      </c>
      <c r="AX735" s="4">
        <v>1.2128000000000001</v>
      </c>
      <c r="AY735" s="4">
        <v>1.4872000000000001</v>
      </c>
      <c r="AZ735" s="4">
        <v>2.1823999999999999</v>
      </c>
      <c r="BA735" s="4">
        <v>11.154</v>
      </c>
      <c r="BB735" s="4">
        <v>10.9</v>
      </c>
      <c r="BC735" s="4">
        <v>0.98</v>
      </c>
      <c r="BD735" s="4">
        <v>18.434000000000001</v>
      </c>
      <c r="BE735" s="4">
        <v>2137.6210000000001</v>
      </c>
      <c r="BF735" s="4">
        <v>162.05199999999999</v>
      </c>
      <c r="BG735" s="4">
        <v>5.6470000000000002</v>
      </c>
      <c r="BH735" s="4">
        <v>0.126</v>
      </c>
      <c r="BI735" s="4">
        <v>5.7729999999999997</v>
      </c>
      <c r="BJ735" s="4">
        <v>4.3719999999999999</v>
      </c>
      <c r="BK735" s="4">
        <v>9.7000000000000003E-2</v>
      </c>
      <c r="BL735" s="4">
        <v>4.4690000000000003</v>
      </c>
      <c r="BM735" s="4">
        <v>10.9536</v>
      </c>
      <c r="BQ735" s="4">
        <v>0</v>
      </c>
      <c r="BR735" s="4">
        <v>0.216031</v>
      </c>
      <c r="BS735" s="4">
        <v>-5</v>
      </c>
      <c r="BT735" s="4">
        <v>8.8730000000000007E-3</v>
      </c>
      <c r="BU735" s="4">
        <v>5.2792570000000003</v>
      </c>
      <c r="BV735" s="4">
        <v>0.17923500000000001</v>
      </c>
    </row>
    <row r="736" spans="1:74" x14ac:dyDescent="0.25">
      <c r="A736" s="4">
        <v>42804</v>
      </c>
      <c r="B736" s="3">
        <v>0.55689591435185182</v>
      </c>
      <c r="C736" s="4">
        <v>13.574</v>
      </c>
      <c r="D736" s="4">
        <v>1.6264000000000001</v>
      </c>
      <c r="E736" s="4">
        <v>16263.706688</v>
      </c>
      <c r="F736" s="4">
        <v>350.2</v>
      </c>
      <c r="G736" s="4">
        <v>8.4</v>
      </c>
      <c r="H736" s="4">
        <v>1411.8</v>
      </c>
      <c r="J736" s="4">
        <v>0</v>
      </c>
      <c r="K736" s="4">
        <v>0.84430000000000005</v>
      </c>
      <c r="L736" s="4">
        <v>11.4598</v>
      </c>
      <c r="M736" s="4">
        <v>1.3731</v>
      </c>
      <c r="N736" s="4">
        <v>295.63350000000003</v>
      </c>
      <c r="O736" s="4">
        <v>7.1218000000000004</v>
      </c>
      <c r="P736" s="4">
        <v>302.8</v>
      </c>
      <c r="Q736" s="4">
        <v>228.86519999999999</v>
      </c>
      <c r="R736" s="4">
        <v>5.5133000000000001</v>
      </c>
      <c r="S736" s="4">
        <v>234.4</v>
      </c>
      <c r="T736" s="4">
        <v>1411.8407</v>
      </c>
      <c r="W736" s="4">
        <v>0</v>
      </c>
      <c r="X736" s="4">
        <v>0</v>
      </c>
      <c r="Y736" s="4">
        <v>11.4</v>
      </c>
      <c r="Z736" s="4">
        <v>873</v>
      </c>
      <c r="AA736" s="4">
        <v>886</v>
      </c>
      <c r="AB736" s="4">
        <v>860</v>
      </c>
      <c r="AC736" s="4">
        <v>95</v>
      </c>
      <c r="AD736" s="4">
        <v>12.93</v>
      </c>
      <c r="AE736" s="4">
        <v>0.3</v>
      </c>
      <c r="AF736" s="4">
        <v>991</v>
      </c>
      <c r="AG736" s="4">
        <v>-9</v>
      </c>
      <c r="AH736" s="4">
        <v>9.1270000000000007</v>
      </c>
      <c r="AI736" s="4">
        <v>24</v>
      </c>
      <c r="AJ736" s="4">
        <v>135.1</v>
      </c>
      <c r="AK736" s="4">
        <v>134.9</v>
      </c>
      <c r="AL736" s="4">
        <v>4.4000000000000004</v>
      </c>
      <c r="AM736" s="4">
        <v>142</v>
      </c>
      <c r="AN736" s="4" t="s">
        <v>155</v>
      </c>
      <c r="AO736" s="4">
        <v>2</v>
      </c>
      <c r="AP736" s="4">
        <v>0.76519675925925934</v>
      </c>
      <c r="AQ736" s="4">
        <v>47.164186000000001</v>
      </c>
      <c r="AR736" s="4">
        <v>-88.487869000000003</v>
      </c>
      <c r="AS736" s="4">
        <v>326.2</v>
      </c>
      <c r="AT736" s="4">
        <v>21.9</v>
      </c>
      <c r="AU736" s="4">
        <v>12</v>
      </c>
      <c r="AV736" s="4">
        <v>10</v>
      </c>
      <c r="AW736" s="4" t="s">
        <v>426</v>
      </c>
      <c r="AX736" s="4">
        <v>1.7303999999999999</v>
      </c>
      <c r="AY736" s="4">
        <v>1</v>
      </c>
      <c r="AZ736" s="4">
        <v>2.6</v>
      </c>
      <c r="BA736" s="4">
        <v>11.154</v>
      </c>
      <c r="BB736" s="4">
        <v>10.9</v>
      </c>
      <c r="BC736" s="4">
        <v>0.98</v>
      </c>
      <c r="BD736" s="4">
        <v>18.448</v>
      </c>
      <c r="BE736" s="4">
        <v>2136.357</v>
      </c>
      <c r="BF736" s="4">
        <v>162.91800000000001</v>
      </c>
      <c r="BG736" s="4">
        <v>5.7709999999999999</v>
      </c>
      <c r="BH736" s="4">
        <v>0.13900000000000001</v>
      </c>
      <c r="BI736" s="4">
        <v>5.9109999999999996</v>
      </c>
      <c r="BJ736" s="4">
        <v>4.468</v>
      </c>
      <c r="BK736" s="4">
        <v>0.108</v>
      </c>
      <c r="BL736" s="4">
        <v>4.5759999999999996</v>
      </c>
      <c r="BM736" s="4">
        <v>10.913399999999999</v>
      </c>
      <c r="BQ736" s="4">
        <v>0</v>
      </c>
      <c r="BR736" s="4">
        <v>0.29969699999999999</v>
      </c>
      <c r="BS736" s="4">
        <v>-5</v>
      </c>
      <c r="BT736" s="4">
        <v>8.9999999999999993E-3</v>
      </c>
      <c r="BU736" s="4">
        <v>7.3238450000000004</v>
      </c>
      <c r="BV736" s="4">
        <v>0.18179999999999999</v>
      </c>
    </row>
    <row r="737" spans="1:74" x14ac:dyDescent="0.25">
      <c r="A737" s="4">
        <v>42804</v>
      </c>
      <c r="B737" s="3">
        <v>0.55690748842592586</v>
      </c>
      <c r="C737" s="4">
        <v>13.574</v>
      </c>
      <c r="D737" s="4">
        <v>1.5753999999999999</v>
      </c>
      <c r="E737" s="4">
        <v>15754.329632999999</v>
      </c>
      <c r="F737" s="4">
        <v>382.4</v>
      </c>
      <c r="G737" s="4">
        <v>8.5</v>
      </c>
      <c r="H737" s="4">
        <v>1409.5</v>
      </c>
      <c r="J737" s="4">
        <v>0</v>
      </c>
      <c r="K737" s="4">
        <v>0.84489999999999998</v>
      </c>
      <c r="L737" s="4">
        <v>11.4688</v>
      </c>
      <c r="M737" s="4">
        <v>1.331</v>
      </c>
      <c r="N737" s="4">
        <v>323.07760000000002</v>
      </c>
      <c r="O737" s="4">
        <v>7.2112999999999996</v>
      </c>
      <c r="P737" s="4">
        <v>330.3</v>
      </c>
      <c r="Q737" s="4">
        <v>250.11109999999999</v>
      </c>
      <c r="R737" s="4">
        <v>5.5827</v>
      </c>
      <c r="S737" s="4">
        <v>255.7</v>
      </c>
      <c r="T737" s="4">
        <v>1409.5381</v>
      </c>
      <c r="W737" s="4">
        <v>0</v>
      </c>
      <c r="X737" s="4">
        <v>0</v>
      </c>
      <c r="Y737" s="4">
        <v>11.4</v>
      </c>
      <c r="Z737" s="4">
        <v>880</v>
      </c>
      <c r="AA737" s="4">
        <v>893</v>
      </c>
      <c r="AB737" s="4">
        <v>866</v>
      </c>
      <c r="AC737" s="4">
        <v>95</v>
      </c>
      <c r="AD737" s="4">
        <v>12.93</v>
      </c>
      <c r="AE737" s="4">
        <v>0.3</v>
      </c>
      <c r="AF737" s="4">
        <v>991</v>
      </c>
      <c r="AG737" s="4">
        <v>-9</v>
      </c>
      <c r="AH737" s="4">
        <v>9</v>
      </c>
      <c r="AI737" s="4">
        <v>24</v>
      </c>
      <c r="AJ737" s="4">
        <v>135</v>
      </c>
      <c r="AK737" s="4">
        <v>134.1</v>
      </c>
      <c r="AL737" s="4">
        <v>4.7</v>
      </c>
      <c r="AM737" s="4">
        <v>142</v>
      </c>
      <c r="AN737" s="4" t="s">
        <v>155</v>
      </c>
      <c r="AO737" s="4">
        <v>2</v>
      </c>
      <c r="AP737" s="4">
        <v>0.76520833333333327</v>
      </c>
      <c r="AQ737" s="4">
        <v>47.164186000000001</v>
      </c>
      <c r="AR737" s="4">
        <v>-88.487986000000006</v>
      </c>
      <c r="AS737" s="4">
        <v>326</v>
      </c>
      <c r="AT737" s="4">
        <v>20.5</v>
      </c>
      <c r="AU737" s="4">
        <v>12</v>
      </c>
      <c r="AV737" s="4">
        <v>10</v>
      </c>
      <c r="AW737" s="4" t="s">
        <v>426</v>
      </c>
      <c r="AX737" s="4">
        <v>1.8608</v>
      </c>
      <c r="AY737" s="4">
        <v>1</v>
      </c>
      <c r="AZ737" s="4">
        <v>2.6303999999999998</v>
      </c>
      <c r="BA737" s="4">
        <v>11.154</v>
      </c>
      <c r="BB737" s="4">
        <v>10.94</v>
      </c>
      <c r="BC737" s="4">
        <v>0.98</v>
      </c>
      <c r="BD737" s="4">
        <v>18.36</v>
      </c>
      <c r="BE737" s="4">
        <v>2143.547</v>
      </c>
      <c r="BF737" s="4">
        <v>158.33799999999999</v>
      </c>
      <c r="BG737" s="4">
        <v>6.3239999999999998</v>
      </c>
      <c r="BH737" s="4">
        <v>0.14099999999999999</v>
      </c>
      <c r="BI737" s="4">
        <v>6.4649999999999999</v>
      </c>
      <c r="BJ737" s="4">
        <v>4.8949999999999996</v>
      </c>
      <c r="BK737" s="4">
        <v>0.109</v>
      </c>
      <c r="BL737" s="4">
        <v>5.0049999999999999</v>
      </c>
      <c r="BM737" s="4">
        <v>10.9237</v>
      </c>
      <c r="BQ737" s="4">
        <v>0</v>
      </c>
      <c r="BR737" s="4">
        <v>0.34766599999999998</v>
      </c>
      <c r="BS737" s="4">
        <v>-5</v>
      </c>
      <c r="BT737" s="4">
        <v>8.9999999999999993E-3</v>
      </c>
      <c r="BU737" s="4">
        <v>8.4960869999999993</v>
      </c>
      <c r="BV737" s="4">
        <v>0.18179999999999999</v>
      </c>
    </row>
    <row r="738" spans="1:74" x14ac:dyDescent="0.25">
      <c r="A738" s="4">
        <v>42804</v>
      </c>
      <c r="B738" s="3">
        <v>0.55691906250000001</v>
      </c>
      <c r="C738" s="4">
        <v>13.58</v>
      </c>
      <c r="D738" s="4">
        <v>1.5632999999999999</v>
      </c>
      <c r="E738" s="4">
        <v>15632.51858</v>
      </c>
      <c r="F738" s="4">
        <v>431.7</v>
      </c>
      <c r="G738" s="4">
        <v>8.5</v>
      </c>
      <c r="H738" s="4">
        <v>1406.9</v>
      </c>
      <c r="J738" s="4">
        <v>0</v>
      </c>
      <c r="K738" s="4">
        <v>0.84489999999999998</v>
      </c>
      <c r="L738" s="4">
        <v>11.474</v>
      </c>
      <c r="M738" s="4">
        <v>1.3208</v>
      </c>
      <c r="N738" s="4">
        <v>364.76209999999998</v>
      </c>
      <c r="O738" s="4">
        <v>7.1818</v>
      </c>
      <c r="P738" s="4">
        <v>371.9</v>
      </c>
      <c r="Q738" s="4">
        <v>282.38119999999998</v>
      </c>
      <c r="R738" s="4">
        <v>5.5598000000000001</v>
      </c>
      <c r="S738" s="4">
        <v>287.89999999999998</v>
      </c>
      <c r="T738" s="4">
        <v>1406.9273000000001</v>
      </c>
      <c r="W738" s="4">
        <v>0</v>
      </c>
      <c r="X738" s="4">
        <v>0</v>
      </c>
      <c r="Y738" s="4">
        <v>11.5</v>
      </c>
      <c r="Z738" s="4">
        <v>882</v>
      </c>
      <c r="AA738" s="4">
        <v>897</v>
      </c>
      <c r="AB738" s="4">
        <v>869</v>
      </c>
      <c r="AC738" s="4">
        <v>95</v>
      </c>
      <c r="AD738" s="4">
        <v>12.93</v>
      </c>
      <c r="AE738" s="4">
        <v>0.3</v>
      </c>
      <c r="AF738" s="4">
        <v>991</v>
      </c>
      <c r="AG738" s="4">
        <v>-9</v>
      </c>
      <c r="AH738" s="4">
        <v>9.8729999999999993</v>
      </c>
      <c r="AI738" s="4">
        <v>24</v>
      </c>
      <c r="AJ738" s="4">
        <v>135</v>
      </c>
      <c r="AK738" s="4">
        <v>132.30000000000001</v>
      </c>
      <c r="AL738" s="4">
        <v>4.5999999999999996</v>
      </c>
      <c r="AM738" s="4">
        <v>142</v>
      </c>
      <c r="AN738" s="4" t="s">
        <v>155</v>
      </c>
      <c r="AO738" s="4">
        <v>2</v>
      </c>
      <c r="AP738" s="4">
        <v>0.76521990740740742</v>
      </c>
      <c r="AQ738" s="4">
        <v>47.164197999999999</v>
      </c>
      <c r="AR738" s="4">
        <v>-88.488107999999997</v>
      </c>
      <c r="AS738" s="4">
        <v>325.89999999999998</v>
      </c>
      <c r="AT738" s="4">
        <v>20.3</v>
      </c>
      <c r="AU738" s="4">
        <v>12</v>
      </c>
      <c r="AV738" s="4">
        <v>10</v>
      </c>
      <c r="AW738" s="4" t="s">
        <v>426</v>
      </c>
      <c r="AX738" s="4">
        <v>2</v>
      </c>
      <c r="AY738" s="4">
        <v>1.0911999999999999</v>
      </c>
      <c r="AZ738" s="4">
        <v>2.7608000000000001</v>
      </c>
      <c r="BA738" s="4">
        <v>11.154</v>
      </c>
      <c r="BB738" s="4">
        <v>10.95</v>
      </c>
      <c r="BC738" s="4">
        <v>0.98</v>
      </c>
      <c r="BD738" s="4">
        <v>18.353999999999999</v>
      </c>
      <c r="BE738" s="4">
        <v>2145.3989999999999</v>
      </c>
      <c r="BF738" s="4">
        <v>157.18600000000001</v>
      </c>
      <c r="BG738" s="4">
        <v>7.1420000000000003</v>
      </c>
      <c r="BH738" s="4">
        <v>0.14099999999999999</v>
      </c>
      <c r="BI738" s="4">
        <v>7.2830000000000004</v>
      </c>
      <c r="BJ738" s="4">
        <v>5.5289999999999999</v>
      </c>
      <c r="BK738" s="4">
        <v>0.109</v>
      </c>
      <c r="BL738" s="4">
        <v>5.6379999999999999</v>
      </c>
      <c r="BM738" s="4">
        <v>10.9079</v>
      </c>
      <c r="BQ738" s="4">
        <v>0</v>
      </c>
      <c r="BR738" s="4">
        <v>0.350381</v>
      </c>
      <c r="BS738" s="4">
        <v>-5</v>
      </c>
      <c r="BT738" s="4">
        <v>8.1270000000000005E-3</v>
      </c>
      <c r="BU738" s="4">
        <v>8.5624359999999999</v>
      </c>
      <c r="BV738" s="4">
        <v>0.16416500000000001</v>
      </c>
    </row>
    <row r="739" spans="1:74" x14ac:dyDescent="0.25">
      <c r="A739" s="4">
        <v>42804</v>
      </c>
      <c r="B739" s="3">
        <v>0.55693063657407404</v>
      </c>
      <c r="C739" s="4">
        <v>13.586</v>
      </c>
      <c r="D739" s="4">
        <v>1.5392999999999999</v>
      </c>
      <c r="E739" s="4">
        <v>15393.199344000001</v>
      </c>
      <c r="F739" s="4">
        <v>485</v>
      </c>
      <c r="G739" s="4">
        <v>8.5</v>
      </c>
      <c r="H739" s="4">
        <v>1374.1</v>
      </c>
      <c r="J739" s="4">
        <v>0</v>
      </c>
      <c r="K739" s="4">
        <v>0.84509999999999996</v>
      </c>
      <c r="L739" s="4">
        <v>11.481999999999999</v>
      </c>
      <c r="M739" s="4">
        <v>1.3008999999999999</v>
      </c>
      <c r="N739" s="4">
        <v>409.89530000000002</v>
      </c>
      <c r="O739" s="4">
        <v>7.1837</v>
      </c>
      <c r="P739" s="4">
        <v>417.1</v>
      </c>
      <c r="Q739" s="4">
        <v>317.32119999999998</v>
      </c>
      <c r="R739" s="4">
        <v>5.5613000000000001</v>
      </c>
      <c r="S739" s="4">
        <v>322.89999999999998</v>
      </c>
      <c r="T739" s="4">
        <v>1374.1</v>
      </c>
      <c r="W739" s="4">
        <v>0</v>
      </c>
      <c r="X739" s="4">
        <v>0</v>
      </c>
      <c r="Y739" s="4">
        <v>11.4</v>
      </c>
      <c r="Z739" s="4">
        <v>881</v>
      </c>
      <c r="AA739" s="4">
        <v>895</v>
      </c>
      <c r="AB739" s="4">
        <v>868</v>
      </c>
      <c r="AC739" s="4">
        <v>95</v>
      </c>
      <c r="AD739" s="4">
        <v>12.93</v>
      </c>
      <c r="AE739" s="4">
        <v>0.3</v>
      </c>
      <c r="AF739" s="4">
        <v>991</v>
      </c>
      <c r="AG739" s="4">
        <v>-9</v>
      </c>
      <c r="AH739" s="4">
        <v>10</v>
      </c>
      <c r="AI739" s="4">
        <v>24</v>
      </c>
      <c r="AJ739" s="4">
        <v>135</v>
      </c>
      <c r="AK739" s="4">
        <v>131.1</v>
      </c>
      <c r="AL739" s="4">
        <v>4.5999999999999996</v>
      </c>
      <c r="AM739" s="4">
        <v>142</v>
      </c>
      <c r="AN739" s="4" t="s">
        <v>155</v>
      </c>
      <c r="AO739" s="4">
        <v>2</v>
      </c>
      <c r="AP739" s="4">
        <v>0.76523148148148146</v>
      </c>
      <c r="AQ739" s="4">
        <v>47.164223999999997</v>
      </c>
      <c r="AR739" s="4">
        <v>-88.488240000000005</v>
      </c>
      <c r="AS739" s="4">
        <v>326</v>
      </c>
      <c r="AT739" s="4">
        <v>21.3</v>
      </c>
      <c r="AU739" s="4">
        <v>12</v>
      </c>
      <c r="AV739" s="4">
        <v>10</v>
      </c>
      <c r="AW739" s="4" t="s">
        <v>426</v>
      </c>
      <c r="AX739" s="4">
        <v>1.7570429999999999</v>
      </c>
      <c r="AY739" s="4">
        <v>1.3607389999999999</v>
      </c>
      <c r="AZ739" s="4">
        <v>2.9303699999999999</v>
      </c>
      <c r="BA739" s="4">
        <v>11.154</v>
      </c>
      <c r="BB739" s="4">
        <v>10.96</v>
      </c>
      <c r="BC739" s="4">
        <v>0.98</v>
      </c>
      <c r="BD739" s="4">
        <v>18.323</v>
      </c>
      <c r="BE739" s="4">
        <v>2149.4209999999998</v>
      </c>
      <c r="BF739" s="4">
        <v>155.00399999999999</v>
      </c>
      <c r="BG739" s="4">
        <v>8.0359999999999996</v>
      </c>
      <c r="BH739" s="4">
        <v>0.14099999999999999</v>
      </c>
      <c r="BI739" s="4">
        <v>8.1760000000000002</v>
      </c>
      <c r="BJ739" s="4">
        <v>6.2210000000000001</v>
      </c>
      <c r="BK739" s="4">
        <v>0.109</v>
      </c>
      <c r="BL739" s="4">
        <v>6.33</v>
      </c>
      <c r="BM739" s="4">
        <v>10.666</v>
      </c>
      <c r="BQ739" s="4">
        <v>0</v>
      </c>
      <c r="BR739" s="4">
        <v>0.33428600000000003</v>
      </c>
      <c r="BS739" s="4">
        <v>-5</v>
      </c>
      <c r="BT739" s="4">
        <v>8.0000000000000002E-3</v>
      </c>
      <c r="BU739" s="4">
        <v>8.1691140000000004</v>
      </c>
      <c r="BV739" s="4">
        <v>0.16159999999999999</v>
      </c>
    </row>
    <row r="740" spans="1:74" x14ac:dyDescent="0.25">
      <c r="A740" s="4">
        <v>42804</v>
      </c>
      <c r="B740" s="3">
        <v>0.55694221064814819</v>
      </c>
      <c r="C740" s="4">
        <v>13.619</v>
      </c>
      <c r="D740" s="4">
        <v>1.4826999999999999</v>
      </c>
      <c r="E740" s="4">
        <v>14826.580311</v>
      </c>
      <c r="F740" s="4">
        <v>539.1</v>
      </c>
      <c r="G740" s="4">
        <v>8.6</v>
      </c>
      <c r="H740" s="4">
        <v>1401.8</v>
      </c>
      <c r="J740" s="4">
        <v>0</v>
      </c>
      <c r="K740" s="4">
        <v>0.84540000000000004</v>
      </c>
      <c r="L740" s="4">
        <v>11.5136</v>
      </c>
      <c r="M740" s="4">
        <v>1.2535000000000001</v>
      </c>
      <c r="N740" s="4">
        <v>455.76580000000001</v>
      </c>
      <c r="O740" s="4">
        <v>7.3010999999999999</v>
      </c>
      <c r="P740" s="4">
        <v>463.1</v>
      </c>
      <c r="Q740" s="4">
        <v>352.83179999999999</v>
      </c>
      <c r="R740" s="4">
        <v>5.6520999999999999</v>
      </c>
      <c r="S740" s="4">
        <v>358.5</v>
      </c>
      <c r="T740" s="4">
        <v>1401.7663</v>
      </c>
      <c r="W740" s="4">
        <v>0</v>
      </c>
      <c r="X740" s="4">
        <v>0</v>
      </c>
      <c r="Y740" s="4">
        <v>11.5</v>
      </c>
      <c r="Z740" s="4">
        <v>879</v>
      </c>
      <c r="AA740" s="4">
        <v>895</v>
      </c>
      <c r="AB740" s="4">
        <v>865</v>
      </c>
      <c r="AC740" s="4">
        <v>95</v>
      </c>
      <c r="AD740" s="4">
        <v>12.93</v>
      </c>
      <c r="AE740" s="4">
        <v>0.3</v>
      </c>
      <c r="AF740" s="4">
        <v>991</v>
      </c>
      <c r="AG740" s="4">
        <v>-9</v>
      </c>
      <c r="AH740" s="4">
        <v>9.1270000000000007</v>
      </c>
      <c r="AI740" s="4">
        <v>24</v>
      </c>
      <c r="AJ740" s="4">
        <v>135</v>
      </c>
      <c r="AK740" s="4">
        <v>132.69999999999999</v>
      </c>
      <c r="AL740" s="4">
        <v>4.5999999999999996</v>
      </c>
      <c r="AM740" s="4">
        <v>142</v>
      </c>
      <c r="AN740" s="4" t="s">
        <v>155</v>
      </c>
      <c r="AO740" s="4">
        <v>2</v>
      </c>
      <c r="AP740" s="4">
        <v>0.76524305555555561</v>
      </c>
      <c r="AQ740" s="4">
        <v>47.164257999999997</v>
      </c>
      <c r="AR740" s="4">
        <v>-88.488376000000002</v>
      </c>
      <c r="AS740" s="4">
        <v>325.8</v>
      </c>
      <c r="AT740" s="4">
        <v>22.5</v>
      </c>
      <c r="AU740" s="4">
        <v>12</v>
      </c>
      <c r="AV740" s="4">
        <v>10</v>
      </c>
      <c r="AW740" s="4" t="s">
        <v>426</v>
      </c>
      <c r="AX740" s="4">
        <v>1.2</v>
      </c>
      <c r="AY740" s="4">
        <v>1.590991</v>
      </c>
      <c r="AZ740" s="4">
        <v>3.0606610000000001</v>
      </c>
      <c r="BA740" s="4">
        <v>11.154</v>
      </c>
      <c r="BB740" s="4">
        <v>10.98</v>
      </c>
      <c r="BC740" s="4">
        <v>0.98</v>
      </c>
      <c r="BD740" s="4">
        <v>18.286000000000001</v>
      </c>
      <c r="BE740" s="4">
        <v>2157.5390000000002</v>
      </c>
      <c r="BF740" s="4">
        <v>149.49600000000001</v>
      </c>
      <c r="BG740" s="4">
        <v>8.9440000000000008</v>
      </c>
      <c r="BH740" s="4">
        <v>0.14299999999999999</v>
      </c>
      <c r="BI740" s="4">
        <v>9.0869999999999997</v>
      </c>
      <c r="BJ740" s="4">
        <v>6.9240000000000004</v>
      </c>
      <c r="BK740" s="4">
        <v>0.111</v>
      </c>
      <c r="BL740" s="4">
        <v>7.0350000000000001</v>
      </c>
      <c r="BM740" s="4">
        <v>10.8918</v>
      </c>
      <c r="BQ740" s="4">
        <v>0</v>
      </c>
      <c r="BR740" s="4">
        <v>0.34509499999999999</v>
      </c>
      <c r="BS740" s="4">
        <v>-5</v>
      </c>
      <c r="BT740" s="4">
        <v>8.8730000000000007E-3</v>
      </c>
      <c r="BU740" s="4">
        <v>8.4332589999999996</v>
      </c>
      <c r="BV740" s="4">
        <v>0.17923500000000001</v>
      </c>
    </row>
    <row r="741" spans="1:74" x14ac:dyDescent="0.25">
      <c r="A741" s="4">
        <v>42804</v>
      </c>
      <c r="B741" s="3">
        <v>0.55695378472222223</v>
      </c>
      <c r="C741" s="4">
        <v>13.731999999999999</v>
      </c>
      <c r="D741" s="4">
        <v>1.3824000000000001</v>
      </c>
      <c r="E741" s="4">
        <v>13823.555913</v>
      </c>
      <c r="F741" s="4">
        <v>638.6</v>
      </c>
      <c r="G741" s="4">
        <v>8.6999999999999993</v>
      </c>
      <c r="H741" s="4">
        <v>1348.2</v>
      </c>
      <c r="J741" s="4">
        <v>0</v>
      </c>
      <c r="K741" s="4">
        <v>0.84550000000000003</v>
      </c>
      <c r="L741" s="4">
        <v>11.6106</v>
      </c>
      <c r="M741" s="4">
        <v>1.1688000000000001</v>
      </c>
      <c r="N741" s="4">
        <v>539.91319999999996</v>
      </c>
      <c r="O741" s="4">
        <v>7.3559000000000001</v>
      </c>
      <c r="P741" s="4">
        <v>547.29999999999995</v>
      </c>
      <c r="Q741" s="4">
        <v>418.15600000000001</v>
      </c>
      <c r="R741" s="4">
        <v>5.6970999999999998</v>
      </c>
      <c r="S741" s="4">
        <v>423.9</v>
      </c>
      <c r="T741" s="4">
        <v>1348.1683</v>
      </c>
      <c r="W741" s="4">
        <v>0</v>
      </c>
      <c r="X741" s="4">
        <v>0</v>
      </c>
      <c r="Y741" s="4">
        <v>11.4</v>
      </c>
      <c r="Z741" s="4">
        <v>884</v>
      </c>
      <c r="AA741" s="4">
        <v>900</v>
      </c>
      <c r="AB741" s="4">
        <v>870</v>
      </c>
      <c r="AC741" s="4">
        <v>95.9</v>
      </c>
      <c r="AD741" s="4">
        <v>13.05</v>
      </c>
      <c r="AE741" s="4">
        <v>0.3</v>
      </c>
      <c r="AF741" s="4">
        <v>991</v>
      </c>
      <c r="AG741" s="4">
        <v>-9</v>
      </c>
      <c r="AH741" s="4">
        <v>9</v>
      </c>
      <c r="AI741" s="4">
        <v>24</v>
      </c>
      <c r="AJ741" s="4">
        <v>135.9</v>
      </c>
      <c r="AK741" s="4">
        <v>133</v>
      </c>
      <c r="AL741" s="4">
        <v>4.7</v>
      </c>
      <c r="AM741" s="4">
        <v>142</v>
      </c>
      <c r="AN741" s="4" t="s">
        <v>155</v>
      </c>
      <c r="AO741" s="4">
        <v>2</v>
      </c>
      <c r="AP741" s="4">
        <v>0.76525462962962953</v>
      </c>
      <c r="AQ741" s="4">
        <v>47.164284000000002</v>
      </c>
      <c r="AR741" s="4">
        <v>-88.488521000000006</v>
      </c>
      <c r="AS741" s="4">
        <v>325.89999999999998</v>
      </c>
      <c r="AT741" s="4">
        <v>23.6</v>
      </c>
      <c r="AU741" s="4">
        <v>12</v>
      </c>
      <c r="AV741" s="4">
        <v>10</v>
      </c>
      <c r="AW741" s="4" t="s">
        <v>426</v>
      </c>
      <c r="AX741" s="4">
        <v>1.2607999999999999</v>
      </c>
      <c r="AY741" s="4">
        <v>1.5568</v>
      </c>
      <c r="AZ741" s="4">
        <v>3.0175999999999998</v>
      </c>
      <c r="BA741" s="4">
        <v>11.154</v>
      </c>
      <c r="BB741" s="4">
        <v>10.99</v>
      </c>
      <c r="BC741" s="4">
        <v>0.99</v>
      </c>
      <c r="BD741" s="4">
        <v>18.271999999999998</v>
      </c>
      <c r="BE741" s="4">
        <v>2174.5369999999998</v>
      </c>
      <c r="BF741" s="4">
        <v>139.32499999999999</v>
      </c>
      <c r="BG741" s="4">
        <v>10.589</v>
      </c>
      <c r="BH741" s="4">
        <v>0.14399999999999999</v>
      </c>
      <c r="BI741" s="4">
        <v>10.734</v>
      </c>
      <c r="BJ741" s="4">
        <v>8.2010000000000005</v>
      </c>
      <c r="BK741" s="4">
        <v>0.112</v>
      </c>
      <c r="BL741" s="4">
        <v>8.3130000000000006</v>
      </c>
      <c r="BM741" s="4">
        <v>10.4697</v>
      </c>
      <c r="BQ741" s="4">
        <v>0</v>
      </c>
      <c r="BR741" s="4">
        <v>0.35922199999999999</v>
      </c>
      <c r="BS741" s="4">
        <v>-5</v>
      </c>
      <c r="BT741" s="4">
        <v>8.1270000000000005E-3</v>
      </c>
      <c r="BU741" s="4">
        <v>8.7784870000000002</v>
      </c>
      <c r="BV741" s="4">
        <v>0.16416500000000001</v>
      </c>
    </row>
    <row r="742" spans="1:74" x14ac:dyDescent="0.25">
      <c r="A742" s="4">
        <v>42804</v>
      </c>
      <c r="B742" s="3">
        <v>0.55696535879629627</v>
      </c>
      <c r="C742" s="4">
        <v>13.754</v>
      </c>
      <c r="D742" s="4">
        <v>1.1843999999999999</v>
      </c>
      <c r="E742" s="4">
        <v>11844.473049</v>
      </c>
      <c r="F742" s="4">
        <v>713</v>
      </c>
      <c r="G742" s="4">
        <v>8.6999999999999993</v>
      </c>
      <c r="H742" s="4">
        <v>1291.5</v>
      </c>
      <c r="J742" s="4">
        <v>0</v>
      </c>
      <c r="K742" s="4">
        <v>0.84730000000000005</v>
      </c>
      <c r="L742" s="4">
        <v>11.654199999999999</v>
      </c>
      <c r="M742" s="4">
        <v>1.0036</v>
      </c>
      <c r="N742" s="4">
        <v>604.12630000000001</v>
      </c>
      <c r="O742" s="4">
        <v>7.3719000000000001</v>
      </c>
      <c r="P742" s="4">
        <v>611.5</v>
      </c>
      <c r="Q742" s="4">
        <v>467.7149</v>
      </c>
      <c r="R742" s="4">
        <v>5.7073</v>
      </c>
      <c r="S742" s="4">
        <v>473.4</v>
      </c>
      <c r="T742" s="4">
        <v>1291.5492999999999</v>
      </c>
      <c r="W742" s="4">
        <v>0</v>
      </c>
      <c r="X742" s="4">
        <v>0</v>
      </c>
      <c r="Y742" s="4">
        <v>11.4</v>
      </c>
      <c r="Z742" s="4">
        <v>885</v>
      </c>
      <c r="AA742" s="4">
        <v>898</v>
      </c>
      <c r="AB742" s="4">
        <v>870</v>
      </c>
      <c r="AC742" s="4">
        <v>95.1</v>
      </c>
      <c r="AD742" s="4">
        <v>12.95</v>
      </c>
      <c r="AE742" s="4">
        <v>0.3</v>
      </c>
      <c r="AF742" s="4">
        <v>991</v>
      </c>
      <c r="AG742" s="4">
        <v>-9</v>
      </c>
      <c r="AH742" s="4">
        <v>9</v>
      </c>
      <c r="AI742" s="4">
        <v>24</v>
      </c>
      <c r="AJ742" s="4">
        <v>136</v>
      </c>
      <c r="AK742" s="4">
        <v>133.9</v>
      </c>
      <c r="AL742" s="4">
        <v>4.4000000000000004</v>
      </c>
      <c r="AM742" s="4">
        <v>142</v>
      </c>
      <c r="AN742" s="4" t="s">
        <v>155</v>
      </c>
      <c r="AO742" s="4">
        <v>2</v>
      </c>
      <c r="AP742" s="4">
        <v>0.76526620370370368</v>
      </c>
      <c r="AQ742" s="4">
        <v>47.164296</v>
      </c>
      <c r="AR742" s="4">
        <v>-88.488668000000004</v>
      </c>
      <c r="AS742" s="4">
        <v>326.89999999999998</v>
      </c>
      <c r="AT742" s="4">
        <v>24.2</v>
      </c>
      <c r="AU742" s="4">
        <v>12</v>
      </c>
      <c r="AV742" s="4">
        <v>11</v>
      </c>
      <c r="AW742" s="4" t="s">
        <v>415</v>
      </c>
      <c r="AX742" s="4">
        <v>1.4</v>
      </c>
      <c r="AY742" s="4">
        <v>1</v>
      </c>
      <c r="AZ742" s="4">
        <v>2.6</v>
      </c>
      <c r="BA742" s="4">
        <v>11.154</v>
      </c>
      <c r="BB742" s="4">
        <v>11.14</v>
      </c>
      <c r="BC742" s="4">
        <v>1</v>
      </c>
      <c r="BD742" s="4">
        <v>18.015999999999998</v>
      </c>
      <c r="BE742" s="4">
        <v>2204.4940000000001</v>
      </c>
      <c r="BF742" s="4">
        <v>120.831</v>
      </c>
      <c r="BG742" s="4">
        <v>11.967000000000001</v>
      </c>
      <c r="BH742" s="4">
        <v>0.14599999999999999</v>
      </c>
      <c r="BI742" s="4">
        <v>12.113</v>
      </c>
      <c r="BJ742" s="4">
        <v>9.2650000000000006</v>
      </c>
      <c r="BK742" s="4">
        <v>0.113</v>
      </c>
      <c r="BL742" s="4">
        <v>9.3780000000000001</v>
      </c>
      <c r="BM742" s="4">
        <v>10.130100000000001</v>
      </c>
      <c r="BQ742" s="4">
        <v>0</v>
      </c>
      <c r="BR742" s="4">
        <v>0.36711100000000002</v>
      </c>
      <c r="BS742" s="4">
        <v>-5</v>
      </c>
      <c r="BT742" s="4">
        <v>8.8730000000000007E-3</v>
      </c>
      <c r="BU742" s="4">
        <v>8.9712750000000003</v>
      </c>
      <c r="BV742" s="4">
        <v>0.17923500000000001</v>
      </c>
    </row>
    <row r="743" spans="1:74" x14ac:dyDescent="0.25">
      <c r="A743" s="4">
        <v>42804</v>
      </c>
      <c r="B743" s="3">
        <v>0.55697693287037031</v>
      </c>
      <c r="C743" s="4">
        <v>11.885999999999999</v>
      </c>
      <c r="D743" s="4">
        <v>3.1762999999999999</v>
      </c>
      <c r="E743" s="4">
        <v>31762.532079000001</v>
      </c>
      <c r="F743" s="4">
        <v>794.3</v>
      </c>
      <c r="G743" s="4">
        <v>8.6999999999999993</v>
      </c>
      <c r="H743" s="4">
        <v>1348</v>
      </c>
      <c r="J743" s="4">
        <v>0</v>
      </c>
      <c r="K743" s="4">
        <v>0.84299999999999997</v>
      </c>
      <c r="L743" s="4">
        <v>10.0204</v>
      </c>
      <c r="M743" s="4">
        <v>2.6777000000000002</v>
      </c>
      <c r="N743" s="4">
        <v>669.65170000000001</v>
      </c>
      <c r="O743" s="4">
        <v>7.3650000000000002</v>
      </c>
      <c r="P743" s="4">
        <v>677</v>
      </c>
      <c r="Q743" s="4">
        <v>518.41200000000003</v>
      </c>
      <c r="R743" s="4">
        <v>5.7016999999999998</v>
      </c>
      <c r="S743" s="4">
        <v>524.1</v>
      </c>
      <c r="T743" s="4">
        <v>1347.9955</v>
      </c>
      <c r="W743" s="4">
        <v>0</v>
      </c>
      <c r="X743" s="4">
        <v>0</v>
      </c>
      <c r="Y743" s="4">
        <v>11.5</v>
      </c>
      <c r="Z743" s="4">
        <v>881</v>
      </c>
      <c r="AA743" s="4">
        <v>895</v>
      </c>
      <c r="AB743" s="4">
        <v>867</v>
      </c>
      <c r="AC743" s="4">
        <v>95</v>
      </c>
      <c r="AD743" s="4">
        <v>12.93</v>
      </c>
      <c r="AE743" s="4">
        <v>0.3</v>
      </c>
      <c r="AF743" s="4">
        <v>991</v>
      </c>
      <c r="AG743" s="4">
        <v>-9</v>
      </c>
      <c r="AH743" s="4">
        <v>9.8729999999999993</v>
      </c>
      <c r="AI743" s="4">
        <v>24</v>
      </c>
      <c r="AJ743" s="4">
        <v>136</v>
      </c>
      <c r="AK743" s="4">
        <v>134.9</v>
      </c>
      <c r="AL743" s="4">
        <v>4.4000000000000004</v>
      </c>
      <c r="AM743" s="4">
        <v>142</v>
      </c>
      <c r="AN743" s="4" t="s">
        <v>155</v>
      </c>
      <c r="AO743" s="4">
        <v>2</v>
      </c>
      <c r="AP743" s="4">
        <v>0.76527777777777783</v>
      </c>
      <c r="AQ743" s="4">
        <v>47.164307000000001</v>
      </c>
      <c r="AR743" s="4">
        <v>-88.488812999999993</v>
      </c>
      <c r="AS743" s="4">
        <v>326.8</v>
      </c>
      <c r="AT743" s="4">
        <v>24.9</v>
      </c>
      <c r="AU743" s="4">
        <v>12</v>
      </c>
      <c r="AV743" s="4">
        <v>11</v>
      </c>
      <c r="AW743" s="4" t="s">
        <v>415</v>
      </c>
      <c r="AX743" s="4">
        <v>1.3088</v>
      </c>
      <c r="AY743" s="4">
        <v>1.0608</v>
      </c>
      <c r="AZ743" s="4">
        <v>2.6303999999999998</v>
      </c>
      <c r="BA743" s="4">
        <v>11.154</v>
      </c>
      <c r="BB743" s="4">
        <v>10.81</v>
      </c>
      <c r="BC743" s="4">
        <v>0.97</v>
      </c>
      <c r="BD743" s="4">
        <v>18.619</v>
      </c>
      <c r="BE743" s="4">
        <v>1888.598</v>
      </c>
      <c r="BF743" s="4">
        <v>321.21100000000001</v>
      </c>
      <c r="BG743" s="4">
        <v>13.217000000000001</v>
      </c>
      <c r="BH743" s="4">
        <v>0.14499999999999999</v>
      </c>
      <c r="BI743" s="4">
        <v>13.363</v>
      </c>
      <c r="BJ743" s="4">
        <v>10.231999999999999</v>
      </c>
      <c r="BK743" s="4">
        <v>0.113</v>
      </c>
      <c r="BL743" s="4">
        <v>10.345000000000001</v>
      </c>
      <c r="BM743" s="4">
        <v>10.534599999999999</v>
      </c>
      <c r="BQ743" s="4">
        <v>0</v>
      </c>
      <c r="BR743" s="4">
        <v>0.33657199999999998</v>
      </c>
      <c r="BS743" s="4">
        <v>-5</v>
      </c>
      <c r="BT743" s="4">
        <v>8.1270000000000005E-3</v>
      </c>
      <c r="BU743" s="4">
        <v>8.2249780000000001</v>
      </c>
      <c r="BV743" s="4">
        <v>0.16416500000000001</v>
      </c>
    </row>
    <row r="744" spans="1:74" x14ac:dyDescent="0.25">
      <c r="A744" s="4">
        <v>42804</v>
      </c>
      <c r="B744" s="3">
        <v>0.55698850694444446</v>
      </c>
      <c r="C744" s="4">
        <v>9.2789999999999999</v>
      </c>
      <c r="D744" s="4">
        <v>6.9028</v>
      </c>
      <c r="E744" s="4">
        <v>69028.429617000002</v>
      </c>
      <c r="F744" s="4">
        <v>872.1</v>
      </c>
      <c r="G744" s="4">
        <v>12.2</v>
      </c>
      <c r="H744" s="4">
        <v>5358.6</v>
      </c>
      <c r="J744" s="4">
        <v>0</v>
      </c>
      <c r="K744" s="4">
        <v>0.82050000000000001</v>
      </c>
      <c r="L744" s="4">
        <v>7.6125999999999996</v>
      </c>
      <c r="M744" s="4">
        <v>5.6635</v>
      </c>
      <c r="N744" s="4">
        <v>715.4819</v>
      </c>
      <c r="O744" s="4">
        <v>10.009499999999999</v>
      </c>
      <c r="P744" s="4">
        <v>725.5</v>
      </c>
      <c r="Q744" s="4">
        <v>553.89160000000004</v>
      </c>
      <c r="R744" s="4">
        <v>7.7488999999999999</v>
      </c>
      <c r="S744" s="4">
        <v>561.6</v>
      </c>
      <c r="T744" s="4">
        <v>5358.6225000000004</v>
      </c>
      <c r="W744" s="4">
        <v>0</v>
      </c>
      <c r="X744" s="4">
        <v>0</v>
      </c>
      <c r="Y744" s="4">
        <v>11.4</v>
      </c>
      <c r="Z744" s="4">
        <v>891</v>
      </c>
      <c r="AA744" s="4">
        <v>906</v>
      </c>
      <c r="AB744" s="4">
        <v>879</v>
      </c>
      <c r="AC744" s="4">
        <v>95</v>
      </c>
      <c r="AD744" s="4">
        <v>12.93</v>
      </c>
      <c r="AE744" s="4">
        <v>0.3</v>
      </c>
      <c r="AF744" s="4">
        <v>991</v>
      </c>
      <c r="AG744" s="4">
        <v>-9</v>
      </c>
      <c r="AH744" s="4">
        <v>9.127872</v>
      </c>
      <c r="AI744" s="4">
        <v>24</v>
      </c>
      <c r="AJ744" s="4">
        <v>136</v>
      </c>
      <c r="AK744" s="4">
        <v>135</v>
      </c>
      <c r="AL744" s="4">
        <v>4.0999999999999996</v>
      </c>
      <c r="AM744" s="4">
        <v>142</v>
      </c>
      <c r="AN744" s="4" t="s">
        <v>155</v>
      </c>
      <c r="AO744" s="4">
        <v>2</v>
      </c>
      <c r="AP744" s="4">
        <v>0.76528935185185187</v>
      </c>
      <c r="AQ744" s="4">
        <v>47.164290999999999</v>
      </c>
      <c r="AR744" s="4">
        <v>-88.488972000000004</v>
      </c>
      <c r="AS744" s="4">
        <v>326.5</v>
      </c>
      <c r="AT744" s="4">
        <v>26.8</v>
      </c>
      <c r="AU744" s="4">
        <v>12</v>
      </c>
      <c r="AV744" s="4">
        <v>11</v>
      </c>
      <c r="AW744" s="4" t="s">
        <v>415</v>
      </c>
      <c r="AX744" s="4">
        <v>1.1000000000000001</v>
      </c>
      <c r="AY744" s="4">
        <v>1.2303999999999999</v>
      </c>
      <c r="AZ744" s="4">
        <v>2.548</v>
      </c>
      <c r="BA744" s="4">
        <v>11.154</v>
      </c>
      <c r="BB744" s="4">
        <v>9.3699999999999992</v>
      </c>
      <c r="BC744" s="4">
        <v>0.84</v>
      </c>
      <c r="BD744" s="4">
        <v>21.884</v>
      </c>
      <c r="BE744" s="4">
        <v>1332.7360000000001</v>
      </c>
      <c r="BF744" s="4">
        <v>631.05799999999999</v>
      </c>
      <c r="BG744" s="4">
        <v>13.117000000000001</v>
      </c>
      <c r="BH744" s="4">
        <v>0.184</v>
      </c>
      <c r="BI744" s="4">
        <v>13.301</v>
      </c>
      <c r="BJ744" s="4">
        <v>10.154999999999999</v>
      </c>
      <c r="BK744" s="4">
        <v>0.14199999999999999</v>
      </c>
      <c r="BL744" s="4">
        <v>10.297000000000001</v>
      </c>
      <c r="BM744" s="4">
        <v>38.899299999999997</v>
      </c>
      <c r="BQ744" s="4">
        <v>0</v>
      </c>
      <c r="BR744" s="4">
        <v>0.52473999999999998</v>
      </c>
      <c r="BS744" s="4">
        <v>-5</v>
      </c>
      <c r="BT744" s="4">
        <v>8.8719999999999997E-3</v>
      </c>
      <c r="BU744" s="4">
        <v>12.823340999999999</v>
      </c>
      <c r="BV744" s="4">
        <v>0.17921699999999999</v>
      </c>
    </row>
    <row r="745" spans="1:74" x14ac:dyDescent="0.25">
      <c r="A745" s="4">
        <v>42804</v>
      </c>
      <c r="B745" s="3">
        <v>0.5570000810185185</v>
      </c>
      <c r="C745" s="4">
        <v>8.6219999999999999</v>
      </c>
      <c r="D745" s="4">
        <v>9.1734000000000009</v>
      </c>
      <c r="E745" s="4">
        <v>91733.7</v>
      </c>
      <c r="F745" s="4">
        <v>900.6</v>
      </c>
      <c r="G745" s="4">
        <v>12.1</v>
      </c>
      <c r="H745" s="4">
        <v>10869.9</v>
      </c>
      <c r="J745" s="4">
        <v>0</v>
      </c>
      <c r="K745" s="4">
        <v>0.79300000000000004</v>
      </c>
      <c r="L745" s="4">
        <v>6.8372999999999999</v>
      </c>
      <c r="M745" s="4">
        <v>7.2743000000000002</v>
      </c>
      <c r="N745" s="4">
        <v>714.18489999999997</v>
      </c>
      <c r="O745" s="4">
        <v>9.5951000000000004</v>
      </c>
      <c r="P745" s="4">
        <v>723.8</v>
      </c>
      <c r="Q745" s="4">
        <v>552.88750000000005</v>
      </c>
      <c r="R745" s="4">
        <v>7.4280999999999997</v>
      </c>
      <c r="S745" s="4">
        <v>560.29999999999995</v>
      </c>
      <c r="T745" s="4">
        <v>10869.867700000001</v>
      </c>
      <c r="W745" s="4">
        <v>0</v>
      </c>
      <c r="X745" s="4">
        <v>0</v>
      </c>
      <c r="Y745" s="4">
        <v>11.4</v>
      </c>
      <c r="Z745" s="4">
        <v>908</v>
      </c>
      <c r="AA745" s="4">
        <v>921</v>
      </c>
      <c r="AB745" s="4">
        <v>894</v>
      </c>
      <c r="AC745" s="4">
        <v>95</v>
      </c>
      <c r="AD745" s="4">
        <v>12.93</v>
      </c>
      <c r="AE745" s="4">
        <v>0.3</v>
      </c>
      <c r="AF745" s="4">
        <v>991</v>
      </c>
      <c r="AG745" s="4">
        <v>-9</v>
      </c>
      <c r="AH745" s="4">
        <v>9</v>
      </c>
      <c r="AI745" s="4">
        <v>24</v>
      </c>
      <c r="AJ745" s="4">
        <v>136</v>
      </c>
      <c r="AK745" s="4">
        <v>135</v>
      </c>
      <c r="AL745" s="4">
        <v>4.2</v>
      </c>
      <c r="AM745" s="4">
        <v>142</v>
      </c>
      <c r="AN745" s="4" t="s">
        <v>155</v>
      </c>
      <c r="AO745" s="4">
        <v>2</v>
      </c>
      <c r="AP745" s="4">
        <v>0.76530092592592591</v>
      </c>
      <c r="AQ745" s="4">
        <v>47.164259000000001</v>
      </c>
      <c r="AR745" s="4">
        <v>-88.489131</v>
      </c>
      <c r="AS745" s="4">
        <v>326.3</v>
      </c>
      <c r="AT745" s="4">
        <v>27.6</v>
      </c>
      <c r="AU745" s="4">
        <v>12</v>
      </c>
      <c r="AV745" s="4">
        <v>11</v>
      </c>
      <c r="AW745" s="4" t="s">
        <v>415</v>
      </c>
      <c r="AX745" s="4">
        <v>1.3431999999999999</v>
      </c>
      <c r="AY745" s="4">
        <v>1.2088000000000001</v>
      </c>
      <c r="AZ745" s="4">
        <v>2.4127999999999998</v>
      </c>
      <c r="BA745" s="4">
        <v>11.154</v>
      </c>
      <c r="BB745" s="4">
        <v>8.02</v>
      </c>
      <c r="BC745" s="4">
        <v>0.72</v>
      </c>
      <c r="BD745" s="4">
        <v>26.106000000000002</v>
      </c>
      <c r="BE745" s="4">
        <v>1087.49</v>
      </c>
      <c r="BF745" s="4">
        <v>736.39400000000001</v>
      </c>
      <c r="BG745" s="4">
        <v>11.896000000000001</v>
      </c>
      <c r="BH745" s="4">
        <v>0.16</v>
      </c>
      <c r="BI745" s="4">
        <v>12.055</v>
      </c>
      <c r="BJ745" s="4">
        <v>9.2089999999999996</v>
      </c>
      <c r="BK745" s="4">
        <v>0.124</v>
      </c>
      <c r="BL745" s="4">
        <v>9.3330000000000002</v>
      </c>
      <c r="BM745" s="4">
        <v>71.687299999999993</v>
      </c>
      <c r="BQ745" s="4">
        <v>0</v>
      </c>
      <c r="BR745" s="4">
        <v>0.66472799999999999</v>
      </c>
      <c r="BS745" s="4">
        <v>-5</v>
      </c>
      <c r="BT745" s="4">
        <v>8.1270000000000005E-3</v>
      </c>
      <c r="BU745" s="4">
        <v>16.244284</v>
      </c>
      <c r="BV745" s="4">
        <v>0.16416800000000001</v>
      </c>
    </row>
    <row r="746" spans="1:74" x14ac:dyDescent="0.25">
      <c r="A746" s="4">
        <v>42804</v>
      </c>
      <c r="B746" s="3">
        <v>0.55701165509259265</v>
      </c>
      <c r="C746" s="4">
        <v>8.5129999999999999</v>
      </c>
      <c r="D746" s="4">
        <v>9.6354000000000006</v>
      </c>
      <c r="E746" s="4">
        <v>96354.411764999997</v>
      </c>
      <c r="F746" s="4">
        <v>887.1</v>
      </c>
      <c r="G746" s="4">
        <v>12.1</v>
      </c>
      <c r="H746" s="4">
        <v>8911.7999999999993</v>
      </c>
      <c r="J746" s="4">
        <v>0.09</v>
      </c>
      <c r="K746" s="4">
        <v>0.79069999999999996</v>
      </c>
      <c r="L746" s="4">
        <v>6.7308000000000003</v>
      </c>
      <c r="M746" s="4">
        <v>7.6185</v>
      </c>
      <c r="N746" s="4">
        <v>701.3818</v>
      </c>
      <c r="O746" s="4">
        <v>9.5378000000000007</v>
      </c>
      <c r="P746" s="4">
        <v>710.9</v>
      </c>
      <c r="Q746" s="4">
        <v>542.97590000000002</v>
      </c>
      <c r="R746" s="4">
        <v>7.3837000000000002</v>
      </c>
      <c r="S746" s="4">
        <v>550.4</v>
      </c>
      <c r="T746" s="4">
        <v>8911.8423000000003</v>
      </c>
      <c r="W746" s="4">
        <v>0</v>
      </c>
      <c r="X746" s="4">
        <v>7.3499999999999996E-2</v>
      </c>
      <c r="Y746" s="4">
        <v>11.5</v>
      </c>
      <c r="Z746" s="4">
        <v>918</v>
      </c>
      <c r="AA746" s="4">
        <v>933</v>
      </c>
      <c r="AB746" s="4">
        <v>906</v>
      </c>
      <c r="AC746" s="4">
        <v>95</v>
      </c>
      <c r="AD746" s="4">
        <v>12.93</v>
      </c>
      <c r="AE746" s="4">
        <v>0.3</v>
      </c>
      <c r="AF746" s="4">
        <v>991</v>
      </c>
      <c r="AG746" s="4">
        <v>-9</v>
      </c>
      <c r="AH746" s="4">
        <v>9</v>
      </c>
      <c r="AI746" s="4">
        <v>24</v>
      </c>
      <c r="AJ746" s="4">
        <v>136</v>
      </c>
      <c r="AK746" s="4">
        <v>135</v>
      </c>
      <c r="AL746" s="4">
        <v>4.2</v>
      </c>
      <c r="AM746" s="4">
        <v>142</v>
      </c>
      <c r="AN746" s="4" t="s">
        <v>155</v>
      </c>
      <c r="AO746" s="4">
        <v>2</v>
      </c>
      <c r="AP746" s="4">
        <v>0.76531249999999995</v>
      </c>
      <c r="AQ746" s="4">
        <v>47.164214000000001</v>
      </c>
      <c r="AR746" s="4">
        <v>-88.489286000000007</v>
      </c>
      <c r="AS746" s="4">
        <v>326.2</v>
      </c>
      <c r="AT746" s="4">
        <v>27.6</v>
      </c>
      <c r="AU746" s="4">
        <v>12</v>
      </c>
      <c r="AV746" s="4">
        <v>11</v>
      </c>
      <c r="AW746" s="4" t="s">
        <v>415</v>
      </c>
      <c r="AX746" s="4">
        <v>1.6568000000000001</v>
      </c>
      <c r="AY746" s="4">
        <v>1.0608</v>
      </c>
      <c r="AZ746" s="4">
        <v>2.9</v>
      </c>
      <c r="BA746" s="4">
        <v>11.154</v>
      </c>
      <c r="BB746" s="4">
        <v>7.92</v>
      </c>
      <c r="BC746" s="4">
        <v>0.71</v>
      </c>
      <c r="BD746" s="4">
        <v>26.475000000000001</v>
      </c>
      <c r="BE746" s="4">
        <v>1067.597</v>
      </c>
      <c r="BF746" s="4">
        <v>769.10699999999997</v>
      </c>
      <c r="BG746" s="4">
        <v>11.65</v>
      </c>
      <c r="BH746" s="4">
        <v>0.158</v>
      </c>
      <c r="BI746" s="4">
        <v>11.808999999999999</v>
      </c>
      <c r="BJ746" s="4">
        <v>9.0190000000000001</v>
      </c>
      <c r="BK746" s="4">
        <v>0.123</v>
      </c>
      <c r="BL746" s="4">
        <v>9.1419999999999995</v>
      </c>
      <c r="BM746" s="4">
        <v>58.612000000000002</v>
      </c>
      <c r="BQ746" s="4">
        <v>8.4749999999999996</v>
      </c>
      <c r="BR746" s="4">
        <v>0.77266500000000005</v>
      </c>
      <c r="BS746" s="4">
        <v>-5</v>
      </c>
      <c r="BT746" s="4">
        <v>8.8730000000000007E-3</v>
      </c>
      <c r="BU746" s="4">
        <v>18.882000999999999</v>
      </c>
      <c r="BV746" s="4">
        <v>0.17923500000000001</v>
      </c>
    </row>
    <row r="747" spans="1:74" x14ac:dyDescent="0.25">
      <c r="A747" s="4">
        <v>42804</v>
      </c>
      <c r="B747" s="3">
        <v>0.55702322916666669</v>
      </c>
      <c r="C747" s="4">
        <v>8.5180000000000007</v>
      </c>
      <c r="D747" s="4">
        <v>9.9199000000000002</v>
      </c>
      <c r="E747" s="4">
        <v>99199.390048000001</v>
      </c>
      <c r="F747" s="4">
        <v>710.3</v>
      </c>
      <c r="G747" s="4">
        <v>7.8</v>
      </c>
      <c r="H747" s="4">
        <v>6185.8</v>
      </c>
      <c r="J747" s="4">
        <v>0.2</v>
      </c>
      <c r="K747" s="4">
        <v>0.79049999999999998</v>
      </c>
      <c r="L747" s="4">
        <v>6.7336</v>
      </c>
      <c r="M747" s="4">
        <v>7.8418000000000001</v>
      </c>
      <c r="N747" s="4">
        <v>561.50319999999999</v>
      </c>
      <c r="O747" s="4">
        <v>6.2028999999999996</v>
      </c>
      <c r="P747" s="4">
        <v>567.70000000000005</v>
      </c>
      <c r="Q747" s="4">
        <v>434.68869999999998</v>
      </c>
      <c r="R747" s="4">
        <v>4.8019999999999996</v>
      </c>
      <c r="S747" s="4">
        <v>439.5</v>
      </c>
      <c r="T747" s="4">
        <v>6185.7843000000003</v>
      </c>
      <c r="W747" s="4">
        <v>0</v>
      </c>
      <c r="X747" s="4">
        <v>0.15809999999999999</v>
      </c>
      <c r="Y747" s="4">
        <v>11.4</v>
      </c>
      <c r="Z747" s="4">
        <v>918</v>
      </c>
      <c r="AA747" s="4">
        <v>932</v>
      </c>
      <c r="AB747" s="4">
        <v>906</v>
      </c>
      <c r="AC747" s="4">
        <v>95</v>
      </c>
      <c r="AD747" s="4">
        <v>12.93</v>
      </c>
      <c r="AE747" s="4">
        <v>0.3</v>
      </c>
      <c r="AF747" s="4">
        <v>991</v>
      </c>
      <c r="AG747" s="4">
        <v>-9</v>
      </c>
      <c r="AH747" s="4">
        <v>9</v>
      </c>
      <c r="AI747" s="4">
        <v>24</v>
      </c>
      <c r="AJ747" s="4">
        <v>136</v>
      </c>
      <c r="AK747" s="4">
        <v>135.9</v>
      </c>
      <c r="AL747" s="4">
        <v>4.5</v>
      </c>
      <c r="AM747" s="4">
        <v>142</v>
      </c>
      <c r="AN747" s="4" t="s">
        <v>155</v>
      </c>
      <c r="AO747" s="4">
        <v>2</v>
      </c>
      <c r="AP747" s="4">
        <v>0.7653240740740741</v>
      </c>
      <c r="AQ747" s="4">
        <v>47.164164999999997</v>
      </c>
      <c r="AR747" s="4">
        <v>-88.489438000000007</v>
      </c>
      <c r="AS747" s="4">
        <v>326.39999999999998</v>
      </c>
      <c r="AT747" s="4">
        <v>27.8</v>
      </c>
      <c r="AU747" s="4">
        <v>12</v>
      </c>
      <c r="AV747" s="4">
        <v>11</v>
      </c>
      <c r="AW747" s="4" t="s">
        <v>415</v>
      </c>
      <c r="AX747" s="4">
        <v>1.0696000000000001</v>
      </c>
      <c r="AY747" s="4">
        <v>1.2303999999999999</v>
      </c>
      <c r="AZ747" s="4">
        <v>2.6263999999999998</v>
      </c>
      <c r="BA747" s="4">
        <v>11.154</v>
      </c>
      <c r="BB747" s="4">
        <v>7.91</v>
      </c>
      <c r="BC747" s="4">
        <v>0.71</v>
      </c>
      <c r="BD747" s="4">
        <v>26.501000000000001</v>
      </c>
      <c r="BE747" s="4">
        <v>1071.3119999999999</v>
      </c>
      <c r="BF747" s="4">
        <v>794.07899999999995</v>
      </c>
      <c r="BG747" s="4">
        <v>9.3550000000000004</v>
      </c>
      <c r="BH747" s="4">
        <v>0.10299999999999999</v>
      </c>
      <c r="BI747" s="4">
        <v>9.4589999999999996</v>
      </c>
      <c r="BJ747" s="4">
        <v>7.242</v>
      </c>
      <c r="BK747" s="4">
        <v>0.08</v>
      </c>
      <c r="BL747" s="4">
        <v>7.3220000000000001</v>
      </c>
      <c r="BM747" s="4">
        <v>40.807699999999997</v>
      </c>
      <c r="BQ747" s="4">
        <v>18.29</v>
      </c>
      <c r="BR747" s="4">
        <v>0.73100100000000001</v>
      </c>
      <c r="BS747" s="4">
        <v>-5</v>
      </c>
      <c r="BT747" s="4">
        <v>8.9999999999999993E-3</v>
      </c>
      <c r="BU747" s="4">
        <v>17.863837</v>
      </c>
      <c r="BV747" s="4">
        <v>0.18179999999999999</v>
      </c>
    </row>
    <row r="748" spans="1:74" x14ac:dyDescent="0.25">
      <c r="A748" s="4">
        <v>42804</v>
      </c>
      <c r="B748" s="3">
        <v>0.55703480324074073</v>
      </c>
      <c r="C748" s="4">
        <v>8.4109999999999996</v>
      </c>
      <c r="D748" s="4">
        <v>10.017899999999999</v>
      </c>
      <c r="E748" s="4">
        <v>100178.52327400001</v>
      </c>
      <c r="F748" s="4">
        <v>583.29999999999995</v>
      </c>
      <c r="G748" s="4">
        <v>5.9</v>
      </c>
      <c r="H748" s="4">
        <v>4238.5</v>
      </c>
      <c r="J748" s="4">
        <v>0.28000000000000003</v>
      </c>
      <c r="K748" s="4">
        <v>0.79259999999999997</v>
      </c>
      <c r="L748" s="4">
        <v>6.6669</v>
      </c>
      <c r="M748" s="4">
        <v>7.9402999999999997</v>
      </c>
      <c r="N748" s="4">
        <v>462.3143</v>
      </c>
      <c r="O748" s="4">
        <v>4.6997</v>
      </c>
      <c r="P748" s="4">
        <v>467</v>
      </c>
      <c r="Q748" s="4">
        <v>357.90140000000002</v>
      </c>
      <c r="R748" s="4">
        <v>3.6381999999999999</v>
      </c>
      <c r="S748" s="4">
        <v>361.5</v>
      </c>
      <c r="T748" s="4">
        <v>4238.5364</v>
      </c>
      <c r="W748" s="4">
        <v>0</v>
      </c>
      <c r="X748" s="4">
        <v>0.22359999999999999</v>
      </c>
      <c r="Y748" s="4">
        <v>11.5</v>
      </c>
      <c r="Z748" s="4">
        <v>919</v>
      </c>
      <c r="AA748" s="4">
        <v>935</v>
      </c>
      <c r="AB748" s="4">
        <v>907</v>
      </c>
      <c r="AC748" s="4">
        <v>95</v>
      </c>
      <c r="AD748" s="4">
        <v>12.93</v>
      </c>
      <c r="AE748" s="4">
        <v>0.3</v>
      </c>
      <c r="AF748" s="4">
        <v>991</v>
      </c>
      <c r="AG748" s="4">
        <v>-9</v>
      </c>
      <c r="AH748" s="4">
        <v>9</v>
      </c>
      <c r="AI748" s="4">
        <v>24</v>
      </c>
      <c r="AJ748" s="4">
        <v>136</v>
      </c>
      <c r="AK748" s="4">
        <v>135.1</v>
      </c>
      <c r="AL748" s="4">
        <v>4.7</v>
      </c>
      <c r="AM748" s="4">
        <v>142</v>
      </c>
      <c r="AN748" s="4" t="s">
        <v>155</v>
      </c>
      <c r="AO748" s="4">
        <v>2</v>
      </c>
      <c r="AP748" s="4">
        <v>0.76533564814814825</v>
      </c>
      <c r="AQ748" s="4">
        <v>47.164102</v>
      </c>
      <c r="AR748" s="4">
        <v>-88.489587999999998</v>
      </c>
      <c r="AS748" s="4">
        <v>327</v>
      </c>
      <c r="AT748" s="4">
        <v>29.2</v>
      </c>
      <c r="AU748" s="4">
        <v>12</v>
      </c>
      <c r="AV748" s="4">
        <v>11</v>
      </c>
      <c r="AW748" s="4" t="s">
        <v>415</v>
      </c>
      <c r="AX748" s="4">
        <v>1</v>
      </c>
      <c r="AY748" s="4">
        <v>1.3608</v>
      </c>
      <c r="AZ748" s="4">
        <v>2.0304000000000002</v>
      </c>
      <c r="BA748" s="4">
        <v>11.154</v>
      </c>
      <c r="BB748" s="4">
        <v>8</v>
      </c>
      <c r="BC748" s="4">
        <v>0.72</v>
      </c>
      <c r="BD748" s="4">
        <v>26.164000000000001</v>
      </c>
      <c r="BE748" s="4">
        <v>1072.2270000000001</v>
      </c>
      <c r="BF748" s="4">
        <v>812.78899999999999</v>
      </c>
      <c r="BG748" s="4">
        <v>7.7859999999999996</v>
      </c>
      <c r="BH748" s="4">
        <v>7.9000000000000001E-2</v>
      </c>
      <c r="BI748" s="4">
        <v>7.8659999999999997</v>
      </c>
      <c r="BJ748" s="4">
        <v>6.0279999999999996</v>
      </c>
      <c r="BK748" s="4">
        <v>6.0999999999999999E-2</v>
      </c>
      <c r="BL748" s="4">
        <v>6.0890000000000004</v>
      </c>
      <c r="BM748" s="4">
        <v>28.2654</v>
      </c>
      <c r="BQ748" s="4">
        <v>26.143999999999998</v>
      </c>
      <c r="BR748" s="4">
        <v>0.70553999999999994</v>
      </c>
      <c r="BS748" s="4">
        <v>-5</v>
      </c>
      <c r="BT748" s="4">
        <v>8.9999999999999993E-3</v>
      </c>
      <c r="BU748" s="4">
        <v>17.241633</v>
      </c>
      <c r="BV748" s="4">
        <v>0.18179999999999999</v>
      </c>
    </row>
    <row r="749" spans="1:74" x14ac:dyDescent="0.25">
      <c r="A749" s="4">
        <v>42804</v>
      </c>
      <c r="B749" s="3">
        <v>0.55704637731481477</v>
      </c>
      <c r="C749" s="4">
        <v>8.3640000000000008</v>
      </c>
      <c r="D749" s="4">
        <v>10.073399999999999</v>
      </c>
      <c r="E749" s="4">
        <v>100733.721129</v>
      </c>
      <c r="F749" s="4">
        <v>447.6</v>
      </c>
      <c r="G749" s="4">
        <v>15.1</v>
      </c>
      <c r="H749" s="4">
        <v>3388.5</v>
      </c>
      <c r="J749" s="4">
        <v>0.3</v>
      </c>
      <c r="K749" s="4">
        <v>0.79320000000000002</v>
      </c>
      <c r="L749" s="4">
        <v>6.6345999999999998</v>
      </c>
      <c r="M749" s="4">
        <v>7.9907000000000004</v>
      </c>
      <c r="N749" s="4">
        <v>355.09350000000001</v>
      </c>
      <c r="O749" s="4">
        <v>11.976599999999999</v>
      </c>
      <c r="P749" s="4">
        <v>367.1</v>
      </c>
      <c r="Q749" s="4">
        <v>275.01549999999997</v>
      </c>
      <c r="R749" s="4">
        <v>9.2757000000000005</v>
      </c>
      <c r="S749" s="4">
        <v>284.3</v>
      </c>
      <c r="T749" s="4">
        <v>3388.5430000000001</v>
      </c>
      <c r="W749" s="4">
        <v>0</v>
      </c>
      <c r="X749" s="4">
        <v>0.23799999999999999</v>
      </c>
      <c r="Y749" s="4">
        <v>11.4</v>
      </c>
      <c r="Z749" s="4">
        <v>917</v>
      </c>
      <c r="AA749" s="4">
        <v>933</v>
      </c>
      <c r="AB749" s="4">
        <v>906</v>
      </c>
      <c r="AC749" s="4">
        <v>95.9</v>
      </c>
      <c r="AD749" s="4">
        <v>13.05</v>
      </c>
      <c r="AE749" s="4">
        <v>0.3</v>
      </c>
      <c r="AF749" s="4">
        <v>991</v>
      </c>
      <c r="AG749" s="4">
        <v>-9</v>
      </c>
      <c r="AH749" s="4">
        <v>9</v>
      </c>
      <c r="AI749" s="4">
        <v>24</v>
      </c>
      <c r="AJ749" s="4">
        <v>136</v>
      </c>
      <c r="AK749" s="4">
        <v>134.1</v>
      </c>
      <c r="AL749" s="4">
        <v>4.4000000000000004</v>
      </c>
      <c r="AM749" s="4">
        <v>142</v>
      </c>
      <c r="AN749" s="4" t="s">
        <v>155</v>
      </c>
      <c r="AO749" s="4">
        <v>2</v>
      </c>
      <c r="AP749" s="4">
        <v>0.76534722222222218</v>
      </c>
      <c r="AQ749" s="4">
        <v>47.164025000000002</v>
      </c>
      <c r="AR749" s="4">
        <v>-88.489737000000005</v>
      </c>
      <c r="AS749" s="4">
        <v>327.10000000000002</v>
      </c>
      <c r="AT749" s="4">
        <v>30.9</v>
      </c>
      <c r="AU749" s="4">
        <v>12</v>
      </c>
      <c r="AV749" s="4">
        <v>11</v>
      </c>
      <c r="AW749" s="4" t="s">
        <v>415</v>
      </c>
      <c r="AX749" s="4">
        <v>1</v>
      </c>
      <c r="AY749" s="4">
        <v>1.5</v>
      </c>
      <c r="AZ749" s="4">
        <v>2.1</v>
      </c>
      <c r="BA749" s="4">
        <v>11.154</v>
      </c>
      <c r="BB749" s="4">
        <v>8.0299999999999994</v>
      </c>
      <c r="BC749" s="4">
        <v>0.72</v>
      </c>
      <c r="BD749" s="4">
        <v>26.064</v>
      </c>
      <c r="BE749" s="4">
        <v>1071.816</v>
      </c>
      <c r="BF749" s="4">
        <v>821.61300000000006</v>
      </c>
      <c r="BG749" s="4">
        <v>6.0069999999999997</v>
      </c>
      <c r="BH749" s="4">
        <v>0.20300000000000001</v>
      </c>
      <c r="BI749" s="4">
        <v>6.21</v>
      </c>
      <c r="BJ749" s="4">
        <v>4.6529999999999996</v>
      </c>
      <c r="BK749" s="4">
        <v>0.157</v>
      </c>
      <c r="BL749" s="4">
        <v>4.8099999999999996</v>
      </c>
      <c r="BM749" s="4">
        <v>22.698399999999999</v>
      </c>
      <c r="BQ749" s="4">
        <v>27.952999999999999</v>
      </c>
      <c r="BR749" s="4">
        <v>0.636652</v>
      </c>
      <c r="BS749" s="4">
        <v>-5</v>
      </c>
      <c r="BT749" s="4">
        <v>8.9999999999999993E-3</v>
      </c>
      <c r="BU749" s="4">
        <v>15.558184000000001</v>
      </c>
      <c r="BV749" s="4">
        <v>0.18179999999999999</v>
      </c>
    </row>
    <row r="750" spans="1:74" x14ac:dyDescent="0.25">
      <c r="A750" s="4">
        <v>42804</v>
      </c>
      <c r="B750" s="3">
        <v>0.55705795138888892</v>
      </c>
      <c r="C750" s="4">
        <v>8.6419999999999995</v>
      </c>
      <c r="D750" s="4">
        <v>9.6146999999999991</v>
      </c>
      <c r="E750" s="4">
        <v>96147.110390000002</v>
      </c>
      <c r="F750" s="4">
        <v>320</v>
      </c>
      <c r="G750" s="4">
        <v>27.7</v>
      </c>
      <c r="H750" s="4">
        <v>3042.5</v>
      </c>
      <c r="J750" s="4">
        <v>0.3</v>
      </c>
      <c r="K750" s="4">
        <v>0.79679999999999995</v>
      </c>
      <c r="L750" s="4">
        <v>6.8860000000000001</v>
      </c>
      <c r="M750" s="4">
        <v>7.6612999999999998</v>
      </c>
      <c r="N750" s="4">
        <v>255.00839999999999</v>
      </c>
      <c r="O750" s="4">
        <v>22.0442</v>
      </c>
      <c r="P750" s="4">
        <v>277.10000000000002</v>
      </c>
      <c r="Q750" s="4">
        <v>197.51329999999999</v>
      </c>
      <c r="R750" s="4">
        <v>17.074000000000002</v>
      </c>
      <c r="S750" s="4">
        <v>214.6</v>
      </c>
      <c r="T750" s="4">
        <v>3042.5043000000001</v>
      </c>
      <c r="W750" s="4">
        <v>0</v>
      </c>
      <c r="X750" s="4">
        <v>0.23910000000000001</v>
      </c>
      <c r="Y750" s="4">
        <v>11.4</v>
      </c>
      <c r="Z750" s="4">
        <v>914</v>
      </c>
      <c r="AA750" s="4">
        <v>932</v>
      </c>
      <c r="AB750" s="4">
        <v>905</v>
      </c>
      <c r="AC750" s="4">
        <v>96</v>
      </c>
      <c r="AD750" s="4">
        <v>13.06</v>
      </c>
      <c r="AE750" s="4">
        <v>0.3</v>
      </c>
      <c r="AF750" s="4">
        <v>991</v>
      </c>
      <c r="AG750" s="4">
        <v>-9</v>
      </c>
      <c r="AH750" s="4">
        <v>9</v>
      </c>
      <c r="AI750" s="4">
        <v>24</v>
      </c>
      <c r="AJ750" s="4">
        <v>136</v>
      </c>
      <c r="AK750" s="4">
        <v>133.1</v>
      </c>
      <c r="AL750" s="4">
        <v>4.3</v>
      </c>
      <c r="AM750" s="4">
        <v>142</v>
      </c>
      <c r="AN750" s="4" t="s">
        <v>155</v>
      </c>
      <c r="AO750" s="4">
        <v>2</v>
      </c>
      <c r="AP750" s="4">
        <v>0.76535879629629633</v>
      </c>
      <c r="AQ750" s="4">
        <v>47.163933</v>
      </c>
      <c r="AR750" s="4">
        <v>-88.489885999999998</v>
      </c>
      <c r="AS750" s="4">
        <v>328.1</v>
      </c>
      <c r="AT750" s="4">
        <v>32.299999999999997</v>
      </c>
      <c r="AU750" s="4">
        <v>12</v>
      </c>
      <c r="AV750" s="4">
        <v>11</v>
      </c>
      <c r="AW750" s="4" t="s">
        <v>415</v>
      </c>
      <c r="AX750" s="4">
        <v>1</v>
      </c>
      <c r="AY750" s="4">
        <v>1.5</v>
      </c>
      <c r="AZ750" s="4">
        <v>2.1</v>
      </c>
      <c r="BA750" s="4">
        <v>11.154</v>
      </c>
      <c r="BB750" s="4">
        <v>8.18</v>
      </c>
      <c r="BC750" s="4">
        <v>0.73</v>
      </c>
      <c r="BD750" s="4">
        <v>25.497</v>
      </c>
      <c r="BE750" s="4">
        <v>1120.8889999999999</v>
      </c>
      <c r="BF750" s="4">
        <v>793.73599999999999</v>
      </c>
      <c r="BG750" s="4">
        <v>4.3470000000000004</v>
      </c>
      <c r="BH750" s="4">
        <v>0.376</v>
      </c>
      <c r="BI750" s="4">
        <v>4.7229999999999999</v>
      </c>
      <c r="BJ750" s="4">
        <v>3.367</v>
      </c>
      <c r="BK750" s="4">
        <v>0.29099999999999998</v>
      </c>
      <c r="BL750" s="4">
        <v>3.6579999999999999</v>
      </c>
      <c r="BM750" s="4">
        <v>20.535399999999999</v>
      </c>
      <c r="BQ750" s="4">
        <v>28.292999999999999</v>
      </c>
      <c r="BR750" s="4">
        <v>0.60779399999999995</v>
      </c>
      <c r="BS750" s="4">
        <v>-5</v>
      </c>
      <c r="BT750" s="4">
        <v>8.9999999999999993E-3</v>
      </c>
      <c r="BU750" s="4">
        <v>14.852966</v>
      </c>
      <c r="BV750" s="4">
        <v>0.18179999999999999</v>
      </c>
    </row>
    <row r="751" spans="1:74" x14ac:dyDescent="0.25">
      <c r="A751" s="4">
        <v>42804</v>
      </c>
      <c r="B751" s="3">
        <v>0.55706952546296296</v>
      </c>
      <c r="C751" s="4">
        <v>9.2140000000000004</v>
      </c>
      <c r="D751" s="4">
        <v>9.1791999999999998</v>
      </c>
      <c r="E751" s="4">
        <v>91791.77648</v>
      </c>
      <c r="F751" s="4">
        <v>231.2</v>
      </c>
      <c r="G751" s="4">
        <v>32.9</v>
      </c>
      <c r="H751" s="4">
        <v>2773.8</v>
      </c>
      <c r="J751" s="4">
        <v>0.26</v>
      </c>
      <c r="K751" s="4">
        <v>0.79749999999999999</v>
      </c>
      <c r="L751" s="4">
        <v>7.3475999999999999</v>
      </c>
      <c r="M751" s="4">
        <v>7.3201000000000001</v>
      </c>
      <c r="N751" s="4">
        <v>184.3897</v>
      </c>
      <c r="O751" s="4">
        <v>26.2315</v>
      </c>
      <c r="P751" s="4">
        <v>210.6</v>
      </c>
      <c r="Q751" s="4">
        <v>142.81059999999999</v>
      </c>
      <c r="R751" s="4">
        <v>20.316400000000002</v>
      </c>
      <c r="S751" s="4">
        <v>163.1</v>
      </c>
      <c r="T751" s="4">
        <v>2773.8054999999999</v>
      </c>
      <c r="W751" s="4">
        <v>0</v>
      </c>
      <c r="X751" s="4">
        <v>0.20499999999999999</v>
      </c>
      <c r="Y751" s="4">
        <v>11.4</v>
      </c>
      <c r="Z751" s="4">
        <v>926</v>
      </c>
      <c r="AA751" s="4">
        <v>942</v>
      </c>
      <c r="AB751" s="4">
        <v>915</v>
      </c>
      <c r="AC751" s="4">
        <v>96</v>
      </c>
      <c r="AD751" s="4">
        <v>13.05</v>
      </c>
      <c r="AE751" s="4">
        <v>0.3</v>
      </c>
      <c r="AF751" s="4">
        <v>992</v>
      </c>
      <c r="AG751" s="4">
        <v>-9</v>
      </c>
      <c r="AH751" s="4">
        <v>9</v>
      </c>
      <c r="AI751" s="4">
        <v>24</v>
      </c>
      <c r="AJ751" s="4">
        <v>136</v>
      </c>
      <c r="AK751" s="4">
        <v>133</v>
      </c>
      <c r="AL751" s="4">
        <v>4.3</v>
      </c>
      <c r="AM751" s="4">
        <v>142</v>
      </c>
      <c r="AN751" s="4" t="s">
        <v>155</v>
      </c>
      <c r="AO751" s="4">
        <v>2</v>
      </c>
      <c r="AP751" s="4">
        <v>0.76537037037037037</v>
      </c>
      <c r="AQ751" s="4">
        <v>47.163845000000002</v>
      </c>
      <c r="AR751" s="4">
        <v>-88.490043999999997</v>
      </c>
      <c r="AS751" s="4">
        <v>329.4</v>
      </c>
      <c r="AT751" s="4">
        <v>33</v>
      </c>
      <c r="AU751" s="4">
        <v>12</v>
      </c>
      <c r="AV751" s="4">
        <v>11</v>
      </c>
      <c r="AW751" s="4" t="s">
        <v>415</v>
      </c>
      <c r="AX751" s="4">
        <v>1.0304</v>
      </c>
      <c r="AY751" s="4">
        <v>1.7128000000000001</v>
      </c>
      <c r="AZ751" s="4">
        <v>2.2824</v>
      </c>
      <c r="BA751" s="4">
        <v>11.154</v>
      </c>
      <c r="BB751" s="4">
        <v>8.2100000000000009</v>
      </c>
      <c r="BC751" s="4">
        <v>0.74</v>
      </c>
      <c r="BD751" s="4">
        <v>25.398</v>
      </c>
      <c r="BE751" s="4">
        <v>1188.5319999999999</v>
      </c>
      <c r="BF751" s="4">
        <v>753.62900000000002</v>
      </c>
      <c r="BG751" s="4">
        <v>3.1230000000000002</v>
      </c>
      <c r="BH751" s="4">
        <v>0.44400000000000001</v>
      </c>
      <c r="BI751" s="4">
        <v>3.5680000000000001</v>
      </c>
      <c r="BJ751" s="4">
        <v>2.419</v>
      </c>
      <c r="BK751" s="4">
        <v>0.34399999999999997</v>
      </c>
      <c r="BL751" s="4">
        <v>2.7629999999999999</v>
      </c>
      <c r="BM751" s="4">
        <v>18.604500000000002</v>
      </c>
      <c r="BQ751" s="4">
        <v>24.111999999999998</v>
      </c>
      <c r="BR751" s="4">
        <v>0.70539499999999999</v>
      </c>
      <c r="BS751" s="4">
        <v>-5</v>
      </c>
      <c r="BT751" s="4">
        <v>8.1270000000000005E-3</v>
      </c>
      <c r="BU751" s="4">
        <v>17.23809</v>
      </c>
      <c r="BV751" s="4">
        <v>0.16416500000000001</v>
      </c>
    </row>
    <row r="752" spans="1:74" x14ac:dyDescent="0.25">
      <c r="A752" s="4">
        <v>42804</v>
      </c>
      <c r="B752" s="3">
        <v>0.55708109953703711</v>
      </c>
      <c r="C752" s="4">
        <v>8.7059999999999995</v>
      </c>
      <c r="D752" s="4">
        <v>9.2236999999999991</v>
      </c>
      <c r="E752" s="4">
        <v>92237.422680000003</v>
      </c>
      <c r="F752" s="4">
        <v>200.7</v>
      </c>
      <c r="G752" s="4">
        <v>29.5</v>
      </c>
      <c r="H752" s="4">
        <v>2792.1</v>
      </c>
      <c r="J752" s="4">
        <v>0.2</v>
      </c>
      <c r="K752" s="4">
        <v>0.8014</v>
      </c>
      <c r="L752" s="4">
        <v>6.9767000000000001</v>
      </c>
      <c r="M752" s="4">
        <v>7.3916000000000004</v>
      </c>
      <c r="N752" s="4">
        <v>160.8167</v>
      </c>
      <c r="O752" s="4">
        <v>23.611699999999999</v>
      </c>
      <c r="P752" s="4">
        <v>184.4</v>
      </c>
      <c r="Q752" s="4">
        <v>124.50360000000001</v>
      </c>
      <c r="R752" s="4">
        <v>18.280100000000001</v>
      </c>
      <c r="S752" s="4">
        <v>142.80000000000001</v>
      </c>
      <c r="T752" s="4">
        <v>2792.1248999999998</v>
      </c>
      <c r="W752" s="4">
        <v>0</v>
      </c>
      <c r="X752" s="4">
        <v>0.1603</v>
      </c>
      <c r="Y752" s="4">
        <v>11.4</v>
      </c>
      <c r="Z752" s="4">
        <v>918</v>
      </c>
      <c r="AA752" s="4">
        <v>935</v>
      </c>
      <c r="AB752" s="4">
        <v>906</v>
      </c>
      <c r="AC752" s="4">
        <v>95.1</v>
      </c>
      <c r="AD752" s="4">
        <v>12.94</v>
      </c>
      <c r="AE752" s="4">
        <v>0.3</v>
      </c>
      <c r="AF752" s="4">
        <v>991</v>
      </c>
      <c r="AG752" s="4">
        <v>-9</v>
      </c>
      <c r="AH752" s="4">
        <v>9</v>
      </c>
      <c r="AI752" s="4">
        <v>24</v>
      </c>
      <c r="AJ752" s="4">
        <v>136</v>
      </c>
      <c r="AK752" s="4">
        <v>133.9</v>
      </c>
      <c r="AL752" s="4">
        <v>4.5999999999999996</v>
      </c>
      <c r="AM752" s="4">
        <v>142</v>
      </c>
      <c r="AN752" s="4" t="s">
        <v>155</v>
      </c>
      <c r="AO752" s="4">
        <v>2</v>
      </c>
      <c r="AP752" s="4">
        <v>0.76538194444444441</v>
      </c>
      <c r="AQ752" s="4">
        <v>47.16377</v>
      </c>
      <c r="AR752" s="4">
        <v>-88.490217000000001</v>
      </c>
      <c r="AS752" s="4">
        <v>329.4</v>
      </c>
      <c r="AT752" s="4">
        <v>33.4</v>
      </c>
      <c r="AU752" s="4">
        <v>12</v>
      </c>
      <c r="AV752" s="4">
        <v>11</v>
      </c>
      <c r="AW752" s="4" t="s">
        <v>415</v>
      </c>
      <c r="AX752" s="4">
        <v>1.1912</v>
      </c>
      <c r="AY752" s="4">
        <v>1.8351999999999999</v>
      </c>
      <c r="AZ752" s="4">
        <v>2.7303999999999999</v>
      </c>
      <c r="BA752" s="4">
        <v>11.154</v>
      </c>
      <c r="BB752" s="4">
        <v>8.3800000000000008</v>
      </c>
      <c r="BC752" s="4">
        <v>0.75</v>
      </c>
      <c r="BD752" s="4">
        <v>24.786999999999999</v>
      </c>
      <c r="BE752" s="4">
        <v>1151.5219999999999</v>
      </c>
      <c r="BF752" s="4">
        <v>776.49</v>
      </c>
      <c r="BG752" s="4">
        <v>2.78</v>
      </c>
      <c r="BH752" s="4">
        <v>0.40799999999999997</v>
      </c>
      <c r="BI752" s="4">
        <v>3.1880000000000002</v>
      </c>
      <c r="BJ752" s="4">
        <v>2.1520000000000001</v>
      </c>
      <c r="BK752" s="4">
        <v>0.316</v>
      </c>
      <c r="BL752" s="4">
        <v>2.468</v>
      </c>
      <c r="BM752" s="4">
        <v>19.108699999999999</v>
      </c>
      <c r="BQ752" s="4">
        <v>19.234000000000002</v>
      </c>
      <c r="BR752" s="4">
        <v>0.51135299999999995</v>
      </c>
      <c r="BS752" s="4">
        <v>-5</v>
      </c>
      <c r="BT752" s="4">
        <v>8.0000000000000002E-3</v>
      </c>
      <c r="BU752" s="4">
        <v>12.496188999999999</v>
      </c>
      <c r="BV752" s="4">
        <v>0.16159999999999999</v>
      </c>
    </row>
    <row r="753" spans="1:74" x14ac:dyDescent="0.25">
      <c r="A753" s="4">
        <v>42804</v>
      </c>
      <c r="B753" s="3">
        <v>0.55709267361111114</v>
      </c>
      <c r="C753" s="4">
        <v>8.6069999999999993</v>
      </c>
      <c r="D753" s="4">
        <v>9.7498000000000005</v>
      </c>
      <c r="E753" s="4">
        <v>97498.130762999994</v>
      </c>
      <c r="F753" s="4">
        <v>153.1</v>
      </c>
      <c r="G753" s="4">
        <v>24.1</v>
      </c>
      <c r="H753" s="4">
        <v>3094.1</v>
      </c>
      <c r="J753" s="4">
        <v>0.1</v>
      </c>
      <c r="K753" s="4">
        <v>0.79559999999999997</v>
      </c>
      <c r="L753" s="4">
        <v>6.8470000000000004</v>
      </c>
      <c r="M753" s="4">
        <v>7.7565</v>
      </c>
      <c r="N753" s="4">
        <v>121.83369999999999</v>
      </c>
      <c r="O753" s="4">
        <v>19.172799999999999</v>
      </c>
      <c r="P753" s="4">
        <v>141</v>
      </c>
      <c r="Q753" s="4">
        <v>94.317800000000005</v>
      </c>
      <c r="R753" s="4">
        <v>14.842700000000001</v>
      </c>
      <c r="S753" s="4">
        <v>109.2</v>
      </c>
      <c r="T753" s="4">
        <v>3094.1078000000002</v>
      </c>
      <c r="W753" s="4">
        <v>0</v>
      </c>
      <c r="X753" s="4">
        <v>7.9600000000000004E-2</v>
      </c>
      <c r="Y753" s="4">
        <v>11.5</v>
      </c>
      <c r="Z753" s="4">
        <v>913</v>
      </c>
      <c r="AA753" s="4">
        <v>931</v>
      </c>
      <c r="AB753" s="4">
        <v>902</v>
      </c>
      <c r="AC753" s="4">
        <v>95</v>
      </c>
      <c r="AD753" s="4">
        <v>12.93</v>
      </c>
      <c r="AE753" s="4">
        <v>0.3</v>
      </c>
      <c r="AF753" s="4">
        <v>991</v>
      </c>
      <c r="AG753" s="4">
        <v>-9</v>
      </c>
      <c r="AH753" s="4">
        <v>9</v>
      </c>
      <c r="AI753" s="4">
        <v>24</v>
      </c>
      <c r="AJ753" s="4">
        <v>136</v>
      </c>
      <c r="AK753" s="4">
        <v>134</v>
      </c>
      <c r="AL753" s="4">
        <v>4.5999999999999996</v>
      </c>
      <c r="AM753" s="4">
        <v>142</v>
      </c>
      <c r="AN753" s="4" t="s">
        <v>155</v>
      </c>
      <c r="AO753" s="4">
        <v>2</v>
      </c>
      <c r="AP753" s="4">
        <v>0.76539351851851845</v>
      </c>
      <c r="AQ753" s="4">
        <v>47.163711999999997</v>
      </c>
      <c r="AR753" s="4">
        <v>-88.490403000000001</v>
      </c>
      <c r="AS753" s="4">
        <v>329</v>
      </c>
      <c r="AT753" s="4">
        <v>33.700000000000003</v>
      </c>
      <c r="AU753" s="4">
        <v>12</v>
      </c>
      <c r="AV753" s="4">
        <v>11</v>
      </c>
      <c r="AW753" s="4" t="s">
        <v>415</v>
      </c>
      <c r="AX753" s="4">
        <v>1.4</v>
      </c>
      <c r="AY753" s="4">
        <v>1</v>
      </c>
      <c r="AZ753" s="4">
        <v>2.4655999999999998</v>
      </c>
      <c r="BA753" s="4">
        <v>11.154</v>
      </c>
      <c r="BB753" s="4">
        <v>8.1199999999999992</v>
      </c>
      <c r="BC753" s="4">
        <v>0.73</v>
      </c>
      <c r="BD753" s="4">
        <v>25.699000000000002</v>
      </c>
      <c r="BE753" s="4">
        <v>1109.943</v>
      </c>
      <c r="BF753" s="4">
        <v>800.28200000000004</v>
      </c>
      <c r="BG753" s="4">
        <v>2.0680000000000001</v>
      </c>
      <c r="BH753" s="4">
        <v>0.32500000000000001</v>
      </c>
      <c r="BI753" s="4">
        <v>2.3940000000000001</v>
      </c>
      <c r="BJ753" s="4">
        <v>1.601</v>
      </c>
      <c r="BK753" s="4">
        <v>0.252</v>
      </c>
      <c r="BL753" s="4">
        <v>1.853</v>
      </c>
      <c r="BM753" s="4">
        <v>20.797599999999999</v>
      </c>
      <c r="BQ753" s="4">
        <v>9.3770000000000007</v>
      </c>
      <c r="BR753" s="4">
        <v>0.55084</v>
      </c>
      <c r="BS753" s="4">
        <v>-5</v>
      </c>
      <c r="BT753" s="4">
        <v>7.1269999999999997E-3</v>
      </c>
      <c r="BU753" s="4">
        <v>13.461152999999999</v>
      </c>
      <c r="BV753" s="4">
        <v>0.14396500000000001</v>
      </c>
    </row>
    <row r="754" spans="1:74" x14ac:dyDescent="0.25">
      <c r="A754" s="4">
        <v>42804</v>
      </c>
      <c r="B754" s="3">
        <v>0.55710424768518518</v>
      </c>
      <c r="C754" s="4">
        <v>9.0030000000000001</v>
      </c>
      <c r="D754" s="4">
        <v>9.4481000000000002</v>
      </c>
      <c r="E754" s="4">
        <v>94480.528080000004</v>
      </c>
      <c r="F754" s="4">
        <v>130.6</v>
      </c>
      <c r="G754" s="4">
        <v>24.2</v>
      </c>
      <c r="H754" s="4">
        <v>2866.9</v>
      </c>
      <c r="J754" s="4">
        <v>0.1</v>
      </c>
      <c r="K754" s="4">
        <v>0.79600000000000004</v>
      </c>
      <c r="L754" s="4">
        <v>7.1662999999999997</v>
      </c>
      <c r="M754" s="4">
        <v>7.5202999999999998</v>
      </c>
      <c r="N754" s="4">
        <v>103.91589999999999</v>
      </c>
      <c r="O754" s="4">
        <v>19.2623</v>
      </c>
      <c r="P754" s="4">
        <v>123.2</v>
      </c>
      <c r="Q754" s="4">
        <v>80.446700000000007</v>
      </c>
      <c r="R754" s="4">
        <v>14.911899999999999</v>
      </c>
      <c r="S754" s="4">
        <v>95.4</v>
      </c>
      <c r="T754" s="4">
        <v>2866.9205999999999</v>
      </c>
      <c r="W754" s="4">
        <v>0</v>
      </c>
      <c r="X754" s="4">
        <v>7.9600000000000004E-2</v>
      </c>
      <c r="Y754" s="4">
        <v>11.5</v>
      </c>
      <c r="Z754" s="4">
        <v>916</v>
      </c>
      <c r="AA754" s="4">
        <v>933</v>
      </c>
      <c r="AB754" s="4">
        <v>905</v>
      </c>
      <c r="AC754" s="4">
        <v>95</v>
      </c>
      <c r="AD754" s="4">
        <v>12.93</v>
      </c>
      <c r="AE754" s="4">
        <v>0.3</v>
      </c>
      <c r="AF754" s="4">
        <v>991</v>
      </c>
      <c r="AG754" s="4">
        <v>-9</v>
      </c>
      <c r="AH754" s="4">
        <v>9</v>
      </c>
      <c r="AI754" s="4">
        <v>24</v>
      </c>
      <c r="AJ754" s="4">
        <v>136</v>
      </c>
      <c r="AK754" s="4">
        <v>134.9</v>
      </c>
      <c r="AL754" s="4">
        <v>4.3</v>
      </c>
      <c r="AM754" s="4">
        <v>142</v>
      </c>
      <c r="AN754" s="4" t="s">
        <v>155</v>
      </c>
      <c r="AO754" s="4">
        <v>2</v>
      </c>
      <c r="AP754" s="4">
        <v>0.7654050925925926</v>
      </c>
      <c r="AQ754" s="4">
        <v>47.163663999999997</v>
      </c>
      <c r="AR754" s="4">
        <v>-88.490601999999996</v>
      </c>
      <c r="AS754" s="4">
        <v>328.6</v>
      </c>
      <c r="AT754" s="4">
        <v>34.4</v>
      </c>
      <c r="AU754" s="4">
        <v>12</v>
      </c>
      <c r="AV754" s="4">
        <v>11</v>
      </c>
      <c r="AW754" s="4" t="s">
        <v>415</v>
      </c>
      <c r="AX754" s="4">
        <v>1.2784</v>
      </c>
      <c r="AY754" s="4">
        <v>1.0304</v>
      </c>
      <c r="AZ754" s="4">
        <v>1.7303999999999999</v>
      </c>
      <c r="BA754" s="4">
        <v>11.154</v>
      </c>
      <c r="BB754" s="4">
        <v>8.15</v>
      </c>
      <c r="BC754" s="4">
        <v>0.73</v>
      </c>
      <c r="BD754" s="4">
        <v>25.634</v>
      </c>
      <c r="BE754" s="4">
        <v>1157.0129999999999</v>
      </c>
      <c r="BF754" s="4">
        <v>772.77599999999995</v>
      </c>
      <c r="BG754" s="4">
        <v>1.7569999999999999</v>
      </c>
      <c r="BH754" s="4">
        <v>0.32600000000000001</v>
      </c>
      <c r="BI754" s="4">
        <v>2.0830000000000002</v>
      </c>
      <c r="BJ754" s="4">
        <v>1.36</v>
      </c>
      <c r="BK754" s="4">
        <v>0.252</v>
      </c>
      <c r="BL754" s="4">
        <v>1.6120000000000001</v>
      </c>
      <c r="BM754" s="4">
        <v>19.192599999999999</v>
      </c>
      <c r="BQ754" s="4">
        <v>9.3439999999999994</v>
      </c>
      <c r="BR754" s="4">
        <v>0.57933299999999999</v>
      </c>
      <c r="BS754" s="4">
        <v>-5</v>
      </c>
      <c r="BT754" s="4">
        <v>7.8729999999999998E-3</v>
      </c>
      <c r="BU754" s="4">
        <v>14.157450000000001</v>
      </c>
      <c r="BV754" s="4">
        <v>0.15903500000000001</v>
      </c>
    </row>
    <row r="755" spans="1:74" x14ac:dyDescent="0.25">
      <c r="A755" s="4">
        <v>42804</v>
      </c>
      <c r="B755" s="3">
        <v>0.55711582175925922</v>
      </c>
      <c r="C755" s="4">
        <v>9.7409999999999997</v>
      </c>
      <c r="D755" s="4">
        <v>8.5025999999999993</v>
      </c>
      <c r="E755" s="4">
        <v>85026.138613999996</v>
      </c>
      <c r="F755" s="4">
        <v>112.1</v>
      </c>
      <c r="G755" s="4">
        <v>23.2</v>
      </c>
      <c r="H755" s="4">
        <v>2591.5</v>
      </c>
      <c r="J755" s="4">
        <v>0.1</v>
      </c>
      <c r="K755" s="4">
        <v>0.80110000000000003</v>
      </c>
      <c r="L755" s="4">
        <v>7.8033999999999999</v>
      </c>
      <c r="M755" s="4">
        <v>6.8109999999999999</v>
      </c>
      <c r="N755" s="4">
        <v>89.801299999999998</v>
      </c>
      <c r="O755" s="4">
        <v>18.555599999999998</v>
      </c>
      <c r="P755" s="4">
        <v>108.4</v>
      </c>
      <c r="Q755" s="4">
        <v>69.516999999999996</v>
      </c>
      <c r="R755" s="4">
        <v>14.3642</v>
      </c>
      <c r="S755" s="4">
        <v>83.9</v>
      </c>
      <c r="T755" s="4">
        <v>2591.4737</v>
      </c>
      <c r="W755" s="4">
        <v>0</v>
      </c>
      <c r="X755" s="4">
        <v>8.0100000000000005E-2</v>
      </c>
      <c r="Y755" s="4">
        <v>11.5</v>
      </c>
      <c r="Z755" s="4">
        <v>925</v>
      </c>
      <c r="AA755" s="4">
        <v>943</v>
      </c>
      <c r="AB755" s="4">
        <v>912</v>
      </c>
      <c r="AC755" s="4">
        <v>95</v>
      </c>
      <c r="AD755" s="4">
        <v>12.92</v>
      </c>
      <c r="AE755" s="4">
        <v>0.3</v>
      </c>
      <c r="AF755" s="4">
        <v>992</v>
      </c>
      <c r="AG755" s="4">
        <v>-9</v>
      </c>
      <c r="AH755" s="4">
        <v>9</v>
      </c>
      <c r="AI755" s="4">
        <v>24</v>
      </c>
      <c r="AJ755" s="4">
        <v>136</v>
      </c>
      <c r="AK755" s="4">
        <v>135</v>
      </c>
      <c r="AL755" s="4">
        <v>4</v>
      </c>
      <c r="AM755" s="4">
        <v>142</v>
      </c>
      <c r="AN755" s="4" t="s">
        <v>155</v>
      </c>
      <c r="AO755" s="4">
        <v>2</v>
      </c>
      <c r="AP755" s="4">
        <v>0.76541666666666675</v>
      </c>
      <c r="AQ755" s="4">
        <v>47.163625000000003</v>
      </c>
      <c r="AR755" s="4">
        <v>-88.490799999999993</v>
      </c>
      <c r="AS755" s="4">
        <v>328.5</v>
      </c>
      <c r="AT755" s="4">
        <v>34.200000000000003</v>
      </c>
      <c r="AU755" s="4">
        <v>12</v>
      </c>
      <c r="AV755" s="4">
        <v>11</v>
      </c>
      <c r="AW755" s="4" t="s">
        <v>415</v>
      </c>
      <c r="AX755" s="4">
        <v>1.0304</v>
      </c>
      <c r="AY755" s="4">
        <v>1.1304000000000001</v>
      </c>
      <c r="AZ755" s="4">
        <v>1.8304</v>
      </c>
      <c r="BA755" s="4">
        <v>11.154</v>
      </c>
      <c r="BB755" s="4">
        <v>8.3800000000000008</v>
      </c>
      <c r="BC755" s="4">
        <v>0.75</v>
      </c>
      <c r="BD755" s="4">
        <v>24.835999999999999</v>
      </c>
      <c r="BE755" s="4">
        <v>1268.3489999999999</v>
      </c>
      <c r="BF755" s="4">
        <v>704.60599999999999</v>
      </c>
      <c r="BG755" s="4">
        <v>1.5289999999999999</v>
      </c>
      <c r="BH755" s="4">
        <v>0.316</v>
      </c>
      <c r="BI755" s="4">
        <v>1.8440000000000001</v>
      </c>
      <c r="BJ755" s="4">
        <v>1.1830000000000001</v>
      </c>
      <c r="BK755" s="4">
        <v>0.24399999999999999</v>
      </c>
      <c r="BL755" s="4">
        <v>1.4279999999999999</v>
      </c>
      <c r="BM755" s="4">
        <v>17.465499999999999</v>
      </c>
      <c r="BQ755" s="4">
        <v>9.4670000000000005</v>
      </c>
      <c r="BR755" s="4">
        <v>0.58112699999999995</v>
      </c>
      <c r="BS755" s="4">
        <v>-5</v>
      </c>
      <c r="BT755" s="4">
        <v>7.1269999999999997E-3</v>
      </c>
      <c r="BU755" s="4">
        <v>14.201290999999999</v>
      </c>
      <c r="BV755" s="4">
        <v>0.14396500000000001</v>
      </c>
    </row>
    <row r="756" spans="1:74" x14ac:dyDescent="0.25">
      <c r="A756" s="4">
        <v>42804</v>
      </c>
      <c r="B756" s="3">
        <v>0.55712739583333326</v>
      </c>
      <c r="C756" s="4">
        <v>10.339</v>
      </c>
      <c r="D756" s="4">
        <v>6.2491000000000003</v>
      </c>
      <c r="E756" s="4">
        <v>62491.454850000002</v>
      </c>
      <c r="F756" s="4">
        <v>108.6</v>
      </c>
      <c r="G756" s="4">
        <v>9.3000000000000007</v>
      </c>
      <c r="H756" s="4">
        <v>2314.3000000000002</v>
      </c>
      <c r="J756" s="4">
        <v>0</v>
      </c>
      <c r="K756" s="4">
        <v>0.82199999999999995</v>
      </c>
      <c r="L756" s="4">
        <v>8.4987999999999992</v>
      </c>
      <c r="M756" s="4">
        <v>5.1368999999999998</v>
      </c>
      <c r="N756" s="4">
        <v>89.271600000000007</v>
      </c>
      <c r="O756" s="4">
        <v>7.6448</v>
      </c>
      <c r="P756" s="4">
        <v>96.9</v>
      </c>
      <c r="Q756" s="4">
        <v>69.109300000000005</v>
      </c>
      <c r="R756" s="4">
        <v>5.9181999999999997</v>
      </c>
      <c r="S756" s="4">
        <v>75</v>
      </c>
      <c r="T756" s="4">
        <v>2314.2894000000001</v>
      </c>
      <c r="W756" s="4">
        <v>0</v>
      </c>
      <c r="X756" s="4">
        <v>0</v>
      </c>
      <c r="Y756" s="4">
        <v>11.5</v>
      </c>
      <c r="Z756" s="4">
        <v>911</v>
      </c>
      <c r="AA756" s="4">
        <v>927</v>
      </c>
      <c r="AB756" s="4">
        <v>900</v>
      </c>
      <c r="AC756" s="4">
        <v>95</v>
      </c>
      <c r="AD756" s="4">
        <v>12.93</v>
      </c>
      <c r="AE756" s="4">
        <v>0.3</v>
      </c>
      <c r="AF756" s="4">
        <v>991</v>
      </c>
      <c r="AG756" s="4">
        <v>-9</v>
      </c>
      <c r="AH756" s="4">
        <v>9</v>
      </c>
      <c r="AI756" s="4">
        <v>24</v>
      </c>
      <c r="AJ756" s="4">
        <v>136.9</v>
      </c>
      <c r="AK756" s="4">
        <v>135</v>
      </c>
      <c r="AL756" s="4">
        <v>4.3</v>
      </c>
      <c r="AM756" s="4">
        <v>142</v>
      </c>
      <c r="AN756" s="4" t="s">
        <v>155</v>
      </c>
      <c r="AO756" s="4">
        <v>2</v>
      </c>
      <c r="AP756" s="4">
        <v>0.76542824074074067</v>
      </c>
      <c r="AQ756" s="4">
        <v>47.163595000000001</v>
      </c>
      <c r="AR756" s="4">
        <v>-88.491004000000004</v>
      </c>
      <c r="AS756" s="4">
        <v>328.5</v>
      </c>
      <c r="AT756" s="4">
        <v>34.6</v>
      </c>
      <c r="AU756" s="4">
        <v>12</v>
      </c>
      <c r="AV756" s="4">
        <v>11</v>
      </c>
      <c r="AW756" s="4" t="s">
        <v>415</v>
      </c>
      <c r="AX756" s="4">
        <v>1.1000000000000001</v>
      </c>
      <c r="AY756" s="4">
        <v>1.3520000000000001</v>
      </c>
      <c r="AZ756" s="4">
        <v>2.0215999999999998</v>
      </c>
      <c r="BA756" s="4">
        <v>11.154</v>
      </c>
      <c r="BB756" s="4">
        <v>9.4499999999999993</v>
      </c>
      <c r="BC756" s="4">
        <v>0.85</v>
      </c>
      <c r="BD756" s="4">
        <v>21.651</v>
      </c>
      <c r="BE756" s="4">
        <v>1481.9480000000001</v>
      </c>
      <c r="BF756" s="4">
        <v>570.10900000000004</v>
      </c>
      <c r="BG756" s="4">
        <v>1.63</v>
      </c>
      <c r="BH756" s="4">
        <v>0.14000000000000001</v>
      </c>
      <c r="BI756" s="4">
        <v>1.77</v>
      </c>
      <c r="BJ756" s="4">
        <v>1.262</v>
      </c>
      <c r="BK756" s="4">
        <v>0.108</v>
      </c>
      <c r="BL756" s="4">
        <v>1.37</v>
      </c>
      <c r="BM756" s="4">
        <v>16.732900000000001</v>
      </c>
      <c r="BQ756" s="4">
        <v>0</v>
      </c>
      <c r="BR756" s="4">
        <v>0.50941400000000003</v>
      </c>
      <c r="BS756" s="4">
        <v>-5</v>
      </c>
      <c r="BT756" s="4">
        <v>7.0000000000000001E-3</v>
      </c>
      <c r="BU756" s="4">
        <v>12.448805</v>
      </c>
      <c r="BV756" s="4">
        <v>0.1414</v>
      </c>
    </row>
    <row r="757" spans="1:74" x14ac:dyDescent="0.25">
      <c r="A757" s="4">
        <v>42804</v>
      </c>
      <c r="B757" s="3">
        <v>0.55713896990740741</v>
      </c>
      <c r="C757" s="4">
        <v>10.14</v>
      </c>
      <c r="D757" s="4">
        <v>6.6432000000000002</v>
      </c>
      <c r="E757" s="4">
        <v>66431.615508999996</v>
      </c>
      <c r="F757" s="4">
        <v>108.5</v>
      </c>
      <c r="G757" s="4">
        <v>9.3000000000000007</v>
      </c>
      <c r="H757" s="4">
        <v>2339.8000000000002</v>
      </c>
      <c r="J757" s="4">
        <v>0</v>
      </c>
      <c r="K757" s="4">
        <v>0.81930000000000003</v>
      </c>
      <c r="L757" s="4">
        <v>8.3071000000000002</v>
      </c>
      <c r="M757" s="4">
        <v>5.4424999999999999</v>
      </c>
      <c r="N757" s="4">
        <v>88.8613</v>
      </c>
      <c r="O757" s="4">
        <v>7.6192000000000002</v>
      </c>
      <c r="P757" s="4">
        <v>96.5</v>
      </c>
      <c r="Q757" s="4">
        <v>68.792199999999994</v>
      </c>
      <c r="R757" s="4">
        <v>5.8983999999999996</v>
      </c>
      <c r="S757" s="4">
        <v>74.7</v>
      </c>
      <c r="T757" s="4">
        <v>2339.7806</v>
      </c>
      <c r="W757" s="4">
        <v>0</v>
      </c>
      <c r="X757" s="4">
        <v>0</v>
      </c>
      <c r="Y757" s="4">
        <v>11.4</v>
      </c>
      <c r="Z757" s="4">
        <v>899</v>
      </c>
      <c r="AA757" s="4">
        <v>915</v>
      </c>
      <c r="AB757" s="4">
        <v>887</v>
      </c>
      <c r="AC757" s="4">
        <v>95</v>
      </c>
      <c r="AD757" s="4">
        <v>12.93</v>
      </c>
      <c r="AE757" s="4">
        <v>0.3</v>
      </c>
      <c r="AF757" s="4">
        <v>991</v>
      </c>
      <c r="AG757" s="4">
        <v>-9</v>
      </c>
      <c r="AH757" s="4">
        <v>9</v>
      </c>
      <c r="AI757" s="4">
        <v>24</v>
      </c>
      <c r="AJ757" s="4">
        <v>137</v>
      </c>
      <c r="AK757" s="4">
        <v>135.9</v>
      </c>
      <c r="AL757" s="4">
        <v>4.0999999999999996</v>
      </c>
      <c r="AM757" s="4">
        <v>142</v>
      </c>
      <c r="AN757" s="4" t="s">
        <v>155</v>
      </c>
      <c r="AO757" s="4">
        <v>2</v>
      </c>
      <c r="AP757" s="4">
        <v>0.76543981481481482</v>
      </c>
      <c r="AQ757" s="4">
        <v>47.163550000000001</v>
      </c>
      <c r="AR757" s="4">
        <v>-88.491208999999998</v>
      </c>
      <c r="AS757" s="4">
        <v>328.2</v>
      </c>
      <c r="AT757" s="4">
        <v>35.299999999999997</v>
      </c>
      <c r="AU757" s="4">
        <v>12</v>
      </c>
      <c r="AV757" s="4">
        <v>11</v>
      </c>
      <c r="AW757" s="4" t="s">
        <v>415</v>
      </c>
      <c r="AX757" s="4">
        <v>1.1608000000000001</v>
      </c>
      <c r="AY757" s="4">
        <v>1.7911999999999999</v>
      </c>
      <c r="AZ757" s="4">
        <v>2.4216000000000002</v>
      </c>
      <c r="BA757" s="4">
        <v>11.154</v>
      </c>
      <c r="BB757" s="4">
        <v>9.3000000000000007</v>
      </c>
      <c r="BC757" s="4">
        <v>0.83</v>
      </c>
      <c r="BD757" s="4">
        <v>22.06</v>
      </c>
      <c r="BE757" s="4">
        <v>1436.4179999999999</v>
      </c>
      <c r="BF757" s="4">
        <v>598.97900000000004</v>
      </c>
      <c r="BG757" s="4">
        <v>1.609</v>
      </c>
      <c r="BH757" s="4">
        <v>0.13800000000000001</v>
      </c>
      <c r="BI757" s="4">
        <v>1.7470000000000001</v>
      </c>
      <c r="BJ757" s="4">
        <v>1.246</v>
      </c>
      <c r="BK757" s="4">
        <v>0.107</v>
      </c>
      <c r="BL757" s="4">
        <v>1.3520000000000001</v>
      </c>
      <c r="BM757" s="4">
        <v>16.7759</v>
      </c>
      <c r="BQ757" s="4">
        <v>0</v>
      </c>
      <c r="BR757" s="4">
        <v>0.47455599999999998</v>
      </c>
      <c r="BS757" s="4">
        <v>-5</v>
      </c>
      <c r="BT757" s="4">
        <v>6.1269999999999996E-3</v>
      </c>
      <c r="BU757" s="4">
        <v>11.596963000000001</v>
      </c>
      <c r="BV757" s="4">
        <v>0.123765</v>
      </c>
    </row>
    <row r="758" spans="1:74" x14ac:dyDescent="0.25">
      <c r="A758" s="4">
        <v>42804</v>
      </c>
      <c r="B758" s="3">
        <v>0.55715054398148145</v>
      </c>
      <c r="C758" s="4">
        <v>8.9559999999999995</v>
      </c>
      <c r="D758" s="4">
        <v>8.7459000000000007</v>
      </c>
      <c r="E758" s="4">
        <v>87459.139878000002</v>
      </c>
      <c r="F758" s="4">
        <v>114.5</v>
      </c>
      <c r="G758" s="4">
        <v>10.6</v>
      </c>
      <c r="H758" s="4">
        <v>3583.1</v>
      </c>
      <c r="J758" s="4">
        <v>0</v>
      </c>
      <c r="K758" s="4">
        <v>0.80400000000000005</v>
      </c>
      <c r="L758" s="4">
        <v>7.2004999999999999</v>
      </c>
      <c r="M758" s="4">
        <v>7.0312999999999999</v>
      </c>
      <c r="N758" s="4">
        <v>92.036900000000003</v>
      </c>
      <c r="O758" s="4">
        <v>8.5518999999999998</v>
      </c>
      <c r="P758" s="4">
        <v>100.6</v>
      </c>
      <c r="Q758" s="4">
        <v>71.247600000000006</v>
      </c>
      <c r="R758" s="4">
        <v>6.6201999999999996</v>
      </c>
      <c r="S758" s="4">
        <v>77.900000000000006</v>
      </c>
      <c r="T758" s="4">
        <v>3583.0549999999998</v>
      </c>
      <c r="W758" s="4">
        <v>0</v>
      </c>
      <c r="X758" s="4">
        <v>0</v>
      </c>
      <c r="Y758" s="4">
        <v>11.7</v>
      </c>
      <c r="Z758" s="4">
        <v>899</v>
      </c>
      <c r="AA758" s="4">
        <v>915</v>
      </c>
      <c r="AB758" s="4">
        <v>886</v>
      </c>
      <c r="AC758" s="4">
        <v>95</v>
      </c>
      <c r="AD758" s="4">
        <v>12.92</v>
      </c>
      <c r="AE758" s="4">
        <v>0.3</v>
      </c>
      <c r="AF758" s="4">
        <v>992</v>
      </c>
      <c r="AG758" s="4">
        <v>-9</v>
      </c>
      <c r="AH758" s="4">
        <v>9</v>
      </c>
      <c r="AI758" s="4">
        <v>24</v>
      </c>
      <c r="AJ758" s="4">
        <v>137</v>
      </c>
      <c r="AK758" s="4">
        <v>135.1</v>
      </c>
      <c r="AL758" s="4">
        <v>4.5</v>
      </c>
      <c r="AM758" s="4">
        <v>142</v>
      </c>
      <c r="AN758" s="4" t="s">
        <v>155</v>
      </c>
      <c r="AO758" s="4">
        <v>2</v>
      </c>
      <c r="AP758" s="4">
        <v>0.76545138888888886</v>
      </c>
      <c r="AQ758" s="4">
        <v>47.163488999999998</v>
      </c>
      <c r="AR758" s="4">
        <v>-88.491408000000007</v>
      </c>
      <c r="AS758" s="4">
        <v>327.8</v>
      </c>
      <c r="AT758" s="4">
        <v>35.799999999999997</v>
      </c>
      <c r="AU758" s="4">
        <v>12</v>
      </c>
      <c r="AV758" s="4">
        <v>11</v>
      </c>
      <c r="AW758" s="4" t="s">
        <v>415</v>
      </c>
      <c r="AX758" s="4">
        <v>1.2696000000000001</v>
      </c>
      <c r="AY758" s="4">
        <v>2.0304000000000002</v>
      </c>
      <c r="AZ758" s="4">
        <v>2.7</v>
      </c>
      <c r="BA758" s="4">
        <v>11.154</v>
      </c>
      <c r="BB758" s="4">
        <v>8.51</v>
      </c>
      <c r="BC758" s="4">
        <v>0.76</v>
      </c>
      <c r="BD758" s="4">
        <v>24.385999999999999</v>
      </c>
      <c r="BE758" s="4">
        <v>1193.152</v>
      </c>
      <c r="BF758" s="4">
        <v>741.56</v>
      </c>
      <c r="BG758" s="4">
        <v>1.597</v>
      </c>
      <c r="BH758" s="4">
        <v>0.14799999999999999</v>
      </c>
      <c r="BI758" s="4">
        <v>1.746</v>
      </c>
      <c r="BJ758" s="4">
        <v>1.236</v>
      </c>
      <c r="BK758" s="4">
        <v>0.115</v>
      </c>
      <c r="BL758" s="4">
        <v>1.351</v>
      </c>
      <c r="BM758" s="4">
        <v>24.6187</v>
      </c>
      <c r="BQ758" s="4">
        <v>0</v>
      </c>
      <c r="BR758" s="4">
        <v>0.56353799999999998</v>
      </c>
      <c r="BS758" s="4">
        <v>-5</v>
      </c>
      <c r="BT758" s="4">
        <v>6.0000000000000001E-3</v>
      </c>
      <c r="BU758" s="4">
        <v>13.771459999999999</v>
      </c>
      <c r="BV758" s="4">
        <v>0.1212</v>
      </c>
    </row>
    <row r="759" spans="1:74" x14ac:dyDescent="0.25">
      <c r="A759" s="4">
        <v>42804</v>
      </c>
      <c r="B759" s="3">
        <v>0.5571621180555556</v>
      </c>
      <c r="C759" s="4">
        <v>9.2189999999999994</v>
      </c>
      <c r="D759" s="4">
        <v>9.0414999999999992</v>
      </c>
      <c r="E759" s="4">
        <v>90415.294599000001</v>
      </c>
      <c r="F759" s="4">
        <v>171.7</v>
      </c>
      <c r="G759" s="4">
        <v>13</v>
      </c>
      <c r="H759" s="4">
        <v>3399.8</v>
      </c>
      <c r="J759" s="4">
        <v>0</v>
      </c>
      <c r="K759" s="4">
        <v>0.7984</v>
      </c>
      <c r="L759" s="4">
        <v>7.3601999999999999</v>
      </c>
      <c r="M759" s="4">
        <v>7.2184999999999997</v>
      </c>
      <c r="N759" s="4">
        <v>137.08330000000001</v>
      </c>
      <c r="O759" s="4">
        <v>10.408099999999999</v>
      </c>
      <c r="P759" s="4">
        <v>147.5</v>
      </c>
      <c r="Q759" s="4">
        <v>106.16419999999999</v>
      </c>
      <c r="R759" s="4">
        <v>8.0604999999999993</v>
      </c>
      <c r="S759" s="4">
        <v>114.2</v>
      </c>
      <c r="T759" s="4">
        <v>3399.8</v>
      </c>
      <c r="W759" s="4">
        <v>0</v>
      </c>
      <c r="X759" s="4">
        <v>0</v>
      </c>
      <c r="Y759" s="4">
        <v>11.6</v>
      </c>
      <c r="Z759" s="4">
        <v>913</v>
      </c>
      <c r="AA759" s="4">
        <v>929</v>
      </c>
      <c r="AB759" s="4">
        <v>900</v>
      </c>
      <c r="AC759" s="4">
        <v>95.9</v>
      </c>
      <c r="AD759" s="4">
        <v>13.03</v>
      </c>
      <c r="AE759" s="4">
        <v>0.3</v>
      </c>
      <c r="AF759" s="4">
        <v>992</v>
      </c>
      <c r="AG759" s="4">
        <v>-9</v>
      </c>
      <c r="AH759" s="4">
        <v>9.8729999999999993</v>
      </c>
      <c r="AI759" s="4">
        <v>24</v>
      </c>
      <c r="AJ759" s="4">
        <v>137</v>
      </c>
      <c r="AK759" s="4">
        <v>135.9</v>
      </c>
      <c r="AL759" s="4">
        <v>4.5</v>
      </c>
      <c r="AM759" s="4">
        <v>142</v>
      </c>
      <c r="AN759" s="4" t="s">
        <v>155</v>
      </c>
      <c r="AO759" s="4">
        <v>2</v>
      </c>
      <c r="AP759" s="4">
        <v>0.76546296296296301</v>
      </c>
      <c r="AQ759" s="4">
        <v>47.163412999999998</v>
      </c>
      <c r="AR759" s="4">
        <v>-88.491580999999996</v>
      </c>
      <c r="AS759" s="4">
        <v>327.7</v>
      </c>
      <c r="AT759" s="4">
        <v>35</v>
      </c>
      <c r="AU759" s="4">
        <v>12</v>
      </c>
      <c r="AV759" s="4">
        <v>11</v>
      </c>
      <c r="AW759" s="4" t="s">
        <v>415</v>
      </c>
      <c r="AX759" s="4">
        <v>1.2911999999999999</v>
      </c>
      <c r="AY759" s="4">
        <v>2.1303999999999998</v>
      </c>
      <c r="AZ759" s="4">
        <v>2.7911999999999999</v>
      </c>
      <c r="BA759" s="4">
        <v>11.154</v>
      </c>
      <c r="BB759" s="4">
        <v>8.25</v>
      </c>
      <c r="BC759" s="4">
        <v>0.74</v>
      </c>
      <c r="BD759" s="4">
        <v>25.254000000000001</v>
      </c>
      <c r="BE759" s="4">
        <v>1192.675</v>
      </c>
      <c r="BF759" s="4">
        <v>744.495</v>
      </c>
      <c r="BG759" s="4">
        <v>2.3260000000000001</v>
      </c>
      <c r="BH759" s="4">
        <v>0.17699999999999999</v>
      </c>
      <c r="BI759" s="4">
        <v>2.5030000000000001</v>
      </c>
      <c r="BJ759" s="4">
        <v>1.802</v>
      </c>
      <c r="BK759" s="4">
        <v>0.13700000000000001</v>
      </c>
      <c r="BL759" s="4">
        <v>1.9379999999999999</v>
      </c>
      <c r="BM759" s="4">
        <v>22.843599999999999</v>
      </c>
      <c r="BQ759" s="4">
        <v>0</v>
      </c>
      <c r="BR759" s="4">
        <v>0.672157</v>
      </c>
      <c r="BS759" s="4">
        <v>-5</v>
      </c>
      <c r="BT759" s="4">
        <v>7.7460000000000003E-3</v>
      </c>
      <c r="BU759" s="4">
        <v>16.425837000000001</v>
      </c>
      <c r="BV759" s="4">
        <v>0.156469</v>
      </c>
    </row>
    <row r="760" spans="1:74" x14ac:dyDescent="0.25">
      <c r="A760" s="4">
        <v>42804</v>
      </c>
      <c r="B760" s="3">
        <v>0.55717369212962964</v>
      </c>
      <c r="C760" s="4">
        <v>9.9529999999999994</v>
      </c>
      <c r="D760" s="4">
        <v>7.4318999999999997</v>
      </c>
      <c r="E760" s="4">
        <v>74318.731587999995</v>
      </c>
      <c r="F760" s="4">
        <v>196.8</v>
      </c>
      <c r="G760" s="4">
        <v>14.4</v>
      </c>
      <c r="H760" s="4">
        <v>2759.8</v>
      </c>
      <c r="J760" s="4">
        <v>0</v>
      </c>
      <c r="K760" s="4">
        <v>0.81159999999999999</v>
      </c>
      <c r="L760" s="4">
        <v>8.0777999999999999</v>
      </c>
      <c r="M760" s="4">
        <v>6.0313999999999997</v>
      </c>
      <c r="N760" s="4">
        <v>159.69380000000001</v>
      </c>
      <c r="O760" s="4">
        <v>11.693899999999999</v>
      </c>
      <c r="P760" s="4">
        <v>171.4</v>
      </c>
      <c r="Q760" s="4">
        <v>123.6827</v>
      </c>
      <c r="R760" s="4">
        <v>9.0569000000000006</v>
      </c>
      <c r="S760" s="4">
        <v>132.69999999999999</v>
      </c>
      <c r="T760" s="4">
        <v>2759.8</v>
      </c>
      <c r="W760" s="4">
        <v>0</v>
      </c>
      <c r="X760" s="4">
        <v>0</v>
      </c>
      <c r="Y760" s="4">
        <v>11.9</v>
      </c>
      <c r="Z760" s="4">
        <v>925</v>
      </c>
      <c r="AA760" s="4">
        <v>943</v>
      </c>
      <c r="AB760" s="4">
        <v>909</v>
      </c>
      <c r="AC760" s="4">
        <v>96</v>
      </c>
      <c r="AD760" s="4">
        <v>13.05</v>
      </c>
      <c r="AE760" s="4">
        <v>0.3</v>
      </c>
      <c r="AF760" s="4">
        <v>992</v>
      </c>
      <c r="AG760" s="4">
        <v>-9</v>
      </c>
      <c r="AH760" s="4">
        <v>9.127872</v>
      </c>
      <c r="AI760" s="4">
        <v>24</v>
      </c>
      <c r="AJ760" s="4">
        <v>137.9</v>
      </c>
      <c r="AK760" s="4">
        <v>136</v>
      </c>
      <c r="AL760" s="4">
        <v>4.7</v>
      </c>
      <c r="AM760" s="4">
        <v>142</v>
      </c>
      <c r="AN760" s="4" t="s">
        <v>155</v>
      </c>
      <c r="AO760" s="4">
        <v>2</v>
      </c>
      <c r="AP760" s="4">
        <v>0.76547453703703694</v>
      </c>
      <c r="AQ760" s="4">
        <v>47.163310000000003</v>
      </c>
      <c r="AR760" s="4">
        <v>-88.491715999999997</v>
      </c>
      <c r="AS760" s="4">
        <v>328.3</v>
      </c>
      <c r="AT760" s="4">
        <v>33.799999999999997</v>
      </c>
      <c r="AU760" s="4">
        <v>12</v>
      </c>
      <c r="AV760" s="4">
        <v>11</v>
      </c>
      <c r="AW760" s="4" t="s">
        <v>415</v>
      </c>
      <c r="AX760" s="4">
        <v>1.5608</v>
      </c>
      <c r="AY760" s="4">
        <v>2.3216000000000001</v>
      </c>
      <c r="AZ760" s="4">
        <v>3.1215999999999999</v>
      </c>
      <c r="BA760" s="4">
        <v>11.154</v>
      </c>
      <c r="BB760" s="4">
        <v>8.8800000000000008</v>
      </c>
      <c r="BC760" s="4">
        <v>0.8</v>
      </c>
      <c r="BD760" s="4">
        <v>23.219000000000001</v>
      </c>
      <c r="BE760" s="4">
        <v>1357.6569999999999</v>
      </c>
      <c r="BF760" s="4">
        <v>645.20299999999997</v>
      </c>
      <c r="BG760" s="4">
        <v>2.8109999999999999</v>
      </c>
      <c r="BH760" s="4">
        <v>0.20599999999999999</v>
      </c>
      <c r="BI760" s="4">
        <v>3.0169999999999999</v>
      </c>
      <c r="BJ760" s="4">
        <v>2.177</v>
      </c>
      <c r="BK760" s="4">
        <v>0.159</v>
      </c>
      <c r="BL760" s="4">
        <v>2.3359999999999999</v>
      </c>
      <c r="BM760" s="4">
        <v>19.2333</v>
      </c>
      <c r="BQ760" s="4">
        <v>0</v>
      </c>
      <c r="BR760" s="4">
        <v>0.72873399999999999</v>
      </c>
      <c r="BS760" s="4">
        <v>-5</v>
      </c>
      <c r="BT760" s="4">
        <v>7.1279999999999998E-3</v>
      </c>
      <c r="BU760" s="4">
        <v>17.808443</v>
      </c>
      <c r="BV760" s="4">
        <v>0.143983</v>
      </c>
    </row>
    <row r="761" spans="1:74" x14ac:dyDescent="0.25">
      <c r="A761" s="4">
        <v>42804</v>
      </c>
      <c r="B761" s="3">
        <v>0.55718526620370368</v>
      </c>
      <c r="C761" s="4">
        <v>10.512</v>
      </c>
      <c r="D761" s="4">
        <v>6.7782999999999998</v>
      </c>
      <c r="E761" s="4">
        <v>67782.548198000004</v>
      </c>
      <c r="F761" s="4">
        <v>217.2</v>
      </c>
      <c r="G761" s="4">
        <v>16.3</v>
      </c>
      <c r="H761" s="4">
        <v>2358.9</v>
      </c>
      <c r="J761" s="4">
        <v>0</v>
      </c>
      <c r="K761" s="4">
        <v>0.81469999999999998</v>
      </c>
      <c r="L761" s="4">
        <v>8.5642999999999994</v>
      </c>
      <c r="M761" s="4">
        <v>5.5224000000000002</v>
      </c>
      <c r="N761" s="4">
        <v>176.94980000000001</v>
      </c>
      <c r="O761" s="4">
        <v>13.281700000000001</v>
      </c>
      <c r="P761" s="4">
        <v>190.2</v>
      </c>
      <c r="Q761" s="4">
        <v>137.04740000000001</v>
      </c>
      <c r="R761" s="4">
        <v>10.2867</v>
      </c>
      <c r="S761" s="4">
        <v>147.30000000000001</v>
      </c>
      <c r="T761" s="4">
        <v>2358.9434000000001</v>
      </c>
      <c r="W761" s="4">
        <v>0</v>
      </c>
      <c r="X761" s="4">
        <v>0</v>
      </c>
      <c r="Y761" s="4">
        <v>12</v>
      </c>
      <c r="Z761" s="4">
        <v>929</v>
      </c>
      <c r="AA761" s="4">
        <v>948</v>
      </c>
      <c r="AB761" s="4">
        <v>912</v>
      </c>
      <c r="AC761" s="4">
        <v>96</v>
      </c>
      <c r="AD761" s="4">
        <v>13.05</v>
      </c>
      <c r="AE761" s="4">
        <v>0.3</v>
      </c>
      <c r="AF761" s="4">
        <v>992</v>
      </c>
      <c r="AG761" s="4">
        <v>-9</v>
      </c>
      <c r="AH761" s="4">
        <v>9</v>
      </c>
      <c r="AI761" s="4">
        <v>24</v>
      </c>
      <c r="AJ761" s="4">
        <v>138</v>
      </c>
      <c r="AK761" s="4">
        <v>135.1</v>
      </c>
      <c r="AL761" s="4">
        <v>5.0999999999999996</v>
      </c>
      <c r="AM761" s="4">
        <v>142</v>
      </c>
      <c r="AN761" s="4" t="s">
        <v>155</v>
      </c>
      <c r="AO761" s="4">
        <v>2</v>
      </c>
      <c r="AP761" s="4">
        <v>0.76548611111111109</v>
      </c>
      <c r="AQ761" s="4">
        <v>47.163187000000001</v>
      </c>
      <c r="AR761" s="4">
        <v>-88.491812999999993</v>
      </c>
      <c r="AS761" s="4">
        <v>329</v>
      </c>
      <c r="AT761" s="4">
        <v>33.1</v>
      </c>
      <c r="AU761" s="4">
        <v>12</v>
      </c>
      <c r="AV761" s="4">
        <v>11</v>
      </c>
      <c r="AW761" s="4" t="s">
        <v>415</v>
      </c>
      <c r="AX761" s="4">
        <v>1.7</v>
      </c>
      <c r="AY761" s="4">
        <v>2.5087999999999999</v>
      </c>
      <c r="AZ761" s="4">
        <v>3.2784</v>
      </c>
      <c r="BA761" s="4">
        <v>11.154</v>
      </c>
      <c r="BB761" s="4">
        <v>9.0399999999999991</v>
      </c>
      <c r="BC761" s="4">
        <v>0.81</v>
      </c>
      <c r="BD761" s="4">
        <v>22.742000000000001</v>
      </c>
      <c r="BE761" s="4">
        <v>1445.748</v>
      </c>
      <c r="BF761" s="4">
        <v>593.34299999999996</v>
      </c>
      <c r="BG761" s="4">
        <v>3.1280000000000001</v>
      </c>
      <c r="BH761" s="4">
        <v>0.23499999999999999</v>
      </c>
      <c r="BI761" s="4">
        <v>3.363</v>
      </c>
      <c r="BJ761" s="4">
        <v>2.423</v>
      </c>
      <c r="BK761" s="4">
        <v>0.182</v>
      </c>
      <c r="BL761" s="4">
        <v>2.605</v>
      </c>
      <c r="BM761" s="4">
        <v>16.511900000000001</v>
      </c>
      <c r="BQ761" s="4">
        <v>0</v>
      </c>
      <c r="BR761" s="4">
        <v>0.74372899999999997</v>
      </c>
      <c r="BS761" s="4">
        <v>-5</v>
      </c>
      <c r="BT761" s="4">
        <v>7.8729999999999998E-3</v>
      </c>
      <c r="BU761" s="4">
        <v>18.174871</v>
      </c>
      <c r="BV761" s="4">
        <v>0.15903200000000001</v>
      </c>
    </row>
    <row r="762" spans="1:74" x14ac:dyDescent="0.25">
      <c r="A762" s="4">
        <v>42804</v>
      </c>
      <c r="B762" s="3">
        <v>0.55719684027777772</v>
      </c>
      <c r="C762" s="4">
        <v>10.837999999999999</v>
      </c>
      <c r="D762" s="4">
        <v>6.1311999999999998</v>
      </c>
      <c r="E762" s="4">
        <v>61311.676113000001</v>
      </c>
      <c r="F762" s="4">
        <v>225.9</v>
      </c>
      <c r="G762" s="4">
        <v>15.2</v>
      </c>
      <c r="H762" s="4">
        <v>2141.6999999999998</v>
      </c>
      <c r="J762" s="4">
        <v>0</v>
      </c>
      <c r="K762" s="4">
        <v>0.81940000000000002</v>
      </c>
      <c r="L762" s="4">
        <v>8.8808000000000007</v>
      </c>
      <c r="M762" s="4">
        <v>5.0237999999999996</v>
      </c>
      <c r="N762" s="4">
        <v>185.13120000000001</v>
      </c>
      <c r="O762" s="4">
        <v>12.4861</v>
      </c>
      <c r="P762" s="4">
        <v>197.6</v>
      </c>
      <c r="Q762" s="4">
        <v>143.3218</v>
      </c>
      <c r="R762" s="4">
        <v>9.6662999999999997</v>
      </c>
      <c r="S762" s="4">
        <v>153</v>
      </c>
      <c r="T762" s="4">
        <v>2141.7429000000002</v>
      </c>
      <c r="W762" s="4">
        <v>0</v>
      </c>
      <c r="X762" s="4">
        <v>0</v>
      </c>
      <c r="Y762" s="4">
        <v>11.7</v>
      </c>
      <c r="Z762" s="4">
        <v>939</v>
      </c>
      <c r="AA762" s="4">
        <v>958</v>
      </c>
      <c r="AB762" s="4">
        <v>922</v>
      </c>
      <c r="AC762" s="4">
        <v>95.1</v>
      </c>
      <c r="AD762" s="4">
        <v>12.93</v>
      </c>
      <c r="AE762" s="4">
        <v>0.3</v>
      </c>
      <c r="AF762" s="4">
        <v>992</v>
      </c>
      <c r="AG762" s="4">
        <v>-9</v>
      </c>
      <c r="AH762" s="4">
        <v>9.8729999999999993</v>
      </c>
      <c r="AI762" s="4">
        <v>24</v>
      </c>
      <c r="AJ762" s="4">
        <v>138</v>
      </c>
      <c r="AK762" s="4">
        <v>135</v>
      </c>
      <c r="AL762" s="4">
        <v>5.0999999999999996</v>
      </c>
      <c r="AM762" s="4">
        <v>142</v>
      </c>
      <c r="AN762" s="4" t="s">
        <v>155</v>
      </c>
      <c r="AO762" s="4">
        <v>2</v>
      </c>
      <c r="AP762" s="4">
        <v>0.76549768518518524</v>
      </c>
      <c r="AQ762" s="4">
        <v>47.163043000000002</v>
      </c>
      <c r="AR762" s="4">
        <v>-88.491871000000003</v>
      </c>
      <c r="AS762" s="4">
        <v>329.4</v>
      </c>
      <c r="AT762" s="4">
        <v>33.9</v>
      </c>
      <c r="AU762" s="4">
        <v>12</v>
      </c>
      <c r="AV762" s="4">
        <v>11</v>
      </c>
      <c r="AW762" s="4" t="s">
        <v>415</v>
      </c>
      <c r="AX762" s="4">
        <v>1.7</v>
      </c>
      <c r="AY762" s="4">
        <v>2.3304</v>
      </c>
      <c r="AZ762" s="4">
        <v>3</v>
      </c>
      <c r="BA762" s="4">
        <v>11.154</v>
      </c>
      <c r="BB762" s="4">
        <v>9.2899999999999991</v>
      </c>
      <c r="BC762" s="4">
        <v>0.83</v>
      </c>
      <c r="BD762" s="4">
        <v>22.042999999999999</v>
      </c>
      <c r="BE762" s="4">
        <v>1520.8920000000001</v>
      </c>
      <c r="BF762" s="4">
        <v>547.58699999999999</v>
      </c>
      <c r="BG762" s="4">
        <v>3.32</v>
      </c>
      <c r="BH762" s="4">
        <v>0.224</v>
      </c>
      <c r="BI762" s="4">
        <v>3.544</v>
      </c>
      <c r="BJ762" s="4">
        <v>2.57</v>
      </c>
      <c r="BK762" s="4">
        <v>0.17299999999999999</v>
      </c>
      <c r="BL762" s="4">
        <v>2.7440000000000002</v>
      </c>
      <c r="BM762" s="4">
        <v>15.2087</v>
      </c>
      <c r="BQ762" s="4">
        <v>0</v>
      </c>
      <c r="BR762" s="4">
        <v>0.73714299999999999</v>
      </c>
      <c r="BS762" s="4">
        <v>-5</v>
      </c>
      <c r="BT762" s="4">
        <v>8.0000000000000002E-3</v>
      </c>
      <c r="BU762" s="4">
        <v>18.013932</v>
      </c>
      <c r="BV762" s="4">
        <v>0.16159999999999999</v>
      </c>
    </row>
    <row r="763" spans="1:74" x14ac:dyDescent="0.25">
      <c r="A763" s="4">
        <v>42804</v>
      </c>
      <c r="B763" s="3">
        <v>0.55720841435185187</v>
      </c>
      <c r="C763" s="4">
        <v>11.131</v>
      </c>
      <c r="D763" s="4">
        <v>5.6687000000000003</v>
      </c>
      <c r="E763" s="4">
        <v>56686.883332999998</v>
      </c>
      <c r="F763" s="4">
        <v>228.5</v>
      </c>
      <c r="G763" s="4">
        <v>18.399999999999999</v>
      </c>
      <c r="H763" s="4">
        <v>2091.1</v>
      </c>
      <c r="J763" s="4">
        <v>0</v>
      </c>
      <c r="K763" s="4">
        <v>0.82189999999999996</v>
      </c>
      <c r="L763" s="4">
        <v>9.1487999999999996</v>
      </c>
      <c r="M763" s="4">
        <v>4.6593</v>
      </c>
      <c r="N763" s="4">
        <v>187.77099999999999</v>
      </c>
      <c r="O763" s="4">
        <v>15.153</v>
      </c>
      <c r="P763" s="4">
        <v>202.9</v>
      </c>
      <c r="Q763" s="4">
        <v>145.41929999999999</v>
      </c>
      <c r="R763" s="4">
        <v>11.735200000000001</v>
      </c>
      <c r="S763" s="4">
        <v>157.19999999999999</v>
      </c>
      <c r="T763" s="4">
        <v>2091.0812999999998</v>
      </c>
      <c r="W763" s="4">
        <v>0</v>
      </c>
      <c r="X763" s="4">
        <v>0</v>
      </c>
      <c r="Y763" s="4">
        <v>11.6</v>
      </c>
      <c r="Z763" s="4">
        <v>944</v>
      </c>
      <c r="AA763" s="4">
        <v>961</v>
      </c>
      <c r="AB763" s="4">
        <v>924</v>
      </c>
      <c r="AC763" s="4">
        <v>95.9</v>
      </c>
      <c r="AD763" s="4">
        <v>13.03</v>
      </c>
      <c r="AE763" s="4">
        <v>0.3</v>
      </c>
      <c r="AF763" s="4">
        <v>992</v>
      </c>
      <c r="AG763" s="4">
        <v>-9</v>
      </c>
      <c r="AH763" s="4">
        <v>10</v>
      </c>
      <c r="AI763" s="4">
        <v>24</v>
      </c>
      <c r="AJ763" s="4">
        <v>138</v>
      </c>
      <c r="AK763" s="4">
        <v>135</v>
      </c>
      <c r="AL763" s="4">
        <v>4.9000000000000004</v>
      </c>
      <c r="AM763" s="4">
        <v>142</v>
      </c>
      <c r="AN763" s="4" t="s">
        <v>155</v>
      </c>
      <c r="AO763" s="4">
        <v>2</v>
      </c>
      <c r="AP763" s="4">
        <v>0.76550925925925928</v>
      </c>
      <c r="AQ763" s="4">
        <v>47.162889</v>
      </c>
      <c r="AR763" s="4">
        <v>-88.491900999999999</v>
      </c>
      <c r="AS763" s="4">
        <v>329.8</v>
      </c>
      <c r="AT763" s="4">
        <v>35.4</v>
      </c>
      <c r="AU763" s="4">
        <v>12</v>
      </c>
      <c r="AV763" s="4">
        <v>11</v>
      </c>
      <c r="AW763" s="4" t="s">
        <v>415</v>
      </c>
      <c r="AX763" s="4">
        <v>1.548</v>
      </c>
      <c r="AY763" s="4">
        <v>2.1568000000000001</v>
      </c>
      <c r="AZ763" s="4">
        <v>2.6960000000000002</v>
      </c>
      <c r="BA763" s="4">
        <v>11.154</v>
      </c>
      <c r="BB763" s="4">
        <v>9.44</v>
      </c>
      <c r="BC763" s="4">
        <v>0.85</v>
      </c>
      <c r="BD763" s="4">
        <v>21.664000000000001</v>
      </c>
      <c r="BE763" s="4">
        <v>1578.181</v>
      </c>
      <c r="BF763" s="4">
        <v>511.55</v>
      </c>
      <c r="BG763" s="4">
        <v>3.3919999999999999</v>
      </c>
      <c r="BH763" s="4">
        <v>0.27400000000000002</v>
      </c>
      <c r="BI763" s="4">
        <v>3.6659999999999999</v>
      </c>
      <c r="BJ763" s="4">
        <v>2.6269999999999998</v>
      </c>
      <c r="BK763" s="4">
        <v>0.21199999999999999</v>
      </c>
      <c r="BL763" s="4">
        <v>2.839</v>
      </c>
      <c r="BM763" s="4">
        <v>14.956799999999999</v>
      </c>
      <c r="BQ763" s="4">
        <v>0</v>
      </c>
      <c r="BR763" s="4">
        <v>0.75695199999999996</v>
      </c>
      <c r="BS763" s="4">
        <v>-5</v>
      </c>
      <c r="BT763" s="4">
        <v>8.0000000000000002E-3</v>
      </c>
      <c r="BU763" s="4">
        <v>18.498014999999999</v>
      </c>
      <c r="BV763" s="4">
        <v>0.16159999999999999</v>
      </c>
    </row>
    <row r="764" spans="1:74" x14ac:dyDescent="0.25">
      <c r="A764" s="4">
        <v>42804</v>
      </c>
      <c r="B764" s="3">
        <v>0.55721998842592591</v>
      </c>
      <c r="C764" s="4">
        <v>11.372999999999999</v>
      </c>
      <c r="D764" s="4">
        <v>5.6043000000000003</v>
      </c>
      <c r="E764" s="4">
        <v>56043.425845999998</v>
      </c>
      <c r="F764" s="4">
        <v>228.9</v>
      </c>
      <c r="G764" s="4">
        <v>18.5</v>
      </c>
      <c r="H764" s="4">
        <v>2018.3</v>
      </c>
      <c r="J764" s="4">
        <v>0</v>
      </c>
      <c r="K764" s="4">
        <v>0.82050000000000001</v>
      </c>
      <c r="L764" s="4">
        <v>9.3315999999999999</v>
      </c>
      <c r="M764" s="4">
        <v>4.5986000000000002</v>
      </c>
      <c r="N764" s="4">
        <v>187.82089999999999</v>
      </c>
      <c r="O764" s="4">
        <v>15.1799</v>
      </c>
      <c r="P764" s="4">
        <v>203</v>
      </c>
      <c r="Q764" s="4">
        <v>145.46719999999999</v>
      </c>
      <c r="R764" s="4">
        <v>11.7568</v>
      </c>
      <c r="S764" s="4">
        <v>157.19999999999999</v>
      </c>
      <c r="T764" s="4">
        <v>2018.3041000000001</v>
      </c>
      <c r="W764" s="4">
        <v>0</v>
      </c>
      <c r="X764" s="4">
        <v>0</v>
      </c>
      <c r="Y764" s="4">
        <v>11.5</v>
      </c>
      <c r="Z764" s="4">
        <v>948</v>
      </c>
      <c r="AA764" s="4">
        <v>963</v>
      </c>
      <c r="AB764" s="4">
        <v>930</v>
      </c>
      <c r="AC764" s="4">
        <v>96</v>
      </c>
      <c r="AD764" s="4">
        <v>13.05</v>
      </c>
      <c r="AE764" s="4">
        <v>0.3</v>
      </c>
      <c r="AF764" s="4">
        <v>992</v>
      </c>
      <c r="AG764" s="4">
        <v>-9</v>
      </c>
      <c r="AH764" s="4">
        <v>9.1270000000000007</v>
      </c>
      <c r="AI764" s="4">
        <v>24</v>
      </c>
      <c r="AJ764" s="4">
        <v>137.1</v>
      </c>
      <c r="AK764" s="4">
        <v>135.9</v>
      </c>
      <c r="AL764" s="4">
        <v>4.7</v>
      </c>
      <c r="AM764" s="4">
        <v>142</v>
      </c>
      <c r="AN764" s="4" t="s">
        <v>155</v>
      </c>
      <c r="AO764" s="4">
        <v>2</v>
      </c>
      <c r="AP764" s="4">
        <v>0.76552083333333332</v>
      </c>
      <c r="AQ764" s="4">
        <v>47.162734</v>
      </c>
      <c r="AR764" s="4">
        <v>-88.491911999999999</v>
      </c>
      <c r="AS764" s="4">
        <v>330.3</v>
      </c>
      <c r="AT764" s="4">
        <v>36.9</v>
      </c>
      <c r="AU764" s="4">
        <v>12</v>
      </c>
      <c r="AV764" s="4">
        <v>11</v>
      </c>
      <c r="AW764" s="4" t="s">
        <v>415</v>
      </c>
      <c r="AX764" s="4">
        <v>1.3824000000000001</v>
      </c>
      <c r="AY764" s="4">
        <v>1.7216</v>
      </c>
      <c r="AZ764" s="4">
        <v>2.2128000000000001</v>
      </c>
      <c r="BA764" s="4">
        <v>11.154</v>
      </c>
      <c r="BB764" s="4">
        <v>9.36</v>
      </c>
      <c r="BC764" s="4">
        <v>0.84</v>
      </c>
      <c r="BD764" s="4">
        <v>21.870999999999999</v>
      </c>
      <c r="BE764" s="4">
        <v>1596.6030000000001</v>
      </c>
      <c r="BF764" s="4">
        <v>500.77100000000002</v>
      </c>
      <c r="BG764" s="4">
        <v>3.3650000000000002</v>
      </c>
      <c r="BH764" s="4">
        <v>0.27200000000000002</v>
      </c>
      <c r="BI764" s="4">
        <v>3.637</v>
      </c>
      <c r="BJ764" s="4">
        <v>2.6059999999999999</v>
      </c>
      <c r="BK764" s="4">
        <v>0.21099999999999999</v>
      </c>
      <c r="BL764" s="4">
        <v>2.8170000000000002</v>
      </c>
      <c r="BM764" s="4">
        <v>14.3187</v>
      </c>
      <c r="BQ764" s="4">
        <v>0</v>
      </c>
      <c r="BR764" s="4">
        <v>0.77047600000000005</v>
      </c>
      <c r="BS764" s="4">
        <v>-5</v>
      </c>
      <c r="BT764" s="4">
        <v>8.0000000000000002E-3</v>
      </c>
      <c r="BU764" s="4">
        <v>18.828506999999998</v>
      </c>
      <c r="BV764" s="4">
        <v>0.16159999999999999</v>
      </c>
    </row>
    <row r="765" spans="1:74" x14ac:dyDescent="0.25">
      <c r="A765" s="4">
        <v>42804</v>
      </c>
      <c r="B765" s="3">
        <v>0.55723156250000005</v>
      </c>
      <c r="C765" s="4">
        <v>10.669</v>
      </c>
      <c r="D765" s="4">
        <v>6.0549999999999997</v>
      </c>
      <c r="E765" s="4">
        <v>60549.663192</v>
      </c>
      <c r="F765" s="4">
        <v>233.7</v>
      </c>
      <c r="G765" s="4">
        <v>23.1</v>
      </c>
      <c r="H765" s="4">
        <v>1975.4</v>
      </c>
      <c r="J765" s="4">
        <v>0</v>
      </c>
      <c r="K765" s="4">
        <v>0.82179999999999997</v>
      </c>
      <c r="L765" s="4">
        <v>8.7677999999999994</v>
      </c>
      <c r="M765" s="4">
        <v>4.9757999999999996</v>
      </c>
      <c r="N765" s="4">
        <v>192.07759999999999</v>
      </c>
      <c r="O765" s="4">
        <v>18.946999999999999</v>
      </c>
      <c r="P765" s="4">
        <v>211</v>
      </c>
      <c r="Q765" s="4">
        <v>148.76400000000001</v>
      </c>
      <c r="R765" s="4">
        <v>14.6744</v>
      </c>
      <c r="S765" s="4">
        <v>163.4</v>
      </c>
      <c r="T765" s="4">
        <v>1975.3749</v>
      </c>
      <c r="W765" s="4">
        <v>0</v>
      </c>
      <c r="X765" s="4">
        <v>0</v>
      </c>
      <c r="Y765" s="4">
        <v>11.8</v>
      </c>
      <c r="Z765" s="4">
        <v>938</v>
      </c>
      <c r="AA765" s="4">
        <v>953</v>
      </c>
      <c r="AB765" s="4">
        <v>920</v>
      </c>
      <c r="AC765" s="4">
        <v>96</v>
      </c>
      <c r="AD765" s="4">
        <v>13.05</v>
      </c>
      <c r="AE765" s="4">
        <v>0.3</v>
      </c>
      <c r="AF765" s="4">
        <v>992</v>
      </c>
      <c r="AG765" s="4">
        <v>-9</v>
      </c>
      <c r="AH765" s="4">
        <v>9</v>
      </c>
      <c r="AI765" s="4">
        <v>24</v>
      </c>
      <c r="AJ765" s="4">
        <v>137.9</v>
      </c>
      <c r="AK765" s="4">
        <v>136</v>
      </c>
      <c r="AL765" s="4">
        <v>4.7</v>
      </c>
      <c r="AM765" s="4">
        <v>142</v>
      </c>
      <c r="AN765" s="4" t="s">
        <v>155</v>
      </c>
      <c r="AO765" s="4">
        <v>2</v>
      </c>
      <c r="AP765" s="4">
        <v>0.76553240740740736</v>
      </c>
      <c r="AQ765" s="4">
        <v>47.162573000000002</v>
      </c>
      <c r="AR765" s="4">
        <v>-88.491876000000005</v>
      </c>
      <c r="AS765" s="4">
        <v>330.9</v>
      </c>
      <c r="AT765" s="4">
        <v>38</v>
      </c>
      <c r="AU765" s="4">
        <v>12</v>
      </c>
      <c r="AV765" s="4">
        <v>11</v>
      </c>
      <c r="AW765" s="4" t="s">
        <v>415</v>
      </c>
      <c r="AX765" s="4">
        <v>1.8</v>
      </c>
      <c r="AY765" s="4">
        <v>2.0304000000000002</v>
      </c>
      <c r="AZ765" s="4">
        <v>2.7303999999999999</v>
      </c>
      <c r="BA765" s="4">
        <v>11.154</v>
      </c>
      <c r="BB765" s="4">
        <v>9.43</v>
      </c>
      <c r="BC765" s="4">
        <v>0.85</v>
      </c>
      <c r="BD765" s="4">
        <v>21.689</v>
      </c>
      <c r="BE765" s="4">
        <v>1520.723</v>
      </c>
      <c r="BF765" s="4">
        <v>549.28800000000001</v>
      </c>
      <c r="BG765" s="4">
        <v>3.4889999999999999</v>
      </c>
      <c r="BH765" s="4">
        <v>0.34399999999999997</v>
      </c>
      <c r="BI765" s="4">
        <v>3.8330000000000002</v>
      </c>
      <c r="BJ765" s="4">
        <v>2.702</v>
      </c>
      <c r="BK765" s="4">
        <v>0.26700000000000002</v>
      </c>
      <c r="BL765" s="4">
        <v>2.9689999999999999</v>
      </c>
      <c r="BM765" s="4">
        <v>14.2066</v>
      </c>
      <c r="BQ765" s="4">
        <v>0</v>
      </c>
      <c r="BR765" s="4">
        <v>0.686446</v>
      </c>
      <c r="BS765" s="4">
        <v>-5</v>
      </c>
      <c r="BT765" s="4">
        <v>8.0000000000000002E-3</v>
      </c>
      <c r="BU765" s="4">
        <v>16.775023999999998</v>
      </c>
      <c r="BV765" s="4">
        <v>0.16159999999999999</v>
      </c>
    </row>
    <row r="766" spans="1:74" x14ac:dyDescent="0.25">
      <c r="A766" s="4">
        <v>42804</v>
      </c>
      <c r="B766" s="3">
        <v>0.55724313657407409</v>
      </c>
      <c r="C766" s="4">
        <v>10.496</v>
      </c>
      <c r="D766" s="4">
        <v>6.7958999999999996</v>
      </c>
      <c r="E766" s="4">
        <v>67959.446672000005</v>
      </c>
      <c r="F766" s="4">
        <v>255.9</v>
      </c>
      <c r="G766" s="4">
        <v>31.1</v>
      </c>
      <c r="H766" s="4">
        <v>2011.6</v>
      </c>
      <c r="J766" s="4">
        <v>0</v>
      </c>
      <c r="K766" s="4">
        <v>0.81489999999999996</v>
      </c>
      <c r="L766" s="4">
        <v>8.5539000000000005</v>
      </c>
      <c r="M766" s="4">
        <v>5.5384000000000002</v>
      </c>
      <c r="N766" s="4">
        <v>208.5864</v>
      </c>
      <c r="O766" s="4">
        <v>25.344899999999999</v>
      </c>
      <c r="P766" s="4">
        <v>233.9</v>
      </c>
      <c r="Q766" s="4">
        <v>161.55000000000001</v>
      </c>
      <c r="R766" s="4">
        <v>19.6296</v>
      </c>
      <c r="S766" s="4">
        <v>181.2</v>
      </c>
      <c r="T766" s="4">
        <v>2011.5917999999999</v>
      </c>
      <c r="W766" s="4">
        <v>0</v>
      </c>
      <c r="X766" s="4">
        <v>0</v>
      </c>
      <c r="Y766" s="4">
        <v>11.7</v>
      </c>
      <c r="Z766" s="4">
        <v>942</v>
      </c>
      <c r="AA766" s="4">
        <v>962</v>
      </c>
      <c r="AB766" s="4">
        <v>928</v>
      </c>
      <c r="AC766" s="4">
        <v>96</v>
      </c>
      <c r="AD766" s="4">
        <v>13.05</v>
      </c>
      <c r="AE766" s="4">
        <v>0.3</v>
      </c>
      <c r="AF766" s="4">
        <v>992</v>
      </c>
      <c r="AG766" s="4">
        <v>-9</v>
      </c>
      <c r="AH766" s="4">
        <v>9.8729999999999993</v>
      </c>
      <c r="AI766" s="4">
        <v>24</v>
      </c>
      <c r="AJ766" s="4">
        <v>137.1</v>
      </c>
      <c r="AK766" s="4">
        <v>135.1</v>
      </c>
      <c r="AL766" s="4">
        <v>4.8</v>
      </c>
      <c r="AM766" s="4">
        <v>142</v>
      </c>
      <c r="AN766" s="4" t="s">
        <v>155</v>
      </c>
      <c r="AO766" s="4">
        <v>2</v>
      </c>
      <c r="AP766" s="4">
        <v>0.76554398148148151</v>
      </c>
      <c r="AQ766" s="4">
        <v>47.162407999999999</v>
      </c>
      <c r="AR766" s="4">
        <v>-88.491816</v>
      </c>
      <c r="AS766" s="4">
        <v>331.5</v>
      </c>
      <c r="AT766" s="4">
        <v>39.4</v>
      </c>
      <c r="AU766" s="4">
        <v>12</v>
      </c>
      <c r="AV766" s="4">
        <v>11</v>
      </c>
      <c r="AW766" s="4" t="s">
        <v>415</v>
      </c>
      <c r="AX766" s="4">
        <v>1.8</v>
      </c>
      <c r="AY766" s="4">
        <v>2.1</v>
      </c>
      <c r="AZ766" s="4">
        <v>2.8</v>
      </c>
      <c r="BA766" s="4">
        <v>11.154</v>
      </c>
      <c r="BB766" s="4">
        <v>9.06</v>
      </c>
      <c r="BC766" s="4">
        <v>0.81</v>
      </c>
      <c r="BD766" s="4">
        <v>22.707000000000001</v>
      </c>
      <c r="BE766" s="4">
        <v>1446.9449999999999</v>
      </c>
      <c r="BF766" s="4">
        <v>596.27700000000004</v>
      </c>
      <c r="BG766" s="4">
        <v>3.6949999999999998</v>
      </c>
      <c r="BH766" s="4">
        <v>0.44900000000000001</v>
      </c>
      <c r="BI766" s="4">
        <v>4.1440000000000001</v>
      </c>
      <c r="BJ766" s="4">
        <v>2.8620000000000001</v>
      </c>
      <c r="BK766" s="4">
        <v>0.34799999999999998</v>
      </c>
      <c r="BL766" s="4">
        <v>3.2090000000000001</v>
      </c>
      <c r="BM766" s="4">
        <v>14.109400000000001</v>
      </c>
      <c r="BQ766" s="4">
        <v>0</v>
      </c>
      <c r="BR766" s="4">
        <v>0.75256999999999996</v>
      </c>
      <c r="BS766" s="4">
        <v>-5</v>
      </c>
      <c r="BT766" s="4">
        <v>8.0000000000000002E-3</v>
      </c>
      <c r="BU766" s="4">
        <v>18.390929</v>
      </c>
      <c r="BV766" s="4">
        <v>0.16159999999999999</v>
      </c>
    </row>
    <row r="767" spans="1:74" x14ac:dyDescent="0.25">
      <c r="A767" s="4">
        <v>42804</v>
      </c>
      <c r="B767" s="3">
        <v>0.55725471064814813</v>
      </c>
      <c r="C767" s="4">
        <v>10.666</v>
      </c>
      <c r="D767" s="4">
        <v>6.2508999999999997</v>
      </c>
      <c r="E767" s="4">
        <v>62508.712445999998</v>
      </c>
      <c r="F767" s="4">
        <v>280.60000000000002</v>
      </c>
      <c r="G767" s="4">
        <v>30</v>
      </c>
      <c r="H767" s="4">
        <v>1950.1</v>
      </c>
      <c r="J767" s="4">
        <v>0</v>
      </c>
      <c r="K767" s="4">
        <v>0.8196</v>
      </c>
      <c r="L767" s="4">
        <v>8.7416</v>
      </c>
      <c r="M767" s="4">
        <v>5.1231</v>
      </c>
      <c r="N767" s="4">
        <v>229.98339999999999</v>
      </c>
      <c r="O767" s="4">
        <v>24.558499999999999</v>
      </c>
      <c r="P767" s="4">
        <v>254.5</v>
      </c>
      <c r="Q767" s="4">
        <v>178.12190000000001</v>
      </c>
      <c r="R767" s="4">
        <v>19.020499999999998</v>
      </c>
      <c r="S767" s="4">
        <v>197.1</v>
      </c>
      <c r="T767" s="4">
        <v>1950.0925999999999</v>
      </c>
      <c r="W767" s="4">
        <v>0</v>
      </c>
      <c r="X767" s="4">
        <v>0</v>
      </c>
      <c r="Y767" s="4">
        <v>11.5</v>
      </c>
      <c r="Z767" s="4">
        <v>961</v>
      </c>
      <c r="AA767" s="4">
        <v>984</v>
      </c>
      <c r="AB767" s="4">
        <v>949</v>
      </c>
      <c r="AC767" s="4">
        <v>96</v>
      </c>
      <c r="AD767" s="4">
        <v>13.05</v>
      </c>
      <c r="AE767" s="4">
        <v>0.3</v>
      </c>
      <c r="AF767" s="4">
        <v>992</v>
      </c>
      <c r="AG767" s="4">
        <v>-9</v>
      </c>
      <c r="AH767" s="4">
        <v>10</v>
      </c>
      <c r="AI767" s="4">
        <v>24</v>
      </c>
      <c r="AJ767" s="4">
        <v>137</v>
      </c>
      <c r="AK767" s="4">
        <v>135.9</v>
      </c>
      <c r="AL767" s="4">
        <v>4.5</v>
      </c>
      <c r="AM767" s="4">
        <v>142</v>
      </c>
      <c r="AN767" s="4" t="s">
        <v>155</v>
      </c>
      <c r="AO767" s="4">
        <v>2</v>
      </c>
      <c r="AP767" s="4">
        <v>0.76555555555555566</v>
      </c>
      <c r="AQ767" s="4">
        <v>47.162242999999997</v>
      </c>
      <c r="AR767" s="4">
        <v>-88.491743999999997</v>
      </c>
      <c r="AS767" s="4">
        <v>331.9</v>
      </c>
      <c r="AT767" s="4">
        <v>40.299999999999997</v>
      </c>
      <c r="AU767" s="4">
        <v>12</v>
      </c>
      <c r="AV767" s="4">
        <v>11</v>
      </c>
      <c r="AW767" s="4" t="s">
        <v>415</v>
      </c>
      <c r="AX767" s="4">
        <v>1.8</v>
      </c>
      <c r="AY767" s="4">
        <v>2.1</v>
      </c>
      <c r="AZ767" s="4">
        <v>2.8</v>
      </c>
      <c r="BA767" s="4">
        <v>11.154</v>
      </c>
      <c r="BB767" s="4">
        <v>9.31</v>
      </c>
      <c r="BC767" s="4">
        <v>0.83</v>
      </c>
      <c r="BD767" s="4">
        <v>22.013000000000002</v>
      </c>
      <c r="BE767" s="4">
        <v>1503.35</v>
      </c>
      <c r="BF767" s="4">
        <v>560.76700000000005</v>
      </c>
      <c r="BG767" s="4">
        <v>4.1420000000000003</v>
      </c>
      <c r="BH767" s="4">
        <v>0.442</v>
      </c>
      <c r="BI767" s="4">
        <v>4.5839999999999996</v>
      </c>
      <c r="BJ767" s="4">
        <v>3.2080000000000002</v>
      </c>
      <c r="BK767" s="4">
        <v>0.34300000000000003</v>
      </c>
      <c r="BL767" s="4">
        <v>3.55</v>
      </c>
      <c r="BM767" s="4">
        <v>13.906000000000001</v>
      </c>
      <c r="BQ767" s="4">
        <v>0</v>
      </c>
      <c r="BR767" s="4">
        <v>0.81899900000000003</v>
      </c>
      <c r="BS767" s="4">
        <v>-5</v>
      </c>
      <c r="BT767" s="4">
        <v>8.8730000000000007E-3</v>
      </c>
      <c r="BU767" s="4">
        <v>20.014288000000001</v>
      </c>
      <c r="BV767" s="4">
        <v>0.17923500000000001</v>
      </c>
    </row>
    <row r="768" spans="1:74" x14ac:dyDescent="0.25">
      <c r="A768" s="4">
        <v>42804</v>
      </c>
      <c r="B768" s="3">
        <v>0.55726628472222217</v>
      </c>
      <c r="C768" s="4">
        <v>10.872999999999999</v>
      </c>
      <c r="D768" s="4">
        <v>5.9538000000000002</v>
      </c>
      <c r="E768" s="4">
        <v>59537.880258999998</v>
      </c>
      <c r="F768" s="4">
        <v>287.10000000000002</v>
      </c>
      <c r="G768" s="4">
        <v>26.4</v>
      </c>
      <c r="H768" s="4">
        <v>1928.5</v>
      </c>
      <c r="J768" s="4">
        <v>0</v>
      </c>
      <c r="K768" s="4">
        <v>0.82110000000000005</v>
      </c>
      <c r="L768" s="4">
        <v>8.9278999999999993</v>
      </c>
      <c r="M768" s="4">
        <v>4.8887</v>
      </c>
      <c r="N768" s="4">
        <v>235.7576</v>
      </c>
      <c r="O768" s="4">
        <v>21.648399999999999</v>
      </c>
      <c r="P768" s="4">
        <v>257.39999999999998</v>
      </c>
      <c r="Q768" s="4">
        <v>182.51499999999999</v>
      </c>
      <c r="R768" s="4">
        <v>16.759399999999999</v>
      </c>
      <c r="S768" s="4">
        <v>199.3</v>
      </c>
      <c r="T768" s="4">
        <v>1928.4879000000001</v>
      </c>
      <c r="W768" s="4">
        <v>0</v>
      </c>
      <c r="X768" s="4">
        <v>0</v>
      </c>
      <c r="Y768" s="4">
        <v>11.5</v>
      </c>
      <c r="Z768" s="4">
        <v>969</v>
      </c>
      <c r="AA768" s="4">
        <v>990</v>
      </c>
      <c r="AB768" s="4">
        <v>954</v>
      </c>
      <c r="AC768" s="4">
        <v>95.1</v>
      </c>
      <c r="AD768" s="4">
        <v>12.93</v>
      </c>
      <c r="AE768" s="4">
        <v>0.3</v>
      </c>
      <c r="AF768" s="4">
        <v>992</v>
      </c>
      <c r="AG768" s="4">
        <v>-9</v>
      </c>
      <c r="AH768" s="4">
        <v>10</v>
      </c>
      <c r="AI768" s="4">
        <v>24</v>
      </c>
      <c r="AJ768" s="4">
        <v>137</v>
      </c>
      <c r="AK768" s="4">
        <v>136</v>
      </c>
      <c r="AL768" s="4">
        <v>4.5</v>
      </c>
      <c r="AM768" s="4">
        <v>142</v>
      </c>
      <c r="AN768" s="4" t="s">
        <v>155</v>
      </c>
      <c r="AO768" s="4">
        <v>2</v>
      </c>
      <c r="AP768" s="4">
        <v>0.76556712962962958</v>
      </c>
      <c r="AQ768" s="4">
        <v>47.162080000000003</v>
      </c>
      <c r="AR768" s="4">
        <v>-88.491663000000003</v>
      </c>
      <c r="AS768" s="4">
        <v>332.2</v>
      </c>
      <c r="AT768" s="4">
        <v>40.799999999999997</v>
      </c>
      <c r="AU768" s="4">
        <v>12</v>
      </c>
      <c r="AV768" s="4">
        <v>11</v>
      </c>
      <c r="AW768" s="4" t="s">
        <v>415</v>
      </c>
      <c r="AX768" s="4">
        <v>1.8</v>
      </c>
      <c r="AY768" s="4">
        <v>2.1303999999999998</v>
      </c>
      <c r="AZ768" s="4">
        <v>2.8</v>
      </c>
      <c r="BA768" s="4">
        <v>11.154</v>
      </c>
      <c r="BB768" s="4">
        <v>9.4</v>
      </c>
      <c r="BC768" s="4">
        <v>0.84</v>
      </c>
      <c r="BD768" s="4">
        <v>21.786000000000001</v>
      </c>
      <c r="BE768" s="4">
        <v>1540.9190000000001</v>
      </c>
      <c r="BF768" s="4">
        <v>537.03700000000003</v>
      </c>
      <c r="BG768" s="4">
        <v>4.2610000000000001</v>
      </c>
      <c r="BH768" s="4">
        <v>0.39100000000000001</v>
      </c>
      <c r="BI768" s="4">
        <v>4.6520000000000001</v>
      </c>
      <c r="BJ768" s="4">
        <v>3.2989999999999999</v>
      </c>
      <c r="BK768" s="4">
        <v>0.30299999999999999</v>
      </c>
      <c r="BL768" s="4">
        <v>3.6019999999999999</v>
      </c>
      <c r="BM768" s="4">
        <v>13.801399999999999</v>
      </c>
      <c r="BQ768" s="4">
        <v>0</v>
      </c>
      <c r="BR768" s="4">
        <v>0.87850700000000004</v>
      </c>
      <c r="BS768" s="4">
        <v>-5</v>
      </c>
      <c r="BT768" s="4">
        <v>8.1270000000000005E-3</v>
      </c>
      <c r="BU768" s="4">
        <v>21.468515</v>
      </c>
      <c r="BV768" s="4">
        <v>0.16416500000000001</v>
      </c>
    </row>
    <row r="769" spans="1:74" x14ac:dyDescent="0.25">
      <c r="A769" s="4">
        <v>42804</v>
      </c>
      <c r="B769" s="3">
        <v>0.55727785879629632</v>
      </c>
      <c r="C769" s="4">
        <v>10.878</v>
      </c>
      <c r="D769" s="4">
        <v>6.1124999999999998</v>
      </c>
      <c r="E769" s="4">
        <v>61124.638403999998</v>
      </c>
      <c r="F769" s="4">
        <v>290.8</v>
      </c>
      <c r="G769" s="4">
        <v>25.4</v>
      </c>
      <c r="H769" s="4">
        <v>1914.7</v>
      </c>
      <c r="J769" s="4">
        <v>0</v>
      </c>
      <c r="K769" s="4">
        <v>0.81940000000000002</v>
      </c>
      <c r="L769" s="4">
        <v>8.9130000000000003</v>
      </c>
      <c r="M769" s="4">
        <v>5.0084</v>
      </c>
      <c r="N769" s="4">
        <v>238.27590000000001</v>
      </c>
      <c r="O769" s="4">
        <v>20.838699999999999</v>
      </c>
      <c r="P769" s="4">
        <v>259.10000000000002</v>
      </c>
      <c r="Q769" s="4">
        <v>184.53280000000001</v>
      </c>
      <c r="R769" s="4">
        <v>16.138500000000001</v>
      </c>
      <c r="S769" s="4">
        <v>200.7</v>
      </c>
      <c r="T769" s="4">
        <v>1914.7</v>
      </c>
      <c r="W769" s="4">
        <v>0</v>
      </c>
      <c r="X769" s="4">
        <v>0</v>
      </c>
      <c r="Y769" s="4">
        <v>11.8</v>
      </c>
      <c r="Z769" s="4">
        <v>967</v>
      </c>
      <c r="AA769" s="4">
        <v>987</v>
      </c>
      <c r="AB769" s="4">
        <v>950</v>
      </c>
      <c r="AC769" s="4">
        <v>95.9</v>
      </c>
      <c r="AD769" s="4">
        <v>13.03</v>
      </c>
      <c r="AE769" s="4">
        <v>0.3</v>
      </c>
      <c r="AF769" s="4">
        <v>992</v>
      </c>
      <c r="AG769" s="4">
        <v>-9</v>
      </c>
      <c r="AH769" s="4">
        <v>10</v>
      </c>
      <c r="AI769" s="4">
        <v>24</v>
      </c>
      <c r="AJ769" s="4">
        <v>137</v>
      </c>
      <c r="AK769" s="4">
        <v>136.9</v>
      </c>
      <c r="AL769" s="4">
        <v>4.8</v>
      </c>
      <c r="AM769" s="4">
        <v>142</v>
      </c>
      <c r="AN769" s="4" t="s">
        <v>155</v>
      </c>
      <c r="AO769" s="4">
        <v>2</v>
      </c>
      <c r="AP769" s="4">
        <v>0.76557870370370373</v>
      </c>
      <c r="AQ769" s="4">
        <v>47.161915999999998</v>
      </c>
      <c r="AR769" s="4">
        <v>-88.491580999999996</v>
      </c>
      <c r="AS769" s="4">
        <v>332.5</v>
      </c>
      <c r="AT769" s="4">
        <v>41.4</v>
      </c>
      <c r="AU769" s="4">
        <v>12</v>
      </c>
      <c r="AV769" s="4">
        <v>10</v>
      </c>
      <c r="AW769" s="4" t="s">
        <v>428</v>
      </c>
      <c r="AX769" s="4">
        <v>1.7392000000000001</v>
      </c>
      <c r="AY769" s="4">
        <v>2.1088</v>
      </c>
      <c r="AZ769" s="4">
        <v>2.7088000000000001</v>
      </c>
      <c r="BA769" s="4">
        <v>11.154</v>
      </c>
      <c r="BB769" s="4">
        <v>9.3000000000000007</v>
      </c>
      <c r="BC769" s="4">
        <v>0.83</v>
      </c>
      <c r="BD769" s="4">
        <v>22.042999999999999</v>
      </c>
      <c r="BE769" s="4">
        <v>1527.038</v>
      </c>
      <c r="BF769" s="4">
        <v>546.14400000000001</v>
      </c>
      <c r="BG769" s="4">
        <v>4.2750000000000004</v>
      </c>
      <c r="BH769" s="4">
        <v>0.374</v>
      </c>
      <c r="BI769" s="4">
        <v>4.649</v>
      </c>
      <c r="BJ769" s="4">
        <v>3.3109999999999999</v>
      </c>
      <c r="BK769" s="4">
        <v>0.28999999999999998</v>
      </c>
      <c r="BL769" s="4">
        <v>3.6</v>
      </c>
      <c r="BM769" s="4">
        <v>13.6021</v>
      </c>
      <c r="BQ769" s="4">
        <v>0</v>
      </c>
      <c r="BR769" s="4">
        <v>0.86068299999999998</v>
      </c>
      <c r="BS769" s="4">
        <v>-5</v>
      </c>
      <c r="BT769" s="4">
        <v>8.0000000000000002E-3</v>
      </c>
      <c r="BU769" s="4">
        <v>21.03294</v>
      </c>
      <c r="BV769" s="4">
        <v>0.16159999999999999</v>
      </c>
    </row>
    <row r="770" spans="1:74" x14ac:dyDescent="0.25">
      <c r="A770" s="4">
        <v>42804</v>
      </c>
      <c r="B770" s="3">
        <v>0.55728943287037036</v>
      </c>
      <c r="C770" s="4">
        <v>10.861000000000001</v>
      </c>
      <c r="D770" s="4">
        <v>6.0372000000000003</v>
      </c>
      <c r="E770" s="4">
        <v>60371.821219999998</v>
      </c>
      <c r="F770" s="4">
        <v>292.3</v>
      </c>
      <c r="G770" s="4">
        <v>17.3</v>
      </c>
      <c r="H770" s="4">
        <v>2770.9</v>
      </c>
      <c r="J770" s="4">
        <v>0</v>
      </c>
      <c r="K770" s="4">
        <v>0.81950000000000001</v>
      </c>
      <c r="L770" s="4">
        <v>8.9002999999999997</v>
      </c>
      <c r="M770" s="4">
        <v>4.9471999999999996</v>
      </c>
      <c r="N770" s="4">
        <v>239.48849999999999</v>
      </c>
      <c r="O770" s="4">
        <v>14.176500000000001</v>
      </c>
      <c r="P770" s="4">
        <v>253.7</v>
      </c>
      <c r="Q770" s="4">
        <v>185.4836</v>
      </c>
      <c r="R770" s="4">
        <v>10.979699999999999</v>
      </c>
      <c r="S770" s="4">
        <v>196.5</v>
      </c>
      <c r="T770" s="4">
        <v>2770.8656000000001</v>
      </c>
      <c r="W770" s="4">
        <v>0</v>
      </c>
      <c r="X770" s="4">
        <v>0</v>
      </c>
      <c r="Y770" s="4">
        <v>11.9</v>
      </c>
      <c r="Z770" s="4">
        <v>932</v>
      </c>
      <c r="AA770" s="4">
        <v>949</v>
      </c>
      <c r="AB770" s="4">
        <v>914</v>
      </c>
      <c r="AC770" s="4">
        <v>96</v>
      </c>
      <c r="AD770" s="4">
        <v>13.05</v>
      </c>
      <c r="AE770" s="4">
        <v>0.3</v>
      </c>
      <c r="AF770" s="4">
        <v>992</v>
      </c>
      <c r="AG770" s="4">
        <v>-9</v>
      </c>
      <c r="AH770" s="4">
        <v>10</v>
      </c>
      <c r="AI770" s="4">
        <v>24</v>
      </c>
      <c r="AJ770" s="4">
        <v>137</v>
      </c>
      <c r="AK770" s="4">
        <v>135.30000000000001</v>
      </c>
      <c r="AL770" s="4">
        <v>5</v>
      </c>
      <c r="AM770" s="4">
        <v>142</v>
      </c>
      <c r="AN770" s="4" t="s">
        <v>155</v>
      </c>
      <c r="AO770" s="4">
        <v>2</v>
      </c>
      <c r="AP770" s="4">
        <v>0.76559027777777777</v>
      </c>
      <c r="AQ770" s="4">
        <v>47.161749999999998</v>
      </c>
      <c r="AR770" s="4">
        <v>-88.491496999999995</v>
      </c>
      <c r="AS770" s="4">
        <v>332.9</v>
      </c>
      <c r="AT770" s="4">
        <v>42.6</v>
      </c>
      <c r="AU770" s="4">
        <v>12</v>
      </c>
      <c r="AV770" s="4">
        <v>10</v>
      </c>
      <c r="AW770" s="4" t="s">
        <v>428</v>
      </c>
      <c r="AX770" s="4">
        <v>1.3872</v>
      </c>
      <c r="AY770" s="4">
        <v>1.7784</v>
      </c>
      <c r="AZ770" s="4">
        <v>2.2871999999999999</v>
      </c>
      <c r="BA770" s="4">
        <v>11.154</v>
      </c>
      <c r="BB770" s="4">
        <v>9.3000000000000007</v>
      </c>
      <c r="BC770" s="4">
        <v>0.83</v>
      </c>
      <c r="BD770" s="4">
        <v>22.033000000000001</v>
      </c>
      <c r="BE770" s="4">
        <v>1523.6010000000001</v>
      </c>
      <c r="BF770" s="4">
        <v>539.01800000000003</v>
      </c>
      <c r="BG770" s="4">
        <v>4.2930000000000001</v>
      </c>
      <c r="BH770" s="4">
        <v>0.254</v>
      </c>
      <c r="BI770" s="4">
        <v>4.5469999999999997</v>
      </c>
      <c r="BJ770" s="4">
        <v>3.3250000000000002</v>
      </c>
      <c r="BK770" s="4">
        <v>0.19700000000000001</v>
      </c>
      <c r="BL770" s="4">
        <v>3.5219999999999998</v>
      </c>
      <c r="BM770" s="4">
        <v>19.667999999999999</v>
      </c>
      <c r="BQ770" s="4">
        <v>0</v>
      </c>
      <c r="BR770" s="4">
        <v>0.59597299999999997</v>
      </c>
      <c r="BS770" s="4">
        <v>-5</v>
      </c>
      <c r="BT770" s="4">
        <v>8.0000000000000002E-3</v>
      </c>
      <c r="BU770" s="4">
        <v>14.56409</v>
      </c>
      <c r="BV770" s="4">
        <v>0.16159999999999999</v>
      </c>
    </row>
    <row r="771" spans="1:74" x14ac:dyDescent="0.25">
      <c r="A771" s="4">
        <v>42804</v>
      </c>
      <c r="B771" s="3">
        <v>0.55730100694444451</v>
      </c>
      <c r="C771" s="4">
        <v>12.048999999999999</v>
      </c>
      <c r="D771" s="4">
        <v>4.6597999999999997</v>
      </c>
      <c r="E771" s="4">
        <v>46597.577018999997</v>
      </c>
      <c r="F771" s="4">
        <v>293.8</v>
      </c>
      <c r="G771" s="4">
        <v>6.8</v>
      </c>
      <c r="H771" s="4">
        <v>4882.3999999999996</v>
      </c>
      <c r="J771" s="4">
        <v>0</v>
      </c>
      <c r="K771" s="4">
        <v>0.82169999999999999</v>
      </c>
      <c r="L771" s="4">
        <v>9.9006000000000007</v>
      </c>
      <c r="M771" s="4">
        <v>3.8290000000000002</v>
      </c>
      <c r="N771" s="4">
        <v>241.4495</v>
      </c>
      <c r="O771" s="4">
        <v>5.5579000000000001</v>
      </c>
      <c r="P771" s="4">
        <v>247</v>
      </c>
      <c r="Q771" s="4">
        <v>186.92150000000001</v>
      </c>
      <c r="R771" s="4">
        <v>4.3028000000000004</v>
      </c>
      <c r="S771" s="4">
        <v>191.2</v>
      </c>
      <c r="T771" s="4">
        <v>4882.4259000000002</v>
      </c>
      <c r="W771" s="4">
        <v>0</v>
      </c>
      <c r="X771" s="4">
        <v>0</v>
      </c>
      <c r="Y771" s="4">
        <v>11.7</v>
      </c>
      <c r="Z771" s="4">
        <v>891</v>
      </c>
      <c r="AA771" s="4">
        <v>906</v>
      </c>
      <c r="AB771" s="4">
        <v>875</v>
      </c>
      <c r="AC771" s="4">
        <v>95.1</v>
      </c>
      <c r="AD771" s="4">
        <v>12.93</v>
      </c>
      <c r="AE771" s="4">
        <v>0.3</v>
      </c>
      <c r="AF771" s="4">
        <v>992</v>
      </c>
      <c r="AG771" s="4">
        <v>-9</v>
      </c>
      <c r="AH771" s="4">
        <v>10</v>
      </c>
      <c r="AI771" s="4">
        <v>24</v>
      </c>
      <c r="AJ771" s="4">
        <v>137.9</v>
      </c>
      <c r="AK771" s="4">
        <v>136.69999999999999</v>
      </c>
      <c r="AL771" s="4">
        <v>4.7</v>
      </c>
      <c r="AM771" s="4">
        <v>142</v>
      </c>
      <c r="AN771" s="4" t="s">
        <v>155</v>
      </c>
      <c r="AO771" s="4">
        <v>2</v>
      </c>
      <c r="AP771" s="4">
        <v>0.76560185185185192</v>
      </c>
      <c r="AQ771" s="4">
        <v>47.161585000000002</v>
      </c>
      <c r="AR771" s="4">
        <v>-88.491388000000001</v>
      </c>
      <c r="AS771" s="4">
        <v>332.9</v>
      </c>
      <c r="AT771" s="4">
        <v>44.2</v>
      </c>
      <c r="AU771" s="4">
        <v>12</v>
      </c>
      <c r="AV771" s="4">
        <v>11</v>
      </c>
      <c r="AW771" s="4" t="s">
        <v>415</v>
      </c>
      <c r="AX771" s="4">
        <v>0.9304</v>
      </c>
      <c r="AY771" s="4">
        <v>1.5608</v>
      </c>
      <c r="AZ771" s="4">
        <v>1.8304</v>
      </c>
      <c r="BA771" s="4">
        <v>11.154</v>
      </c>
      <c r="BB771" s="4">
        <v>9.43</v>
      </c>
      <c r="BC771" s="4">
        <v>0.85</v>
      </c>
      <c r="BD771" s="4">
        <v>21.696999999999999</v>
      </c>
      <c r="BE771" s="4">
        <v>1683.7170000000001</v>
      </c>
      <c r="BF771" s="4">
        <v>414.44799999999998</v>
      </c>
      <c r="BG771" s="4">
        <v>4.3</v>
      </c>
      <c r="BH771" s="4">
        <v>9.9000000000000005E-2</v>
      </c>
      <c r="BI771" s="4">
        <v>4.399</v>
      </c>
      <c r="BJ771" s="4">
        <v>3.3290000000000002</v>
      </c>
      <c r="BK771" s="4">
        <v>7.6999999999999999E-2</v>
      </c>
      <c r="BL771" s="4">
        <v>3.4060000000000001</v>
      </c>
      <c r="BM771" s="4">
        <v>34.428800000000003</v>
      </c>
      <c r="BQ771" s="4">
        <v>0</v>
      </c>
      <c r="BR771" s="4">
        <v>0.35721000000000003</v>
      </c>
      <c r="BS771" s="4">
        <v>-5</v>
      </c>
      <c r="BT771" s="4">
        <v>8.0000000000000002E-3</v>
      </c>
      <c r="BU771" s="4">
        <v>8.7293190000000003</v>
      </c>
      <c r="BV771" s="4">
        <v>0.16159999999999999</v>
      </c>
    </row>
    <row r="772" spans="1:74" x14ac:dyDescent="0.25">
      <c r="A772" s="4">
        <v>42804</v>
      </c>
      <c r="B772" s="3">
        <v>0.55731258101851855</v>
      </c>
      <c r="C772" s="4">
        <v>13.073</v>
      </c>
      <c r="D772" s="4">
        <v>2.3216999999999999</v>
      </c>
      <c r="E772" s="4">
        <v>23217.060783000001</v>
      </c>
      <c r="F772" s="4">
        <v>282</v>
      </c>
      <c r="G772" s="4">
        <v>6.7</v>
      </c>
      <c r="H772" s="4">
        <v>3994.7</v>
      </c>
      <c r="J772" s="4">
        <v>0</v>
      </c>
      <c r="K772" s="4">
        <v>0.83879999999999999</v>
      </c>
      <c r="L772" s="4">
        <v>10.9649</v>
      </c>
      <c r="M772" s="4">
        <v>1.9474</v>
      </c>
      <c r="N772" s="4">
        <v>236.56890000000001</v>
      </c>
      <c r="O772" s="4">
        <v>5.6197999999999997</v>
      </c>
      <c r="P772" s="4">
        <v>242.2</v>
      </c>
      <c r="Q772" s="4">
        <v>183.13149999999999</v>
      </c>
      <c r="R772" s="4">
        <v>4.3503999999999996</v>
      </c>
      <c r="S772" s="4">
        <v>187.5</v>
      </c>
      <c r="T772" s="4">
        <v>3994.7026000000001</v>
      </c>
      <c r="W772" s="4">
        <v>0</v>
      </c>
      <c r="X772" s="4">
        <v>0</v>
      </c>
      <c r="Y772" s="4">
        <v>11.8</v>
      </c>
      <c r="Z772" s="4">
        <v>873</v>
      </c>
      <c r="AA772" s="4">
        <v>886</v>
      </c>
      <c r="AB772" s="4">
        <v>856</v>
      </c>
      <c r="AC772" s="4">
        <v>95</v>
      </c>
      <c r="AD772" s="4">
        <v>12.92</v>
      </c>
      <c r="AE772" s="4">
        <v>0.3</v>
      </c>
      <c r="AF772" s="4">
        <v>992</v>
      </c>
      <c r="AG772" s="4">
        <v>-9</v>
      </c>
      <c r="AH772" s="4">
        <v>10</v>
      </c>
      <c r="AI772" s="4">
        <v>24</v>
      </c>
      <c r="AJ772" s="4">
        <v>137.1</v>
      </c>
      <c r="AK772" s="4">
        <v>137</v>
      </c>
      <c r="AL772" s="4">
        <v>5</v>
      </c>
      <c r="AM772" s="4">
        <v>142</v>
      </c>
      <c r="AN772" s="4" t="s">
        <v>155</v>
      </c>
      <c r="AO772" s="4">
        <v>2</v>
      </c>
      <c r="AP772" s="4">
        <v>0.76561342592592585</v>
      </c>
      <c r="AQ772" s="4">
        <v>47.161428999999998</v>
      </c>
      <c r="AR772" s="4">
        <v>-88.491257000000004</v>
      </c>
      <c r="AS772" s="4">
        <v>332.4</v>
      </c>
      <c r="AT772" s="4">
        <v>44.8</v>
      </c>
      <c r="AU772" s="4">
        <v>12</v>
      </c>
      <c r="AV772" s="4">
        <v>11</v>
      </c>
      <c r="AW772" s="4" t="s">
        <v>415</v>
      </c>
      <c r="AX772" s="4">
        <v>1</v>
      </c>
      <c r="AY772" s="4">
        <v>1.7</v>
      </c>
      <c r="AZ772" s="4">
        <v>1.9</v>
      </c>
      <c r="BA772" s="4">
        <v>11.154</v>
      </c>
      <c r="BB772" s="4">
        <v>10.49</v>
      </c>
      <c r="BC772" s="4">
        <v>0.94</v>
      </c>
      <c r="BD772" s="4">
        <v>19.222000000000001</v>
      </c>
      <c r="BE772" s="4">
        <v>1992.07</v>
      </c>
      <c r="BF772" s="4">
        <v>225.18</v>
      </c>
      <c r="BG772" s="4">
        <v>4.5010000000000003</v>
      </c>
      <c r="BH772" s="4">
        <v>0.107</v>
      </c>
      <c r="BI772" s="4">
        <v>4.6079999999999997</v>
      </c>
      <c r="BJ772" s="4">
        <v>3.484</v>
      </c>
      <c r="BK772" s="4">
        <v>8.3000000000000004E-2</v>
      </c>
      <c r="BL772" s="4">
        <v>3.5670000000000002</v>
      </c>
      <c r="BM772" s="4">
        <v>30.092700000000001</v>
      </c>
      <c r="BQ772" s="4">
        <v>0</v>
      </c>
      <c r="BR772" s="4">
        <v>0.24506500000000001</v>
      </c>
      <c r="BS772" s="4">
        <v>-5</v>
      </c>
      <c r="BT772" s="4">
        <v>8.8730000000000007E-3</v>
      </c>
      <c r="BU772" s="4">
        <v>5.9887759999999997</v>
      </c>
      <c r="BV772" s="4">
        <v>0.17923500000000001</v>
      </c>
    </row>
    <row r="773" spans="1:74" x14ac:dyDescent="0.25">
      <c r="A773" s="4">
        <v>42804</v>
      </c>
      <c r="B773" s="3">
        <v>0.55732415509259259</v>
      </c>
      <c r="C773" s="4">
        <v>13.15</v>
      </c>
      <c r="D773" s="4">
        <v>1.4020999999999999</v>
      </c>
      <c r="E773" s="4">
        <v>14021.006019</v>
      </c>
      <c r="F773" s="4">
        <v>256.89999999999998</v>
      </c>
      <c r="G773" s="4">
        <v>11.2</v>
      </c>
      <c r="H773" s="4">
        <v>2693.3</v>
      </c>
      <c r="J773" s="4">
        <v>0</v>
      </c>
      <c r="K773" s="4">
        <v>0.84909999999999997</v>
      </c>
      <c r="L773" s="4">
        <v>11.1661</v>
      </c>
      <c r="M773" s="4">
        <v>1.1906000000000001</v>
      </c>
      <c r="N773" s="4">
        <v>218.17310000000001</v>
      </c>
      <c r="O773" s="4">
        <v>9.5395000000000003</v>
      </c>
      <c r="P773" s="4">
        <v>227.7</v>
      </c>
      <c r="Q773" s="4">
        <v>168.89099999999999</v>
      </c>
      <c r="R773" s="4">
        <v>7.3845999999999998</v>
      </c>
      <c r="S773" s="4">
        <v>176.3</v>
      </c>
      <c r="T773" s="4">
        <v>2693.3231000000001</v>
      </c>
      <c r="W773" s="4">
        <v>0</v>
      </c>
      <c r="X773" s="4">
        <v>0</v>
      </c>
      <c r="Y773" s="4">
        <v>12</v>
      </c>
      <c r="Z773" s="4">
        <v>863</v>
      </c>
      <c r="AA773" s="4">
        <v>876</v>
      </c>
      <c r="AB773" s="4">
        <v>847</v>
      </c>
      <c r="AC773" s="4">
        <v>95</v>
      </c>
      <c r="AD773" s="4">
        <v>12.92</v>
      </c>
      <c r="AE773" s="4">
        <v>0.3</v>
      </c>
      <c r="AF773" s="4">
        <v>992</v>
      </c>
      <c r="AG773" s="4">
        <v>-9</v>
      </c>
      <c r="AH773" s="4">
        <v>10</v>
      </c>
      <c r="AI773" s="4">
        <v>24</v>
      </c>
      <c r="AJ773" s="4">
        <v>137.9</v>
      </c>
      <c r="AK773" s="4">
        <v>136.1</v>
      </c>
      <c r="AL773" s="4">
        <v>5</v>
      </c>
      <c r="AM773" s="4">
        <v>142</v>
      </c>
      <c r="AN773" s="4" t="s">
        <v>155</v>
      </c>
      <c r="AO773" s="4">
        <v>2</v>
      </c>
      <c r="AP773" s="4">
        <v>0.765625</v>
      </c>
      <c r="AQ773" s="4">
        <v>47.161296</v>
      </c>
      <c r="AR773" s="4">
        <v>-88.491112999999999</v>
      </c>
      <c r="AS773" s="4">
        <v>332.2</v>
      </c>
      <c r="AT773" s="4">
        <v>41.1</v>
      </c>
      <c r="AU773" s="4">
        <v>12</v>
      </c>
      <c r="AV773" s="4">
        <v>11</v>
      </c>
      <c r="AW773" s="4" t="s">
        <v>415</v>
      </c>
      <c r="AX773" s="4">
        <v>1</v>
      </c>
      <c r="AY773" s="4">
        <v>1.7</v>
      </c>
      <c r="AZ773" s="4">
        <v>1.9303999999999999</v>
      </c>
      <c r="BA773" s="4">
        <v>11.154</v>
      </c>
      <c r="BB773" s="4">
        <v>11.26</v>
      </c>
      <c r="BC773" s="4">
        <v>1.01</v>
      </c>
      <c r="BD773" s="4">
        <v>17.765000000000001</v>
      </c>
      <c r="BE773" s="4">
        <v>2139.1709999999998</v>
      </c>
      <c r="BF773" s="4">
        <v>145.172</v>
      </c>
      <c r="BG773" s="4">
        <v>4.3769999999999998</v>
      </c>
      <c r="BH773" s="4">
        <v>0.191</v>
      </c>
      <c r="BI773" s="4">
        <v>4.5679999999999996</v>
      </c>
      <c r="BJ773" s="4">
        <v>3.3879999999999999</v>
      </c>
      <c r="BK773" s="4">
        <v>0.14799999999999999</v>
      </c>
      <c r="BL773" s="4">
        <v>3.536</v>
      </c>
      <c r="BM773" s="4">
        <v>21.3949</v>
      </c>
      <c r="BQ773" s="4">
        <v>0</v>
      </c>
      <c r="BR773" s="4">
        <v>0.19808000000000001</v>
      </c>
      <c r="BS773" s="4">
        <v>-5</v>
      </c>
      <c r="BT773" s="4">
        <v>8.9999999999999993E-3</v>
      </c>
      <c r="BU773" s="4">
        <v>4.8405800000000001</v>
      </c>
      <c r="BV773" s="4">
        <v>0.18179999999999999</v>
      </c>
    </row>
    <row r="774" spans="1:74" x14ac:dyDescent="0.25">
      <c r="A774" s="4">
        <v>42804</v>
      </c>
      <c r="B774" s="3">
        <v>0.55733572916666663</v>
      </c>
      <c r="C774" s="4">
        <v>12.32</v>
      </c>
      <c r="D774" s="4">
        <v>1.3759999999999999</v>
      </c>
      <c r="E774" s="4">
        <v>13760.169492000001</v>
      </c>
      <c r="F774" s="4">
        <v>249</v>
      </c>
      <c r="G774" s="4">
        <v>18.3</v>
      </c>
      <c r="H774" s="4">
        <v>1982.5</v>
      </c>
      <c r="J774" s="4">
        <v>0</v>
      </c>
      <c r="K774" s="4">
        <v>0.85760000000000003</v>
      </c>
      <c r="L774" s="4">
        <v>10.5649</v>
      </c>
      <c r="M774" s="4">
        <v>1.18</v>
      </c>
      <c r="N774" s="4">
        <v>213.53659999999999</v>
      </c>
      <c r="O774" s="4">
        <v>15.6625</v>
      </c>
      <c r="P774" s="4">
        <v>229.2</v>
      </c>
      <c r="Q774" s="4">
        <v>165.37350000000001</v>
      </c>
      <c r="R774" s="4">
        <v>12.129799999999999</v>
      </c>
      <c r="S774" s="4">
        <v>177.5</v>
      </c>
      <c r="T774" s="4">
        <v>1982.4517000000001</v>
      </c>
      <c r="W774" s="4">
        <v>0</v>
      </c>
      <c r="X774" s="4">
        <v>0</v>
      </c>
      <c r="Y774" s="4">
        <v>11.7</v>
      </c>
      <c r="Z774" s="4">
        <v>861</v>
      </c>
      <c r="AA774" s="4">
        <v>872</v>
      </c>
      <c r="AB774" s="4">
        <v>846</v>
      </c>
      <c r="AC774" s="4">
        <v>95.9</v>
      </c>
      <c r="AD774" s="4">
        <v>13.03</v>
      </c>
      <c r="AE774" s="4">
        <v>0.3</v>
      </c>
      <c r="AF774" s="4">
        <v>992</v>
      </c>
      <c r="AG774" s="4">
        <v>-9</v>
      </c>
      <c r="AH774" s="4">
        <v>10</v>
      </c>
      <c r="AI774" s="4">
        <v>24</v>
      </c>
      <c r="AJ774" s="4">
        <v>137.1</v>
      </c>
      <c r="AK774" s="4">
        <v>135.1</v>
      </c>
      <c r="AL774" s="4">
        <v>4.7</v>
      </c>
      <c r="AM774" s="4">
        <v>142</v>
      </c>
      <c r="AN774" s="4" t="s">
        <v>155</v>
      </c>
      <c r="AO774" s="4">
        <v>2</v>
      </c>
      <c r="AP774" s="4">
        <v>0.76563657407407415</v>
      </c>
      <c r="AQ774" s="4">
        <v>47.161180000000002</v>
      </c>
      <c r="AR774" s="4">
        <v>-88.490971999999999</v>
      </c>
      <c r="AS774" s="4">
        <v>332.5</v>
      </c>
      <c r="AT774" s="4">
        <v>38</v>
      </c>
      <c r="AU774" s="4">
        <v>12</v>
      </c>
      <c r="AV774" s="4">
        <v>11</v>
      </c>
      <c r="AW774" s="4" t="s">
        <v>415</v>
      </c>
      <c r="AX774" s="4">
        <v>1.0607390000000001</v>
      </c>
      <c r="AY774" s="4">
        <v>1.4874130000000001</v>
      </c>
      <c r="AZ774" s="4">
        <v>2.03037</v>
      </c>
      <c r="BA774" s="4">
        <v>11.154</v>
      </c>
      <c r="BB774" s="4">
        <v>11.98</v>
      </c>
      <c r="BC774" s="4">
        <v>1.07</v>
      </c>
      <c r="BD774" s="4">
        <v>16.608000000000001</v>
      </c>
      <c r="BE774" s="4">
        <v>2140.1</v>
      </c>
      <c r="BF774" s="4">
        <v>152.13900000000001</v>
      </c>
      <c r="BG774" s="4">
        <v>4.53</v>
      </c>
      <c r="BH774" s="4">
        <v>0.33200000000000002</v>
      </c>
      <c r="BI774" s="4">
        <v>4.8620000000000001</v>
      </c>
      <c r="BJ774" s="4">
        <v>3.508</v>
      </c>
      <c r="BK774" s="4">
        <v>0.25700000000000001</v>
      </c>
      <c r="BL774" s="4">
        <v>3.7650000000000001</v>
      </c>
      <c r="BM774" s="4">
        <v>16.651299999999999</v>
      </c>
      <c r="BQ774" s="4">
        <v>0</v>
      </c>
      <c r="BR774" s="4">
        <v>0.154588</v>
      </c>
      <c r="BS774" s="4">
        <v>-5</v>
      </c>
      <c r="BT774" s="4">
        <v>8.1270000000000005E-3</v>
      </c>
      <c r="BU774" s="4">
        <v>3.7777449999999999</v>
      </c>
      <c r="BV774" s="4">
        <v>0.16416500000000001</v>
      </c>
    </row>
    <row r="775" spans="1:74" x14ac:dyDescent="0.25">
      <c r="A775" s="4">
        <v>42804</v>
      </c>
      <c r="B775" s="3">
        <v>0.55734730324074067</v>
      </c>
      <c r="C775" s="4">
        <v>11.516999999999999</v>
      </c>
      <c r="D775" s="4">
        <v>2.7282999999999999</v>
      </c>
      <c r="E775" s="4">
        <v>27283.001686</v>
      </c>
      <c r="F775" s="4">
        <v>246.1</v>
      </c>
      <c r="G775" s="4">
        <v>5</v>
      </c>
      <c r="H775" s="4">
        <v>2164.1999999999998</v>
      </c>
      <c r="J775" s="4">
        <v>0</v>
      </c>
      <c r="K775" s="4">
        <v>0.85040000000000004</v>
      </c>
      <c r="L775" s="4">
        <v>9.7942</v>
      </c>
      <c r="M775" s="4">
        <v>2.3201999999999998</v>
      </c>
      <c r="N775" s="4">
        <v>209.3143</v>
      </c>
      <c r="O775" s="4">
        <v>4.2521000000000004</v>
      </c>
      <c r="P775" s="4">
        <v>213.6</v>
      </c>
      <c r="Q775" s="4">
        <v>162.1138</v>
      </c>
      <c r="R775" s="4">
        <v>3.2932000000000001</v>
      </c>
      <c r="S775" s="4">
        <v>165.4</v>
      </c>
      <c r="T775" s="4">
        <v>2164.1768000000002</v>
      </c>
      <c r="W775" s="4">
        <v>0</v>
      </c>
      <c r="X775" s="4">
        <v>0</v>
      </c>
      <c r="Y775" s="4">
        <v>11.6</v>
      </c>
      <c r="Z775" s="4">
        <v>879</v>
      </c>
      <c r="AA775" s="4">
        <v>891</v>
      </c>
      <c r="AB775" s="4">
        <v>863</v>
      </c>
      <c r="AC775" s="4">
        <v>96</v>
      </c>
      <c r="AD775" s="4">
        <v>13.05</v>
      </c>
      <c r="AE775" s="4">
        <v>0.3</v>
      </c>
      <c r="AF775" s="4">
        <v>992</v>
      </c>
      <c r="AG775" s="4">
        <v>-9</v>
      </c>
      <c r="AH775" s="4">
        <v>10</v>
      </c>
      <c r="AI775" s="4">
        <v>24</v>
      </c>
      <c r="AJ775" s="4">
        <v>137</v>
      </c>
      <c r="AK775" s="4">
        <v>135</v>
      </c>
      <c r="AL775" s="4">
        <v>4.9000000000000004</v>
      </c>
      <c r="AM775" s="4">
        <v>142</v>
      </c>
      <c r="AN775" s="4" t="s">
        <v>155</v>
      </c>
      <c r="AO775" s="4">
        <v>2</v>
      </c>
      <c r="AP775" s="4">
        <v>0.76564814814814808</v>
      </c>
      <c r="AQ775" s="4">
        <v>47.161073000000002</v>
      </c>
      <c r="AR775" s="4">
        <v>-88.490853000000001</v>
      </c>
      <c r="AS775" s="4">
        <v>332.1</v>
      </c>
      <c r="AT775" s="4">
        <v>35.299999999999997</v>
      </c>
      <c r="AU775" s="4">
        <v>12</v>
      </c>
      <c r="AV775" s="4">
        <v>11</v>
      </c>
      <c r="AW775" s="4" t="s">
        <v>415</v>
      </c>
      <c r="AX775" s="4">
        <v>1.1393390000000001</v>
      </c>
      <c r="AY775" s="4">
        <v>1.03033</v>
      </c>
      <c r="AZ775" s="4">
        <v>2.1</v>
      </c>
      <c r="BA775" s="4">
        <v>11.154</v>
      </c>
      <c r="BB775" s="4">
        <v>11.37</v>
      </c>
      <c r="BC775" s="4">
        <v>1.02</v>
      </c>
      <c r="BD775" s="4">
        <v>17.59</v>
      </c>
      <c r="BE775" s="4">
        <v>1921.377</v>
      </c>
      <c r="BF775" s="4">
        <v>289.69799999999998</v>
      </c>
      <c r="BG775" s="4">
        <v>4.3</v>
      </c>
      <c r="BH775" s="4">
        <v>8.6999999999999994E-2</v>
      </c>
      <c r="BI775" s="4">
        <v>4.3869999999999996</v>
      </c>
      <c r="BJ775" s="4">
        <v>3.33</v>
      </c>
      <c r="BK775" s="4">
        <v>6.8000000000000005E-2</v>
      </c>
      <c r="BL775" s="4">
        <v>3.3980000000000001</v>
      </c>
      <c r="BM775" s="4">
        <v>17.604099999999999</v>
      </c>
      <c r="BQ775" s="4">
        <v>0</v>
      </c>
      <c r="BR775" s="4">
        <v>0.31137799999999999</v>
      </c>
      <c r="BS775" s="4">
        <v>-5</v>
      </c>
      <c r="BT775" s="4">
        <v>8.8730000000000007E-3</v>
      </c>
      <c r="BU775" s="4">
        <v>7.6093000000000002</v>
      </c>
      <c r="BV775" s="4">
        <v>0.17923500000000001</v>
      </c>
    </row>
    <row r="776" spans="1:74" x14ac:dyDescent="0.25">
      <c r="A776" s="4">
        <v>42804</v>
      </c>
      <c r="B776" s="3">
        <v>0.55735887731481482</v>
      </c>
      <c r="C776" s="4">
        <v>12.157</v>
      </c>
      <c r="D776" s="4">
        <v>3.9611000000000001</v>
      </c>
      <c r="E776" s="4">
        <v>39610.770548</v>
      </c>
      <c r="F776" s="4">
        <v>243.4</v>
      </c>
      <c r="G776" s="4">
        <v>5</v>
      </c>
      <c r="H776" s="4">
        <v>2484.1</v>
      </c>
      <c r="J776" s="4">
        <v>0.09</v>
      </c>
      <c r="K776" s="4">
        <v>0.83109999999999995</v>
      </c>
      <c r="L776" s="4">
        <v>10.103999999999999</v>
      </c>
      <c r="M776" s="4">
        <v>3.2921</v>
      </c>
      <c r="N776" s="4">
        <v>202.30099999999999</v>
      </c>
      <c r="O776" s="4">
        <v>4.1853999999999996</v>
      </c>
      <c r="P776" s="4">
        <v>206.5</v>
      </c>
      <c r="Q776" s="4">
        <v>156.61410000000001</v>
      </c>
      <c r="R776" s="4">
        <v>3.2402000000000002</v>
      </c>
      <c r="S776" s="4">
        <v>159.9</v>
      </c>
      <c r="T776" s="4">
        <v>2484.0961000000002</v>
      </c>
      <c r="W776" s="4">
        <v>0</v>
      </c>
      <c r="X776" s="4">
        <v>7.2099999999999997E-2</v>
      </c>
      <c r="Y776" s="4">
        <v>11.6</v>
      </c>
      <c r="Z776" s="4">
        <v>882</v>
      </c>
      <c r="AA776" s="4">
        <v>897</v>
      </c>
      <c r="AB776" s="4">
        <v>866</v>
      </c>
      <c r="AC776" s="4">
        <v>95.1</v>
      </c>
      <c r="AD776" s="4">
        <v>12.93</v>
      </c>
      <c r="AE776" s="4">
        <v>0.3</v>
      </c>
      <c r="AF776" s="4">
        <v>992</v>
      </c>
      <c r="AG776" s="4">
        <v>-9</v>
      </c>
      <c r="AH776" s="4">
        <v>10</v>
      </c>
      <c r="AI776" s="4">
        <v>24</v>
      </c>
      <c r="AJ776" s="4">
        <v>137</v>
      </c>
      <c r="AK776" s="4">
        <v>134.1</v>
      </c>
      <c r="AL776" s="4">
        <v>5</v>
      </c>
      <c r="AM776" s="4">
        <v>142</v>
      </c>
      <c r="AN776" s="4" t="s">
        <v>155</v>
      </c>
      <c r="AO776" s="4">
        <v>2</v>
      </c>
      <c r="AP776" s="4">
        <v>0.76565972222222223</v>
      </c>
      <c r="AQ776" s="4">
        <v>47.160967999999997</v>
      </c>
      <c r="AR776" s="4">
        <v>-88.490762000000004</v>
      </c>
      <c r="AS776" s="4">
        <v>331.8</v>
      </c>
      <c r="AT776" s="4">
        <v>31.4</v>
      </c>
      <c r="AU776" s="4">
        <v>12</v>
      </c>
      <c r="AV776" s="4">
        <v>11</v>
      </c>
      <c r="AW776" s="4" t="s">
        <v>415</v>
      </c>
      <c r="AX776" s="4">
        <v>1.1215999999999999</v>
      </c>
      <c r="AY776" s="4">
        <v>1.0696000000000001</v>
      </c>
      <c r="AZ776" s="4">
        <v>2.1911999999999998</v>
      </c>
      <c r="BA776" s="4">
        <v>11.154</v>
      </c>
      <c r="BB776" s="4">
        <v>9.99</v>
      </c>
      <c r="BC776" s="4">
        <v>0.9</v>
      </c>
      <c r="BD776" s="4">
        <v>20.321999999999999</v>
      </c>
      <c r="BE776" s="4">
        <v>1790.7360000000001</v>
      </c>
      <c r="BF776" s="4">
        <v>371.35</v>
      </c>
      <c r="BG776" s="4">
        <v>3.7549999999999999</v>
      </c>
      <c r="BH776" s="4">
        <v>7.8E-2</v>
      </c>
      <c r="BI776" s="4">
        <v>3.8319999999999999</v>
      </c>
      <c r="BJ776" s="4">
        <v>2.907</v>
      </c>
      <c r="BK776" s="4">
        <v>0.06</v>
      </c>
      <c r="BL776" s="4">
        <v>2.9670000000000001</v>
      </c>
      <c r="BM776" s="4">
        <v>18.255099999999999</v>
      </c>
      <c r="BQ776" s="4">
        <v>9.2880000000000003</v>
      </c>
      <c r="BR776" s="4">
        <v>0.28441699999999998</v>
      </c>
      <c r="BS776" s="4">
        <v>-5</v>
      </c>
      <c r="BT776" s="4">
        <v>8.9999999999999993E-3</v>
      </c>
      <c r="BU776" s="4">
        <v>6.950431</v>
      </c>
      <c r="BV776" s="4">
        <v>0.18179999999999999</v>
      </c>
    </row>
    <row r="777" spans="1:74" x14ac:dyDescent="0.25">
      <c r="A777" s="4">
        <v>42804</v>
      </c>
      <c r="B777" s="3">
        <v>0.55737045138888885</v>
      </c>
      <c r="C777" s="4">
        <v>12.819000000000001</v>
      </c>
      <c r="D777" s="4">
        <v>2.9354</v>
      </c>
      <c r="E777" s="4">
        <v>29353.579453999999</v>
      </c>
      <c r="F777" s="4">
        <v>246.5</v>
      </c>
      <c r="G777" s="4">
        <v>5.3</v>
      </c>
      <c r="H777" s="4">
        <v>2238.3000000000002</v>
      </c>
      <c r="J777" s="4">
        <v>0.34</v>
      </c>
      <c r="K777" s="4">
        <v>0.83640000000000003</v>
      </c>
      <c r="L777" s="4">
        <v>10.722799999999999</v>
      </c>
      <c r="M777" s="4">
        <v>2.4552999999999998</v>
      </c>
      <c r="N777" s="4">
        <v>206.17080000000001</v>
      </c>
      <c r="O777" s="4">
        <v>4.4093</v>
      </c>
      <c r="P777" s="4">
        <v>210.6</v>
      </c>
      <c r="Q777" s="4">
        <v>159.66909999999999</v>
      </c>
      <c r="R777" s="4">
        <v>3.4148000000000001</v>
      </c>
      <c r="S777" s="4">
        <v>163.1</v>
      </c>
      <c r="T777" s="4">
        <v>2238.3200999999999</v>
      </c>
      <c r="W777" s="4">
        <v>0</v>
      </c>
      <c r="X777" s="4">
        <v>0.2848</v>
      </c>
      <c r="Y777" s="4">
        <v>11.5</v>
      </c>
      <c r="Z777" s="4">
        <v>876</v>
      </c>
      <c r="AA777" s="4">
        <v>892</v>
      </c>
      <c r="AB777" s="4">
        <v>862</v>
      </c>
      <c r="AC777" s="4">
        <v>95.9</v>
      </c>
      <c r="AD777" s="4">
        <v>13.03</v>
      </c>
      <c r="AE777" s="4">
        <v>0.3</v>
      </c>
      <c r="AF777" s="4">
        <v>992</v>
      </c>
      <c r="AG777" s="4">
        <v>-9</v>
      </c>
      <c r="AH777" s="4">
        <v>10</v>
      </c>
      <c r="AI777" s="4">
        <v>24</v>
      </c>
      <c r="AJ777" s="4">
        <v>137</v>
      </c>
      <c r="AK777" s="4">
        <v>132.30000000000001</v>
      </c>
      <c r="AL777" s="4">
        <v>5</v>
      </c>
      <c r="AM777" s="4">
        <v>142</v>
      </c>
      <c r="AN777" s="4" t="s">
        <v>155</v>
      </c>
      <c r="AO777" s="4">
        <v>2</v>
      </c>
      <c r="AP777" s="4">
        <v>0.76567129629629627</v>
      </c>
      <c r="AQ777" s="4">
        <v>47.160865000000001</v>
      </c>
      <c r="AR777" s="4">
        <v>-88.490711000000005</v>
      </c>
      <c r="AS777" s="4">
        <v>331.8</v>
      </c>
      <c r="AT777" s="4">
        <v>29</v>
      </c>
      <c r="AU777" s="4">
        <v>12</v>
      </c>
      <c r="AV777" s="4">
        <v>11</v>
      </c>
      <c r="AW777" s="4" t="s">
        <v>415</v>
      </c>
      <c r="AX777" s="4">
        <v>1.4912000000000001</v>
      </c>
      <c r="AY777" s="4">
        <v>1</v>
      </c>
      <c r="AZ777" s="4">
        <v>2.4607999999999999</v>
      </c>
      <c r="BA777" s="4">
        <v>11.154</v>
      </c>
      <c r="BB777" s="4">
        <v>10.34</v>
      </c>
      <c r="BC777" s="4">
        <v>0.93</v>
      </c>
      <c r="BD777" s="4">
        <v>19.553999999999998</v>
      </c>
      <c r="BE777" s="4">
        <v>1934.9290000000001</v>
      </c>
      <c r="BF777" s="4">
        <v>281.98899999999998</v>
      </c>
      <c r="BG777" s="4">
        <v>3.8959999999999999</v>
      </c>
      <c r="BH777" s="4">
        <v>8.3000000000000004E-2</v>
      </c>
      <c r="BI777" s="4">
        <v>3.9790000000000001</v>
      </c>
      <c r="BJ777" s="4">
        <v>3.0169999999999999</v>
      </c>
      <c r="BK777" s="4">
        <v>6.5000000000000002E-2</v>
      </c>
      <c r="BL777" s="4">
        <v>3.0819999999999999</v>
      </c>
      <c r="BM777" s="4">
        <v>16.747800000000002</v>
      </c>
      <c r="BQ777" s="4">
        <v>37.372999999999998</v>
      </c>
      <c r="BR777" s="4">
        <v>0.22637299999999999</v>
      </c>
      <c r="BS777" s="4">
        <v>-5</v>
      </c>
      <c r="BT777" s="4">
        <v>8.9999999999999993E-3</v>
      </c>
      <c r="BU777" s="4">
        <v>5.532</v>
      </c>
      <c r="BV777" s="4">
        <v>0.18179999999999999</v>
      </c>
    </row>
    <row r="778" spans="1:74" x14ac:dyDescent="0.25">
      <c r="A778" s="4">
        <v>42804</v>
      </c>
      <c r="B778" s="3">
        <v>0.557382025462963</v>
      </c>
      <c r="C778" s="4">
        <v>13.15</v>
      </c>
      <c r="D778" s="4">
        <v>2.3254000000000001</v>
      </c>
      <c r="E778" s="4">
        <v>23254.060995</v>
      </c>
      <c r="F778" s="4">
        <v>269.7</v>
      </c>
      <c r="G778" s="4">
        <v>5.5</v>
      </c>
      <c r="H778" s="4">
        <v>2036.9</v>
      </c>
      <c r="J778" s="4">
        <v>0.48</v>
      </c>
      <c r="K778" s="4">
        <v>0.84009999999999996</v>
      </c>
      <c r="L778" s="4">
        <v>11.0474</v>
      </c>
      <c r="M778" s="4">
        <v>1.9535</v>
      </c>
      <c r="N778" s="4">
        <v>226.56659999999999</v>
      </c>
      <c r="O778" s="4">
        <v>4.6204999999999998</v>
      </c>
      <c r="P778" s="4">
        <v>231.2</v>
      </c>
      <c r="Q778" s="4">
        <v>175.47569999999999</v>
      </c>
      <c r="R778" s="4">
        <v>3.5785</v>
      </c>
      <c r="S778" s="4">
        <v>179.1</v>
      </c>
      <c r="T778" s="4">
        <v>2036.8693000000001</v>
      </c>
      <c r="W778" s="4">
        <v>0</v>
      </c>
      <c r="X778" s="4">
        <v>0.40339999999999998</v>
      </c>
      <c r="Y778" s="4">
        <v>11.6</v>
      </c>
      <c r="Z778" s="4">
        <v>872</v>
      </c>
      <c r="AA778" s="4">
        <v>886</v>
      </c>
      <c r="AB778" s="4">
        <v>858</v>
      </c>
      <c r="AC778" s="4">
        <v>96</v>
      </c>
      <c r="AD778" s="4">
        <v>13.05</v>
      </c>
      <c r="AE778" s="4">
        <v>0.3</v>
      </c>
      <c r="AF778" s="4">
        <v>992</v>
      </c>
      <c r="AG778" s="4">
        <v>-9</v>
      </c>
      <c r="AH778" s="4">
        <v>10</v>
      </c>
      <c r="AI778" s="4">
        <v>24</v>
      </c>
      <c r="AJ778" s="4">
        <v>137</v>
      </c>
      <c r="AK778" s="4">
        <v>132.9</v>
      </c>
      <c r="AL778" s="4">
        <v>4.7</v>
      </c>
      <c r="AM778" s="4">
        <v>142</v>
      </c>
      <c r="AN778" s="4" t="s">
        <v>155</v>
      </c>
      <c r="AO778" s="4">
        <v>2</v>
      </c>
      <c r="AP778" s="4">
        <v>0.76568287037037042</v>
      </c>
      <c r="AQ778" s="4">
        <v>47.160755999999999</v>
      </c>
      <c r="AR778" s="4">
        <v>-88.490689000000003</v>
      </c>
      <c r="AS778" s="4">
        <v>332.4</v>
      </c>
      <c r="AT778" s="4">
        <v>27.9</v>
      </c>
      <c r="AU778" s="4">
        <v>12</v>
      </c>
      <c r="AV778" s="4">
        <v>11</v>
      </c>
      <c r="AW778" s="4" t="s">
        <v>415</v>
      </c>
      <c r="AX778" s="4">
        <v>1.7303999999999999</v>
      </c>
      <c r="AY778" s="4">
        <v>1.0911999999999999</v>
      </c>
      <c r="AZ778" s="4">
        <v>2.6608000000000001</v>
      </c>
      <c r="BA778" s="4">
        <v>11.154</v>
      </c>
      <c r="BB778" s="4">
        <v>10.59</v>
      </c>
      <c r="BC778" s="4">
        <v>0.95</v>
      </c>
      <c r="BD778" s="4">
        <v>19.036000000000001</v>
      </c>
      <c r="BE778" s="4">
        <v>2023.3910000000001</v>
      </c>
      <c r="BF778" s="4">
        <v>227.72800000000001</v>
      </c>
      <c r="BG778" s="4">
        <v>4.3460000000000001</v>
      </c>
      <c r="BH778" s="4">
        <v>8.8999999999999996E-2</v>
      </c>
      <c r="BI778" s="4">
        <v>4.4340000000000002</v>
      </c>
      <c r="BJ778" s="4">
        <v>3.3660000000000001</v>
      </c>
      <c r="BK778" s="4">
        <v>6.9000000000000006E-2</v>
      </c>
      <c r="BL778" s="4">
        <v>3.4340000000000002</v>
      </c>
      <c r="BM778" s="4">
        <v>15.4689</v>
      </c>
      <c r="BQ778" s="4">
        <v>53.716999999999999</v>
      </c>
      <c r="BR778" s="4">
        <v>0.21376200000000001</v>
      </c>
      <c r="BS778" s="4">
        <v>-5</v>
      </c>
      <c r="BT778" s="4">
        <v>8.1270000000000005E-3</v>
      </c>
      <c r="BU778" s="4">
        <v>5.2238090000000001</v>
      </c>
      <c r="BV778" s="4">
        <v>0.16416500000000001</v>
      </c>
    </row>
    <row r="779" spans="1:74" x14ac:dyDescent="0.25">
      <c r="A779" s="4">
        <v>42804</v>
      </c>
      <c r="B779" s="3">
        <v>0.55739359953703704</v>
      </c>
      <c r="C779" s="4">
        <v>13.236000000000001</v>
      </c>
      <c r="D779" s="4">
        <v>2.1200999999999999</v>
      </c>
      <c r="E779" s="4">
        <v>21200.628767999999</v>
      </c>
      <c r="F779" s="4">
        <v>294.60000000000002</v>
      </c>
      <c r="G779" s="4">
        <v>5.6</v>
      </c>
      <c r="H779" s="4">
        <v>1876.3</v>
      </c>
      <c r="J779" s="4">
        <v>0.5</v>
      </c>
      <c r="K779" s="4">
        <v>0.84160000000000001</v>
      </c>
      <c r="L779" s="4">
        <v>11.1393</v>
      </c>
      <c r="M779" s="4">
        <v>1.7842</v>
      </c>
      <c r="N779" s="4">
        <v>247.88900000000001</v>
      </c>
      <c r="O779" s="4">
        <v>4.7126999999999999</v>
      </c>
      <c r="P779" s="4">
        <v>252.6</v>
      </c>
      <c r="Q779" s="4">
        <v>191.9898</v>
      </c>
      <c r="R779" s="4">
        <v>3.65</v>
      </c>
      <c r="S779" s="4">
        <v>195.6</v>
      </c>
      <c r="T779" s="4">
        <v>1876.3095000000001</v>
      </c>
      <c r="W779" s="4">
        <v>0</v>
      </c>
      <c r="X779" s="4">
        <v>0.42080000000000001</v>
      </c>
      <c r="Y779" s="4">
        <v>11.5</v>
      </c>
      <c r="Z779" s="4">
        <v>872</v>
      </c>
      <c r="AA779" s="4">
        <v>885</v>
      </c>
      <c r="AB779" s="4">
        <v>857</v>
      </c>
      <c r="AC779" s="4">
        <v>96</v>
      </c>
      <c r="AD779" s="4">
        <v>13.05</v>
      </c>
      <c r="AE779" s="4">
        <v>0.3</v>
      </c>
      <c r="AF779" s="4">
        <v>992</v>
      </c>
      <c r="AG779" s="4">
        <v>-9</v>
      </c>
      <c r="AH779" s="4">
        <v>10</v>
      </c>
      <c r="AI779" s="4">
        <v>24</v>
      </c>
      <c r="AJ779" s="4">
        <v>137</v>
      </c>
      <c r="AK779" s="4">
        <v>134.69999999999999</v>
      </c>
      <c r="AL779" s="4">
        <v>4.4000000000000004</v>
      </c>
      <c r="AM779" s="4">
        <v>142</v>
      </c>
      <c r="AN779" s="4" t="s">
        <v>155</v>
      </c>
      <c r="AO779" s="4">
        <v>2</v>
      </c>
      <c r="AP779" s="4">
        <v>0.76569444444444434</v>
      </c>
      <c r="AQ779" s="4">
        <v>47.160646</v>
      </c>
      <c r="AR779" s="4">
        <v>-88.490684999999999</v>
      </c>
      <c r="AS779" s="4">
        <v>331.5</v>
      </c>
      <c r="AT779" s="4">
        <v>27.5</v>
      </c>
      <c r="AU779" s="4">
        <v>12</v>
      </c>
      <c r="AV779" s="4">
        <v>11</v>
      </c>
      <c r="AW779" s="4" t="s">
        <v>415</v>
      </c>
      <c r="AX779" s="4">
        <v>1.8608</v>
      </c>
      <c r="AY779" s="4">
        <v>1.3912</v>
      </c>
      <c r="AZ779" s="4">
        <v>2.8912</v>
      </c>
      <c r="BA779" s="4">
        <v>11.154</v>
      </c>
      <c r="BB779" s="4">
        <v>10.71</v>
      </c>
      <c r="BC779" s="4">
        <v>0.96</v>
      </c>
      <c r="BD779" s="4">
        <v>18.827000000000002</v>
      </c>
      <c r="BE779" s="4">
        <v>2054.8249999999998</v>
      </c>
      <c r="BF779" s="4">
        <v>209.47300000000001</v>
      </c>
      <c r="BG779" s="4">
        <v>4.7889999999999997</v>
      </c>
      <c r="BH779" s="4">
        <v>9.0999999999999998E-2</v>
      </c>
      <c r="BI779" s="4">
        <v>4.88</v>
      </c>
      <c r="BJ779" s="4">
        <v>3.7090000000000001</v>
      </c>
      <c r="BK779" s="4">
        <v>7.0999999999999994E-2</v>
      </c>
      <c r="BL779" s="4">
        <v>3.7789999999999999</v>
      </c>
      <c r="BM779" s="4">
        <v>14.351599999999999</v>
      </c>
      <c r="BQ779" s="4">
        <v>56.438000000000002</v>
      </c>
      <c r="BR779" s="4">
        <v>0.22522200000000001</v>
      </c>
      <c r="BS779" s="4">
        <v>-5</v>
      </c>
      <c r="BT779" s="4">
        <v>8.8730000000000007E-3</v>
      </c>
      <c r="BU779" s="4">
        <v>5.5038629999999999</v>
      </c>
      <c r="BV779" s="4">
        <v>0.17923500000000001</v>
      </c>
    </row>
    <row r="780" spans="1:74" x14ac:dyDescent="0.25">
      <c r="A780" s="4">
        <v>42804</v>
      </c>
      <c r="B780" s="3">
        <v>0.55740517361111108</v>
      </c>
      <c r="C780" s="4">
        <v>12.414</v>
      </c>
      <c r="D780" s="4">
        <v>2.8046000000000002</v>
      </c>
      <c r="E780" s="4">
        <v>28045.754641</v>
      </c>
      <c r="F780" s="4">
        <v>307.2</v>
      </c>
      <c r="G780" s="4">
        <v>5.6</v>
      </c>
      <c r="H780" s="4">
        <v>1789.8</v>
      </c>
      <c r="J780" s="4">
        <v>0.5</v>
      </c>
      <c r="K780" s="4">
        <v>0.84179999999999999</v>
      </c>
      <c r="L780" s="4">
        <v>10.4495</v>
      </c>
      <c r="M780" s="4">
        <v>2.3607999999999998</v>
      </c>
      <c r="N780" s="4">
        <v>258.5831</v>
      </c>
      <c r="O780" s="4">
        <v>4.7140000000000004</v>
      </c>
      <c r="P780" s="4">
        <v>263.3</v>
      </c>
      <c r="Q780" s="4">
        <v>200.2724</v>
      </c>
      <c r="R780" s="4">
        <v>3.6509999999999998</v>
      </c>
      <c r="S780" s="4">
        <v>203.9</v>
      </c>
      <c r="T780" s="4">
        <v>1789.8466000000001</v>
      </c>
      <c r="W780" s="4">
        <v>0</v>
      </c>
      <c r="X780" s="4">
        <v>0.4209</v>
      </c>
      <c r="Y780" s="4">
        <v>11.5</v>
      </c>
      <c r="Z780" s="4">
        <v>872</v>
      </c>
      <c r="AA780" s="4">
        <v>885</v>
      </c>
      <c r="AB780" s="4">
        <v>857</v>
      </c>
      <c r="AC780" s="4">
        <v>96</v>
      </c>
      <c r="AD780" s="4">
        <v>13.05</v>
      </c>
      <c r="AE780" s="4">
        <v>0.3</v>
      </c>
      <c r="AF780" s="4">
        <v>992</v>
      </c>
      <c r="AG780" s="4">
        <v>-9</v>
      </c>
      <c r="AH780" s="4">
        <v>10</v>
      </c>
      <c r="AI780" s="4">
        <v>24</v>
      </c>
      <c r="AJ780" s="4">
        <v>137</v>
      </c>
      <c r="AK780" s="4">
        <v>135.9</v>
      </c>
      <c r="AL780" s="4">
        <v>4.5</v>
      </c>
      <c r="AM780" s="4">
        <v>142</v>
      </c>
      <c r="AN780" s="4" t="s">
        <v>155</v>
      </c>
      <c r="AO780" s="4">
        <v>2</v>
      </c>
      <c r="AP780" s="4">
        <v>0.76570601851851849</v>
      </c>
      <c r="AQ780" s="4">
        <v>47.160542999999997</v>
      </c>
      <c r="AR780" s="4">
        <v>-88.490692999999993</v>
      </c>
      <c r="AS780" s="4">
        <v>330.7</v>
      </c>
      <c r="AT780" s="4">
        <v>26.6</v>
      </c>
      <c r="AU780" s="4">
        <v>12</v>
      </c>
      <c r="AV780" s="4">
        <v>11</v>
      </c>
      <c r="AW780" s="4" t="s">
        <v>415</v>
      </c>
      <c r="AX780" s="4">
        <v>2.0304000000000002</v>
      </c>
      <c r="AY780" s="4">
        <v>1.6608000000000001</v>
      </c>
      <c r="AZ780" s="4">
        <v>3.1303999999999998</v>
      </c>
      <c r="BA780" s="4">
        <v>11.154</v>
      </c>
      <c r="BB780" s="4">
        <v>10.72</v>
      </c>
      <c r="BC780" s="4">
        <v>0.96</v>
      </c>
      <c r="BD780" s="4">
        <v>18.795999999999999</v>
      </c>
      <c r="BE780" s="4">
        <v>1945.69</v>
      </c>
      <c r="BF780" s="4">
        <v>279.78199999999998</v>
      </c>
      <c r="BG780" s="4">
        <v>5.0419999999999998</v>
      </c>
      <c r="BH780" s="4">
        <v>9.1999999999999998E-2</v>
      </c>
      <c r="BI780" s="4">
        <v>5.1340000000000003</v>
      </c>
      <c r="BJ780" s="4">
        <v>3.9049999999999998</v>
      </c>
      <c r="BK780" s="4">
        <v>7.0999999999999994E-2</v>
      </c>
      <c r="BL780" s="4">
        <v>3.976</v>
      </c>
      <c r="BM780" s="4">
        <v>13.8188</v>
      </c>
      <c r="BQ780" s="4">
        <v>56.982999999999997</v>
      </c>
      <c r="BR780" s="4">
        <v>0.220889</v>
      </c>
      <c r="BS780" s="4">
        <v>-5</v>
      </c>
      <c r="BT780" s="4">
        <v>8.9999999999999993E-3</v>
      </c>
      <c r="BU780" s="4">
        <v>5.3979749999999997</v>
      </c>
      <c r="BV780" s="4">
        <v>0.18179999999999999</v>
      </c>
    </row>
    <row r="781" spans="1:74" x14ac:dyDescent="0.25">
      <c r="A781" s="4">
        <v>42804</v>
      </c>
      <c r="B781" s="3">
        <v>0.55741674768518512</v>
      </c>
      <c r="C781" s="4">
        <v>10.135999999999999</v>
      </c>
      <c r="D781" s="4">
        <v>5.5354999999999999</v>
      </c>
      <c r="E781" s="4">
        <v>55355.129534</v>
      </c>
      <c r="F781" s="4">
        <v>342.1</v>
      </c>
      <c r="G781" s="4">
        <v>5.8</v>
      </c>
      <c r="H781" s="4">
        <v>2555.8000000000002</v>
      </c>
      <c r="J781" s="4">
        <v>0.6</v>
      </c>
      <c r="K781" s="4">
        <v>0.83179999999999998</v>
      </c>
      <c r="L781" s="4">
        <v>8.4308999999999994</v>
      </c>
      <c r="M781" s="4">
        <v>4.6041999999999996</v>
      </c>
      <c r="N781" s="4">
        <v>284.54520000000002</v>
      </c>
      <c r="O781" s="4">
        <v>4.8242000000000003</v>
      </c>
      <c r="P781" s="4">
        <v>289.39999999999998</v>
      </c>
      <c r="Q781" s="4">
        <v>220.28450000000001</v>
      </c>
      <c r="R781" s="4">
        <v>3.7347000000000001</v>
      </c>
      <c r="S781" s="4">
        <v>224</v>
      </c>
      <c r="T781" s="4">
        <v>2555.7556</v>
      </c>
      <c r="W781" s="4">
        <v>0</v>
      </c>
      <c r="X781" s="4">
        <v>0.49909999999999999</v>
      </c>
      <c r="Y781" s="4">
        <v>11.8</v>
      </c>
      <c r="Z781" s="4">
        <v>875</v>
      </c>
      <c r="AA781" s="4">
        <v>890</v>
      </c>
      <c r="AB781" s="4">
        <v>861</v>
      </c>
      <c r="AC781" s="4">
        <v>95.1</v>
      </c>
      <c r="AD781" s="4">
        <v>12.93</v>
      </c>
      <c r="AE781" s="4">
        <v>0.3</v>
      </c>
      <c r="AF781" s="4">
        <v>992</v>
      </c>
      <c r="AG781" s="4">
        <v>-9</v>
      </c>
      <c r="AH781" s="4">
        <v>10</v>
      </c>
      <c r="AI781" s="4">
        <v>24</v>
      </c>
      <c r="AJ781" s="4">
        <v>137</v>
      </c>
      <c r="AK781" s="4">
        <v>136</v>
      </c>
      <c r="AL781" s="4">
        <v>4.9000000000000004</v>
      </c>
      <c r="AM781" s="4">
        <v>142</v>
      </c>
      <c r="AN781" s="4" t="s">
        <v>155</v>
      </c>
      <c r="AO781" s="4">
        <v>2</v>
      </c>
      <c r="AP781" s="4">
        <v>0.76571759259259264</v>
      </c>
      <c r="AQ781" s="4">
        <v>47.160445000000003</v>
      </c>
      <c r="AR781" s="4">
        <v>-88.490688000000006</v>
      </c>
      <c r="AS781" s="4">
        <v>330.1</v>
      </c>
      <c r="AT781" s="4">
        <v>25.7</v>
      </c>
      <c r="AU781" s="4">
        <v>12</v>
      </c>
      <c r="AV781" s="4">
        <v>11</v>
      </c>
      <c r="AW781" s="4" t="s">
        <v>415</v>
      </c>
      <c r="AX781" s="4">
        <v>2.2216</v>
      </c>
      <c r="AY781" s="4">
        <v>1.9216</v>
      </c>
      <c r="AZ781" s="4">
        <v>3.3824000000000001</v>
      </c>
      <c r="BA781" s="4">
        <v>11.154</v>
      </c>
      <c r="BB781" s="4">
        <v>10.029999999999999</v>
      </c>
      <c r="BC781" s="4">
        <v>0.9</v>
      </c>
      <c r="BD781" s="4">
        <v>20.227</v>
      </c>
      <c r="BE781" s="4">
        <v>1534.07</v>
      </c>
      <c r="BF781" s="4">
        <v>533.221</v>
      </c>
      <c r="BG781" s="4">
        <v>5.4219999999999997</v>
      </c>
      <c r="BH781" s="4">
        <v>9.1999999999999998E-2</v>
      </c>
      <c r="BI781" s="4">
        <v>5.5140000000000002</v>
      </c>
      <c r="BJ781" s="4">
        <v>4.1980000000000004</v>
      </c>
      <c r="BK781" s="4">
        <v>7.0999999999999994E-2</v>
      </c>
      <c r="BL781" s="4">
        <v>4.2690000000000001</v>
      </c>
      <c r="BM781" s="4">
        <v>19.282800000000002</v>
      </c>
      <c r="BQ781" s="4">
        <v>66.027000000000001</v>
      </c>
      <c r="BR781" s="4">
        <v>0.38325100000000001</v>
      </c>
      <c r="BS781" s="4">
        <v>-5</v>
      </c>
      <c r="BT781" s="4">
        <v>8.1270000000000005E-3</v>
      </c>
      <c r="BU781" s="4">
        <v>9.3656970000000008</v>
      </c>
      <c r="BV781" s="4">
        <v>0.16416500000000001</v>
      </c>
    </row>
    <row r="782" spans="1:74" x14ac:dyDescent="0.25">
      <c r="A782" s="4">
        <v>42804</v>
      </c>
      <c r="B782" s="3">
        <v>0.55742832175925927</v>
      </c>
      <c r="C782" s="4">
        <v>9.0150000000000006</v>
      </c>
      <c r="D782" s="4">
        <v>8.7451000000000008</v>
      </c>
      <c r="E782" s="4">
        <v>87451.237458000003</v>
      </c>
      <c r="F782" s="4">
        <v>369.4</v>
      </c>
      <c r="G782" s="4">
        <v>14.4</v>
      </c>
      <c r="H782" s="4">
        <v>5911.9</v>
      </c>
      <c r="J782" s="4">
        <v>0.52</v>
      </c>
      <c r="K782" s="4">
        <v>0.80089999999999995</v>
      </c>
      <c r="L782" s="4">
        <v>7.22</v>
      </c>
      <c r="M782" s="4">
        <v>7.0037000000000003</v>
      </c>
      <c r="N782" s="4">
        <v>295.83449999999999</v>
      </c>
      <c r="O782" s="4">
        <v>11.532500000000001</v>
      </c>
      <c r="P782" s="4">
        <v>307.39999999999998</v>
      </c>
      <c r="Q782" s="4">
        <v>229.00989999999999</v>
      </c>
      <c r="R782" s="4">
        <v>8.9275000000000002</v>
      </c>
      <c r="S782" s="4">
        <v>237.9</v>
      </c>
      <c r="T782" s="4">
        <v>5911.9188999999997</v>
      </c>
      <c r="W782" s="4">
        <v>0</v>
      </c>
      <c r="X782" s="4">
        <v>0.41439999999999999</v>
      </c>
      <c r="Y782" s="4">
        <v>11.6</v>
      </c>
      <c r="Z782" s="4">
        <v>903</v>
      </c>
      <c r="AA782" s="4">
        <v>920</v>
      </c>
      <c r="AB782" s="4">
        <v>890</v>
      </c>
      <c r="AC782" s="4">
        <v>95</v>
      </c>
      <c r="AD782" s="4">
        <v>12.92</v>
      </c>
      <c r="AE782" s="4">
        <v>0.3</v>
      </c>
      <c r="AF782" s="4">
        <v>992</v>
      </c>
      <c r="AG782" s="4">
        <v>-9</v>
      </c>
      <c r="AH782" s="4">
        <v>10</v>
      </c>
      <c r="AI782" s="4">
        <v>24</v>
      </c>
      <c r="AJ782" s="4">
        <v>137</v>
      </c>
      <c r="AK782" s="4">
        <v>136</v>
      </c>
      <c r="AL782" s="4">
        <v>5.0999999999999996</v>
      </c>
      <c r="AM782" s="4">
        <v>142</v>
      </c>
      <c r="AN782" s="4" t="s">
        <v>155</v>
      </c>
      <c r="AO782" s="4">
        <v>2</v>
      </c>
      <c r="AP782" s="4">
        <v>0.76572916666666668</v>
      </c>
      <c r="AQ782" s="4">
        <v>47.160347000000002</v>
      </c>
      <c r="AR782" s="4">
        <v>-88.490675999999993</v>
      </c>
      <c r="AS782" s="4">
        <v>329.4</v>
      </c>
      <c r="AT782" s="4">
        <v>25.2</v>
      </c>
      <c r="AU782" s="4">
        <v>12</v>
      </c>
      <c r="AV782" s="4">
        <v>11</v>
      </c>
      <c r="AW782" s="4" t="s">
        <v>415</v>
      </c>
      <c r="AX782" s="4">
        <v>2.6215999999999999</v>
      </c>
      <c r="AY782" s="4">
        <v>1.8351999999999999</v>
      </c>
      <c r="AZ782" s="4">
        <v>3.8607999999999998</v>
      </c>
      <c r="BA782" s="4">
        <v>11.154</v>
      </c>
      <c r="BB782" s="4">
        <v>8.35</v>
      </c>
      <c r="BC782" s="4">
        <v>0.75</v>
      </c>
      <c r="BD782" s="4">
        <v>24.864999999999998</v>
      </c>
      <c r="BE782" s="4">
        <v>1178.183</v>
      </c>
      <c r="BF782" s="4">
        <v>727.41300000000001</v>
      </c>
      <c r="BG782" s="4">
        <v>5.0549999999999997</v>
      </c>
      <c r="BH782" s="4">
        <v>0.19700000000000001</v>
      </c>
      <c r="BI782" s="4">
        <v>5.2530000000000001</v>
      </c>
      <c r="BJ782" s="4">
        <v>3.9140000000000001</v>
      </c>
      <c r="BK782" s="4">
        <v>0.153</v>
      </c>
      <c r="BL782" s="4">
        <v>4.0659999999999998</v>
      </c>
      <c r="BM782" s="4">
        <v>40.002099999999999</v>
      </c>
      <c r="BQ782" s="4">
        <v>49.164999999999999</v>
      </c>
      <c r="BR782" s="4">
        <v>0.60866299999999995</v>
      </c>
      <c r="BS782" s="4">
        <v>-5</v>
      </c>
      <c r="BT782" s="4">
        <v>8.8730000000000007E-3</v>
      </c>
      <c r="BU782" s="4">
        <v>14.874202</v>
      </c>
      <c r="BV782" s="4">
        <v>0.17923500000000001</v>
      </c>
    </row>
    <row r="783" spans="1:74" x14ac:dyDescent="0.25">
      <c r="A783" s="4">
        <v>42804</v>
      </c>
      <c r="B783" s="3">
        <v>0.55743989583333331</v>
      </c>
      <c r="C783" s="4">
        <v>8.6999999999999993</v>
      </c>
      <c r="D783" s="4">
        <v>9.6575000000000006</v>
      </c>
      <c r="E783" s="4">
        <v>96574.690264999997</v>
      </c>
      <c r="F783" s="4">
        <v>435.3</v>
      </c>
      <c r="G783" s="4">
        <v>14.5</v>
      </c>
      <c r="H783" s="4">
        <v>5549.5</v>
      </c>
      <c r="J783" s="4">
        <v>0.36</v>
      </c>
      <c r="K783" s="4">
        <v>0.79310000000000003</v>
      </c>
      <c r="L783" s="4">
        <v>6.9</v>
      </c>
      <c r="M783" s="4">
        <v>7.6592000000000002</v>
      </c>
      <c r="N783" s="4">
        <v>345.20549999999997</v>
      </c>
      <c r="O783" s="4">
        <v>11.4998</v>
      </c>
      <c r="P783" s="4">
        <v>356.7</v>
      </c>
      <c r="Q783" s="4">
        <v>267.2287</v>
      </c>
      <c r="R783" s="4">
        <v>8.9021000000000008</v>
      </c>
      <c r="S783" s="4">
        <v>276.10000000000002</v>
      </c>
      <c r="T783" s="4">
        <v>5549.4826000000003</v>
      </c>
      <c r="W783" s="4">
        <v>0</v>
      </c>
      <c r="X783" s="4">
        <v>0.28510000000000002</v>
      </c>
      <c r="Y783" s="4">
        <v>11.6</v>
      </c>
      <c r="Z783" s="4">
        <v>917</v>
      </c>
      <c r="AA783" s="4">
        <v>934</v>
      </c>
      <c r="AB783" s="4">
        <v>900</v>
      </c>
      <c r="AC783" s="4">
        <v>95</v>
      </c>
      <c r="AD783" s="4">
        <v>12.92</v>
      </c>
      <c r="AE783" s="4">
        <v>0.3</v>
      </c>
      <c r="AF783" s="4">
        <v>992</v>
      </c>
      <c r="AG783" s="4">
        <v>-9</v>
      </c>
      <c r="AH783" s="4">
        <v>10</v>
      </c>
      <c r="AI783" s="4">
        <v>24</v>
      </c>
      <c r="AJ783" s="4">
        <v>137</v>
      </c>
      <c r="AK783" s="4">
        <v>136</v>
      </c>
      <c r="AL783" s="4">
        <v>5.0999999999999996</v>
      </c>
      <c r="AM783" s="4">
        <v>142</v>
      </c>
      <c r="AN783" s="4" t="s">
        <v>155</v>
      </c>
      <c r="AO783" s="4">
        <v>2</v>
      </c>
      <c r="AP783" s="4">
        <v>0.76574074074074072</v>
      </c>
      <c r="AQ783" s="4">
        <v>47.160246999999998</v>
      </c>
      <c r="AR783" s="4">
        <v>-88.490673000000001</v>
      </c>
      <c r="AS783" s="4">
        <v>328.7</v>
      </c>
      <c r="AT783" s="4">
        <v>25</v>
      </c>
      <c r="AU783" s="4">
        <v>12</v>
      </c>
      <c r="AV783" s="4">
        <v>11</v>
      </c>
      <c r="AW783" s="4" t="s">
        <v>415</v>
      </c>
      <c r="AX783" s="4">
        <v>2.6263999999999998</v>
      </c>
      <c r="AY783" s="4">
        <v>1.0304</v>
      </c>
      <c r="AZ783" s="4">
        <v>3.7263999999999999</v>
      </c>
      <c r="BA783" s="4">
        <v>11.154</v>
      </c>
      <c r="BB783" s="4">
        <v>8.01</v>
      </c>
      <c r="BC783" s="4">
        <v>0.72</v>
      </c>
      <c r="BD783" s="4">
        <v>26.09</v>
      </c>
      <c r="BE783" s="4">
        <v>1103.605</v>
      </c>
      <c r="BF783" s="4">
        <v>779.69600000000003</v>
      </c>
      <c r="BG783" s="4">
        <v>5.782</v>
      </c>
      <c r="BH783" s="4">
        <v>0.193</v>
      </c>
      <c r="BI783" s="4">
        <v>5.9749999999999996</v>
      </c>
      <c r="BJ783" s="4">
        <v>4.476</v>
      </c>
      <c r="BK783" s="4">
        <v>0.14899999999999999</v>
      </c>
      <c r="BL783" s="4">
        <v>4.625</v>
      </c>
      <c r="BM783" s="4">
        <v>36.803899999999999</v>
      </c>
      <c r="BQ783" s="4">
        <v>33.154000000000003</v>
      </c>
      <c r="BR783" s="4">
        <v>0.698237</v>
      </c>
      <c r="BS783" s="4">
        <v>-5</v>
      </c>
      <c r="BT783" s="4">
        <v>8.9999999999999993E-3</v>
      </c>
      <c r="BU783" s="4">
        <v>17.063167</v>
      </c>
      <c r="BV783" s="4">
        <v>0.18179999999999999</v>
      </c>
    </row>
    <row r="784" spans="1:74" x14ac:dyDescent="0.25">
      <c r="A784" s="4">
        <v>42804</v>
      </c>
      <c r="B784" s="3">
        <v>0.55745146990740746</v>
      </c>
      <c r="C784" s="4">
        <v>8.9649999999999999</v>
      </c>
      <c r="D784" s="4">
        <v>9.3815000000000008</v>
      </c>
      <c r="E784" s="4">
        <v>93815.237328999996</v>
      </c>
      <c r="F784" s="4">
        <v>436.3</v>
      </c>
      <c r="G784" s="4">
        <v>15.5</v>
      </c>
      <c r="H784" s="4">
        <v>4024.5</v>
      </c>
      <c r="J784" s="4">
        <v>0.3</v>
      </c>
      <c r="K784" s="4">
        <v>0.79600000000000004</v>
      </c>
      <c r="L784" s="4">
        <v>7.1360000000000001</v>
      </c>
      <c r="M784" s="4">
        <v>7.4675000000000002</v>
      </c>
      <c r="N784" s="4">
        <v>347.31689999999998</v>
      </c>
      <c r="O784" s="4">
        <v>12.366199999999999</v>
      </c>
      <c r="P784" s="4">
        <v>359.7</v>
      </c>
      <c r="Q784" s="4">
        <v>268.86320000000001</v>
      </c>
      <c r="R784" s="4">
        <v>9.5729000000000006</v>
      </c>
      <c r="S784" s="4">
        <v>278.39999999999998</v>
      </c>
      <c r="T784" s="4">
        <v>4024.4940000000001</v>
      </c>
      <c r="W784" s="4">
        <v>0</v>
      </c>
      <c r="X784" s="4">
        <v>0.23880000000000001</v>
      </c>
      <c r="Y784" s="4">
        <v>11.5</v>
      </c>
      <c r="Z784" s="4">
        <v>921</v>
      </c>
      <c r="AA784" s="4">
        <v>938</v>
      </c>
      <c r="AB784" s="4">
        <v>905</v>
      </c>
      <c r="AC784" s="4">
        <v>95</v>
      </c>
      <c r="AD784" s="4">
        <v>12.92</v>
      </c>
      <c r="AE784" s="4">
        <v>0.3</v>
      </c>
      <c r="AF784" s="4">
        <v>992</v>
      </c>
      <c r="AG784" s="4">
        <v>-9</v>
      </c>
      <c r="AH784" s="4">
        <v>10</v>
      </c>
      <c r="AI784" s="4">
        <v>24</v>
      </c>
      <c r="AJ784" s="4">
        <v>137</v>
      </c>
      <c r="AK784" s="4">
        <v>134.30000000000001</v>
      </c>
      <c r="AL784" s="4">
        <v>5.2</v>
      </c>
      <c r="AM784" s="4">
        <v>142</v>
      </c>
      <c r="AN784" s="4" t="s">
        <v>155</v>
      </c>
      <c r="AO784" s="4">
        <v>2</v>
      </c>
      <c r="AP784" s="4">
        <v>0.76575231481481476</v>
      </c>
      <c r="AQ784" s="4">
        <v>47.160142</v>
      </c>
      <c r="AR784" s="4">
        <v>-88.490669999999994</v>
      </c>
      <c r="AS784" s="4">
        <v>328.1</v>
      </c>
      <c r="AT784" s="4">
        <v>25.7</v>
      </c>
      <c r="AU784" s="4">
        <v>12</v>
      </c>
      <c r="AV784" s="4">
        <v>11</v>
      </c>
      <c r="AW784" s="4" t="s">
        <v>415</v>
      </c>
      <c r="AX784" s="4">
        <v>2.0304000000000002</v>
      </c>
      <c r="AY784" s="4">
        <v>1.0696000000000001</v>
      </c>
      <c r="AZ784" s="4">
        <v>3.1303999999999998</v>
      </c>
      <c r="BA784" s="4">
        <v>11.154</v>
      </c>
      <c r="BB784" s="4">
        <v>8.1300000000000008</v>
      </c>
      <c r="BC784" s="4">
        <v>0.73</v>
      </c>
      <c r="BD784" s="4">
        <v>25.631</v>
      </c>
      <c r="BE784" s="4">
        <v>1149.604</v>
      </c>
      <c r="BF784" s="4">
        <v>765.67899999999997</v>
      </c>
      <c r="BG784" s="4">
        <v>5.859</v>
      </c>
      <c r="BH784" s="4">
        <v>0.20899999999999999</v>
      </c>
      <c r="BI784" s="4">
        <v>6.0679999999999996</v>
      </c>
      <c r="BJ784" s="4">
        <v>4.5359999999999996</v>
      </c>
      <c r="BK784" s="4">
        <v>0.161</v>
      </c>
      <c r="BL784" s="4">
        <v>4.6970000000000001</v>
      </c>
      <c r="BM784" s="4">
        <v>26.883199999999999</v>
      </c>
      <c r="BQ784" s="4">
        <v>27.972000000000001</v>
      </c>
      <c r="BR784" s="4">
        <v>0.74628499999999998</v>
      </c>
      <c r="BS784" s="4">
        <v>-5</v>
      </c>
      <c r="BT784" s="4">
        <v>8.1270000000000005E-3</v>
      </c>
      <c r="BU784" s="4">
        <v>18.23734</v>
      </c>
      <c r="BV784" s="4">
        <v>0.16416500000000001</v>
      </c>
    </row>
    <row r="785" spans="1:74" x14ac:dyDescent="0.25">
      <c r="A785" s="4">
        <v>42804</v>
      </c>
      <c r="B785" s="3">
        <v>0.5574630439814815</v>
      </c>
      <c r="C785" s="4">
        <v>9.4760000000000009</v>
      </c>
      <c r="D785" s="4">
        <v>8.423</v>
      </c>
      <c r="E785" s="4">
        <v>84229.630900999997</v>
      </c>
      <c r="F785" s="4">
        <v>406.5</v>
      </c>
      <c r="G785" s="4">
        <v>13.7</v>
      </c>
      <c r="H785" s="4">
        <v>3085.1</v>
      </c>
      <c r="J785" s="4">
        <v>0.3</v>
      </c>
      <c r="K785" s="4">
        <v>0.80410000000000004</v>
      </c>
      <c r="L785" s="4">
        <v>7.6192000000000002</v>
      </c>
      <c r="M785" s="4">
        <v>6.7728999999999999</v>
      </c>
      <c r="N785" s="4">
        <v>326.8612</v>
      </c>
      <c r="O785" s="4">
        <v>11.0535</v>
      </c>
      <c r="P785" s="4">
        <v>337.9</v>
      </c>
      <c r="Q785" s="4">
        <v>253.02809999999999</v>
      </c>
      <c r="R785" s="4">
        <v>8.5566999999999993</v>
      </c>
      <c r="S785" s="4">
        <v>261.60000000000002</v>
      </c>
      <c r="T785" s="4">
        <v>3085.0538000000001</v>
      </c>
      <c r="W785" s="4">
        <v>0</v>
      </c>
      <c r="X785" s="4">
        <v>0.2412</v>
      </c>
      <c r="Y785" s="4">
        <v>11.5</v>
      </c>
      <c r="Z785" s="4">
        <v>930</v>
      </c>
      <c r="AA785" s="4">
        <v>948</v>
      </c>
      <c r="AB785" s="4">
        <v>915</v>
      </c>
      <c r="AC785" s="4">
        <v>95</v>
      </c>
      <c r="AD785" s="4">
        <v>12.92</v>
      </c>
      <c r="AE785" s="4">
        <v>0.3</v>
      </c>
      <c r="AF785" s="4">
        <v>992</v>
      </c>
      <c r="AG785" s="4">
        <v>-9</v>
      </c>
      <c r="AH785" s="4">
        <v>10</v>
      </c>
      <c r="AI785" s="4">
        <v>24</v>
      </c>
      <c r="AJ785" s="4">
        <v>136.1</v>
      </c>
      <c r="AK785" s="4">
        <v>134</v>
      </c>
      <c r="AL785" s="4">
        <v>5.4</v>
      </c>
      <c r="AM785" s="4">
        <v>142</v>
      </c>
      <c r="AN785" s="4" t="s">
        <v>155</v>
      </c>
      <c r="AO785" s="4">
        <v>2</v>
      </c>
      <c r="AP785" s="4">
        <v>0.76576388888888891</v>
      </c>
      <c r="AQ785" s="4">
        <v>47.160027999999997</v>
      </c>
      <c r="AR785" s="4">
        <v>-88.490652999999995</v>
      </c>
      <c r="AS785" s="4">
        <v>327.39999999999998</v>
      </c>
      <c r="AT785" s="4">
        <v>27.5</v>
      </c>
      <c r="AU785" s="4">
        <v>12</v>
      </c>
      <c r="AV785" s="4">
        <v>11</v>
      </c>
      <c r="AW785" s="4" t="s">
        <v>415</v>
      </c>
      <c r="AX785" s="4">
        <v>2.1</v>
      </c>
      <c r="AY785" s="4">
        <v>1.0911999999999999</v>
      </c>
      <c r="AZ785" s="4">
        <v>3.2303999999999999</v>
      </c>
      <c r="BA785" s="4">
        <v>11.154</v>
      </c>
      <c r="BB785" s="4">
        <v>8.5</v>
      </c>
      <c r="BC785" s="4">
        <v>0.76</v>
      </c>
      <c r="BD785" s="4">
        <v>24.364000000000001</v>
      </c>
      <c r="BE785" s="4">
        <v>1253.027</v>
      </c>
      <c r="BF785" s="4">
        <v>708.92399999999998</v>
      </c>
      <c r="BG785" s="4">
        <v>5.6289999999999996</v>
      </c>
      <c r="BH785" s="4">
        <v>0.19</v>
      </c>
      <c r="BI785" s="4">
        <v>5.82</v>
      </c>
      <c r="BJ785" s="4">
        <v>4.3579999999999997</v>
      </c>
      <c r="BK785" s="4">
        <v>0.14699999999999999</v>
      </c>
      <c r="BL785" s="4">
        <v>4.5049999999999999</v>
      </c>
      <c r="BM785" s="4">
        <v>21.037299999999998</v>
      </c>
      <c r="BQ785" s="4">
        <v>28.844999999999999</v>
      </c>
      <c r="BR785" s="4">
        <v>0.72319100000000003</v>
      </c>
      <c r="BS785" s="4">
        <v>-5</v>
      </c>
      <c r="BT785" s="4">
        <v>8.0000000000000002E-3</v>
      </c>
      <c r="BU785" s="4">
        <v>17.672979999999999</v>
      </c>
      <c r="BV785" s="4">
        <v>0.16159999999999999</v>
      </c>
    </row>
    <row r="786" spans="1:74" x14ac:dyDescent="0.25">
      <c r="A786" s="4">
        <v>42804</v>
      </c>
      <c r="B786" s="3">
        <v>0.55747461805555554</v>
      </c>
      <c r="C786" s="4">
        <v>9.9600000000000009</v>
      </c>
      <c r="D786" s="4">
        <v>7.6124999999999998</v>
      </c>
      <c r="E786" s="4">
        <v>76125.233871000004</v>
      </c>
      <c r="F786" s="4">
        <v>336.1</v>
      </c>
      <c r="G786" s="4">
        <v>10.5</v>
      </c>
      <c r="H786" s="4">
        <v>2640.4</v>
      </c>
      <c r="J786" s="4">
        <v>0.22</v>
      </c>
      <c r="K786" s="4">
        <v>0.80989999999999995</v>
      </c>
      <c r="L786" s="4">
        <v>8.0661000000000005</v>
      </c>
      <c r="M786" s="4">
        <v>6.1650999999999998</v>
      </c>
      <c r="N786" s="4">
        <v>272.23509999999999</v>
      </c>
      <c r="O786" s="4">
        <v>8.4811999999999994</v>
      </c>
      <c r="P786" s="4">
        <v>280.7</v>
      </c>
      <c r="Q786" s="4">
        <v>210.7413</v>
      </c>
      <c r="R786" s="4">
        <v>6.5654000000000003</v>
      </c>
      <c r="S786" s="4">
        <v>217.3</v>
      </c>
      <c r="T786" s="4">
        <v>2640.3777</v>
      </c>
      <c r="W786" s="4">
        <v>0</v>
      </c>
      <c r="X786" s="4">
        <v>0.17760000000000001</v>
      </c>
      <c r="Y786" s="4">
        <v>11.6</v>
      </c>
      <c r="Z786" s="4">
        <v>934</v>
      </c>
      <c r="AA786" s="4">
        <v>953</v>
      </c>
      <c r="AB786" s="4">
        <v>920</v>
      </c>
      <c r="AC786" s="4">
        <v>95</v>
      </c>
      <c r="AD786" s="4">
        <v>12.92</v>
      </c>
      <c r="AE786" s="4">
        <v>0.3</v>
      </c>
      <c r="AF786" s="4">
        <v>992</v>
      </c>
      <c r="AG786" s="4">
        <v>-9</v>
      </c>
      <c r="AH786" s="4">
        <v>10</v>
      </c>
      <c r="AI786" s="4">
        <v>24</v>
      </c>
      <c r="AJ786" s="4">
        <v>136.9</v>
      </c>
      <c r="AK786" s="4">
        <v>134</v>
      </c>
      <c r="AL786" s="4">
        <v>5.6</v>
      </c>
      <c r="AM786" s="4">
        <v>142</v>
      </c>
      <c r="AN786" s="4" t="s">
        <v>155</v>
      </c>
      <c r="AO786" s="4">
        <v>2</v>
      </c>
      <c r="AP786" s="4">
        <v>0.76577546296296306</v>
      </c>
      <c r="AQ786" s="4">
        <v>47.159911000000001</v>
      </c>
      <c r="AR786" s="4">
        <v>-88.490611999999999</v>
      </c>
      <c r="AS786" s="4">
        <v>326.89999999999998</v>
      </c>
      <c r="AT786" s="4">
        <v>29</v>
      </c>
      <c r="AU786" s="4">
        <v>12</v>
      </c>
      <c r="AV786" s="4">
        <v>11</v>
      </c>
      <c r="AW786" s="4" t="s">
        <v>415</v>
      </c>
      <c r="AX786" s="4">
        <v>2.0695999999999999</v>
      </c>
      <c r="AY786" s="4">
        <v>1.3608</v>
      </c>
      <c r="AZ786" s="4">
        <v>3.3304</v>
      </c>
      <c r="BA786" s="4">
        <v>11.154</v>
      </c>
      <c r="BB786" s="4">
        <v>8.7799999999999994</v>
      </c>
      <c r="BC786" s="4">
        <v>0.79</v>
      </c>
      <c r="BD786" s="4">
        <v>23.477</v>
      </c>
      <c r="BE786" s="4">
        <v>1345.3689999999999</v>
      </c>
      <c r="BF786" s="4">
        <v>654.48199999999997</v>
      </c>
      <c r="BG786" s="4">
        <v>4.7549999999999999</v>
      </c>
      <c r="BH786" s="4">
        <v>0.14799999999999999</v>
      </c>
      <c r="BI786" s="4">
        <v>4.9029999999999996</v>
      </c>
      <c r="BJ786" s="4">
        <v>3.681</v>
      </c>
      <c r="BK786" s="4">
        <v>0.115</v>
      </c>
      <c r="BL786" s="4">
        <v>3.7959999999999998</v>
      </c>
      <c r="BM786" s="4">
        <v>18.2608</v>
      </c>
      <c r="BQ786" s="4">
        <v>21.54</v>
      </c>
      <c r="BR786" s="4">
        <v>0.74606300000000003</v>
      </c>
      <c r="BS786" s="4">
        <v>-5</v>
      </c>
      <c r="BT786" s="4">
        <v>8.0000000000000002E-3</v>
      </c>
      <c r="BU786" s="4">
        <v>18.231914</v>
      </c>
      <c r="BV786" s="4">
        <v>0.16159999999999999</v>
      </c>
    </row>
    <row r="787" spans="1:74" x14ac:dyDescent="0.25">
      <c r="A787" s="4">
        <v>42804</v>
      </c>
      <c r="B787" s="3">
        <v>0.55748619212962958</v>
      </c>
      <c r="C787" s="4">
        <v>10.029999999999999</v>
      </c>
      <c r="D787" s="4">
        <v>7.6656000000000004</v>
      </c>
      <c r="E787" s="4">
        <v>76655.642737999995</v>
      </c>
      <c r="F787" s="4">
        <v>271.89999999999998</v>
      </c>
      <c r="G787" s="4">
        <v>15.8</v>
      </c>
      <c r="H787" s="4">
        <v>2352.3000000000002</v>
      </c>
      <c r="J787" s="4">
        <v>0.2</v>
      </c>
      <c r="K787" s="4">
        <v>0.80889999999999995</v>
      </c>
      <c r="L787" s="4">
        <v>8.1132000000000009</v>
      </c>
      <c r="M787" s="4">
        <v>6.2003000000000004</v>
      </c>
      <c r="N787" s="4">
        <v>219.93219999999999</v>
      </c>
      <c r="O787" s="4">
        <v>12.757099999999999</v>
      </c>
      <c r="P787" s="4">
        <v>232.7</v>
      </c>
      <c r="Q787" s="4">
        <v>170.25280000000001</v>
      </c>
      <c r="R787" s="4">
        <v>9.8755000000000006</v>
      </c>
      <c r="S787" s="4">
        <v>180.1</v>
      </c>
      <c r="T787" s="4">
        <v>2352.3166000000001</v>
      </c>
      <c r="W787" s="4">
        <v>0</v>
      </c>
      <c r="X787" s="4">
        <v>0.1618</v>
      </c>
      <c r="Y787" s="4">
        <v>11.5</v>
      </c>
      <c r="Z787" s="4">
        <v>935</v>
      </c>
      <c r="AA787" s="4">
        <v>953</v>
      </c>
      <c r="AB787" s="4">
        <v>919</v>
      </c>
      <c r="AC787" s="4">
        <v>95</v>
      </c>
      <c r="AD787" s="4">
        <v>12.92</v>
      </c>
      <c r="AE787" s="4">
        <v>0.3</v>
      </c>
      <c r="AF787" s="4">
        <v>992</v>
      </c>
      <c r="AG787" s="4">
        <v>-9</v>
      </c>
      <c r="AH787" s="4">
        <v>10</v>
      </c>
      <c r="AI787" s="4">
        <v>24</v>
      </c>
      <c r="AJ787" s="4">
        <v>136.1</v>
      </c>
      <c r="AK787" s="4">
        <v>134.9</v>
      </c>
      <c r="AL787" s="4">
        <v>5.2</v>
      </c>
      <c r="AM787" s="4">
        <v>142</v>
      </c>
      <c r="AN787" s="4" t="s">
        <v>155</v>
      </c>
      <c r="AO787" s="4">
        <v>2</v>
      </c>
      <c r="AP787" s="4">
        <v>0.76578703703703699</v>
      </c>
      <c r="AQ787" s="4">
        <v>47.159798000000002</v>
      </c>
      <c r="AR787" s="4">
        <v>-88.490559000000005</v>
      </c>
      <c r="AS787" s="4">
        <v>326.60000000000002</v>
      </c>
      <c r="AT787" s="4">
        <v>29.2</v>
      </c>
      <c r="AU787" s="4">
        <v>12</v>
      </c>
      <c r="AV787" s="4">
        <v>10</v>
      </c>
      <c r="AW787" s="4" t="s">
        <v>426</v>
      </c>
      <c r="AX787" s="4">
        <v>2</v>
      </c>
      <c r="AY787" s="4">
        <v>1.5</v>
      </c>
      <c r="AZ787" s="4">
        <v>3.4</v>
      </c>
      <c r="BA787" s="4">
        <v>11.154</v>
      </c>
      <c r="BB787" s="4">
        <v>8.73</v>
      </c>
      <c r="BC787" s="4">
        <v>0.78</v>
      </c>
      <c r="BD787" s="4">
        <v>23.632000000000001</v>
      </c>
      <c r="BE787" s="4">
        <v>1348.2370000000001</v>
      </c>
      <c r="BF787" s="4">
        <v>655.79100000000005</v>
      </c>
      <c r="BG787" s="4">
        <v>3.827</v>
      </c>
      <c r="BH787" s="4">
        <v>0.222</v>
      </c>
      <c r="BI787" s="4">
        <v>4.0490000000000004</v>
      </c>
      <c r="BJ787" s="4">
        <v>2.9630000000000001</v>
      </c>
      <c r="BK787" s="4">
        <v>0.17199999999999999</v>
      </c>
      <c r="BL787" s="4">
        <v>3.1349999999999998</v>
      </c>
      <c r="BM787" s="4">
        <v>16.2087</v>
      </c>
      <c r="BQ787" s="4">
        <v>19.547000000000001</v>
      </c>
      <c r="BR787" s="4">
        <v>0.69063600000000003</v>
      </c>
      <c r="BS787" s="4">
        <v>-5</v>
      </c>
      <c r="BT787" s="4">
        <v>8.8730000000000007E-3</v>
      </c>
      <c r="BU787" s="4">
        <v>16.877417000000001</v>
      </c>
      <c r="BV787" s="4">
        <v>0.17923500000000001</v>
      </c>
    </row>
    <row r="788" spans="1:74" x14ac:dyDescent="0.25">
      <c r="A788" s="4">
        <v>42804</v>
      </c>
      <c r="B788" s="3">
        <v>0.55749776620370373</v>
      </c>
      <c r="C788" s="4">
        <v>9.0579999999999998</v>
      </c>
      <c r="D788" s="4">
        <v>8.6494</v>
      </c>
      <c r="E788" s="4">
        <v>86493.526863000006</v>
      </c>
      <c r="F788" s="4">
        <v>248.7</v>
      </c>
      <c r="G788" s="4">
        <v>18.7</v>
      </c>
      <c r="H788" s="4">
        <v>2293</v>
      </c>
      <c r="J788" s="4">
        <v>0.2</v>
      </c>
      <c r="K788" s="4">
        <v>0.80579999999999996</v>
      </c>
      <c r="L788" s="4">
        <v>7.2987000000000002</v>
      </c>
      <c r="M788" s="4">
        <v>6.9695999999999998</v>
      </c>
      <c r="N788" s="4">
        <v>200.41820000000001</v>
      </c>
      <c r="O788" s="4">
        <v>15.094200000000001</v>
      </c>
      <c r="P788" s="4">
        <v>215.5</v>
      </c>
      <c r="Q788" s="4">
        <v>155.14670000000001</v>
      </c>
      <c r="R788" s="4">
        <v>11.684699999999999</v>
      </c>
      <c r="S788" s="4">
        <v>166.8</v>
      </c>
      <c r="T788" s="4">
        <v>2293.0189999999998</v>
      </c>
      <c r="W788" s="4">
        <v>0</v>
      </c>
      <c r="X788" s="4">
        <v>0.16120000000000001</v>
      </c>
      <c r="Y788" s="4">
        <v>11.5</v>
      </c>
      <c r="Z788" s="4">
        <v>924</v>
      </c>
      <c r="AA788" s="4">
        <v>941</v>
      </c>
      <c r="AB788" s="4">
        <v>909</v>
      </c>
      <c r="AC788" s="4">
        <v>95</v>
      </c>
      <c r="AD788" s="4">
        <v>12.92</v>
      </c>
      <c r="AE788" s="4">
        <v>0.3</v>
      </c>
      <c r="AF788" s="4">
        <v>992</v>
      </c>
      <c r="AG788" s="4">
        <v>-9</v>
      </c>
      <c r="AH788" s="4">
        <v>10</v>
      </c>
      <c r="AI788" s="4">
        <v>24</v>
      </c>
      <c r="AJ788" s="4">
        <v>136</v>
      </c>
      <c r="AK788" s="4">
        <v>135.9</v>
      </c>
      <c r="AL788" s="4">
        <v>4.8</v>
      </c>
      <c r="AM788" s="4">
        <v>142</v>
      </c>
      <c r="AN788" s="4" t="s">
        <v>155</v>
      </c>
      <c r="AO788" s="4">
        <v>2</v>
      </c>
      <c r="AP788" s="4">
        <v>0.76579861111111114</v>
      </c>
      <c r="AQ788" s="4">
        <v>47.159694000000002</v>
      </c>
      <c r="AR788" s="4">
        <v>-88.490440000000007</v>
      </c>
      <c r="AS788" s="4">
        <v>325.89999999999998</v>
      </c>
      <c r="AT788" s="4">
        <v>31.2</v>
      </c>
      <c r="AU788" s="4">
        <v>12</v>
      </c>
      <c r="AV788" s="4">
        <v>5</v>
      </c>
      <c r="AW788" s="4" t="s">
        <v>410</v>
      </c>
      <c r="AX788" s="4">
        <v>1.7263999999999999</v>
      </c>
      <c r="AY788" s="4">
        <v>1.5</v>
      </c>
      <c r="AZ788" s="4">
        <v>3.0047999999999999</v>
      </c>
      <c r="BA788" s="4">
        <v>11.154</v>
      </c>
      <c r="BB788" s="4">
        <v>8.59</v>
      </c>
      <c r="BC788" s="4">
        <v>0.77</v>
      </c>
      <c r="BD788" s="4">
        <v>24.100999999999999</v>
      </c>
      <c r="BE788" s="4">
        <v>1217.1659999999999</v>
      </c>
      <c r="BF788" s="4">
        <v>739.75400000000002</v>
      </c>
      <c r="BG788" s="4">
        <v>3.5</v>
      </c>
      <c r="BH788" s="4">
        <v>0.26400000000000001</v>
      </c>
      <c r="BI788" s="4">
        <v>3.7639999999999998</v>
      </c>
      <c r="BJ788" s="4">
        <v>2.7090000000000001</v>
      </c>
      <c r="BK788" s="4">
        <v>0.20399999999999999</v>
      </c>
      <c r="BL788" s="4">
        <v>2.9140000000000001</v>
      </c>
      <c r="BM788" s="4">
        <v>15.8558</v>
      </c>
      <c r="BQ788" s="4">
        <v>19.541</v>
      </c>
      <c r="BR788" s="4">
        <v>0.61827100000000002</v>
      </c>
      <c r="BS788" s="4">
        <v>-5</v>
      </c>
      <c r="BT788" s="4">
        <v>8.1270000000000005E-3</v>
      </c>
      <c r="BU788" s="4">
        <v>15.108998</v>
      </c>
      <c r="BV788" s="4">
        <v>0.16416500000000001</v>
      </c>
    </row>
    <row r="789" spans="1:74" x14ac:dyDescent="0.25">
      <c r="A789" s="4">
        <v>42804</v>
      </c>
      <c r="B789" s="3">
        <v>0.55750934027777777</v>
      </c>
      <c r="C789" s="4">
        <v>8.5370000000000008</v>
      </c>
      <c r="D789" s="4">
        <v>9.8216000000000001</v>
      </c>
      <c r="E789" s="4">
        <v>98215.829991999999</v>
      </c>
      <c r="F789" s="4">
        <v>202.1</v>
      </c>
      <c r="G789" s="4">
        <v>24</v>
      </c>
      <c r="H789" s="4">
        <v>2410.6</v>
      </c>
      <c r="J789" s="4">
        <v>0.1</v>
      </c>
      <c r="K789" s="4">
        <v>0.79620000000000002</v>
      </c>
      <c r="L789" s="4">
        <v>6.7965999999999998</v>
      </c>
      <c r="M789" s="4">
        <v>7.8197000000000001</v>
      </c>
      <c r="N789" s="4">
        <v>160.9349</v>
      </c>
      <c r="O789" s="4">
        <v>19.1082</v>
      </c>
      <c r="P789" s="4">
        <v>180</v>
      </c>
      <c r="Q789" s="4">
        <v>124.5821</v>
      </c>
      <c r="R789" s="4">
        <v>14.7919</v>
      </c>
      <c r="S789" s="4">
        <v>139.4</v>
      </c>
      <c r="T789" s="4">
        <v>2410.5610999999999</v>
      </c>
      <c r="W789" s="4">
        <v>0</v>
      </c>
      <c r="X789" s="4">
        <v>7.9600000000000004E-2</v>
      </c>
      <c r="Y789" s="4">
        <v>11.5</v>
      </c>
      <c r="Z789" s="4">
        <v>912</v>
      </c>
      <c r="AA789" s="4">
        <v>927</v>
      </c>
      <c r="AB789" s="4">
        <v>898</v>
      </c>
      <c r="AC789" s="4">
        <v>95</v>
      </c>
      <c r="AD789" s="4">
        <v>12.92</v>
      </c>
      <c r="AE789" s="4">
        <v>0.3</v>
      </c>
      <c r="AF789" s="4">
        <v>992</v>
      </c>
      <c r="AG789" s="4">
        <v>-9</v>
      </c>
      <c r="AH789" s="4">
        <v>10</v>
      </c>
      <c r="AI789" s="4">
        <v>24</v>
      </c>
      <c r="AJ789" s="4">
        <v>136.9</v>
      </c>
      <c r="AK789" s="4">
        <v>136</v>
      </c>
      <c r="AL789" s="4">
        <v>4.9000000000000004</v>
      </c>
      <c r="AM789" s="4">
        <v>142</v>
      </c>
      <c r="AN789" s="4" t="s">
        <v>155</v>
      </c>
      <c r="AO789" s="4">
        <v>2</v>
      </c>
      <c r="AP789" s="4">
        <v>0.76581018518518518</v>
      </c>
      <c r="AQ789" s="4">
        <v>47.159593999999998</v>
      </c>
      <c r="AR789" s="4">
        <v>-88.490285</v>
      </c>
      <c r="AS789" s="4">
        <v>325.89999999999998</v>
      </c>
      <c r="AT789" s="4">
        <v>35.1</v>
      </c>
      <c r="AU789" s="4">
        <v>12</v>
      </c>
      <c r="AV789" s="4">
        <v>9</v>
      </c>
      <c r="AW789" s="4" t="s">
        <v>447</v>
      </c>
      <c r="AX789" s="4">
        <v>1.252</v>
      </c>
      <c r="AY789" s="4">
        <v>1.6215999999999999</v>
      </c>
      <c r="AZ789" s="4">
        <v>2.2824</v>
      </c>
      <c r="BA789" s="4">
        <v>11.154</v>
      </c>
      <c r="BB789" s="4">
        <v>8.15</v>
      </c>
      <c r="BC789" s="4">
        <v>0.73</v>
      </c>
      <c r="BD789" s="4">
        <v>25.600999999999999</v>
      </c>
      <c r="BE789" s="4">
        <v>1105.9059999999999</v>
      </c>
      <c r="BF789" s="4">
        <v>809.82399999999996</v>
      </c>
      <c r="BG789" s="4">
        <v>2.742</v>
      </c>
      <c r="BH789" s="4">
        <v>0.32600000000000001</v>
      </c>
      <c r="BI789" s="4">
        <v>3.0680000000000001</v>
      </c>
      <c r="BJ789" s="4">
        <v>2.1230000000000002</v>
      </c>
      <c r="BK789" s="4">
        <v>0.252</v>
      </c>
      <c r="BL789" s="4">
        <v>2.375</v>
      </c>
      <c r="BM789" s="4">
        <v>16.2637</v>
      </c>
      <c r="BQ789" s="4">
        <v>9.42</v>
      </c>
      <c r="BR789" s="4">
        <v>0.56011200000000005</v>
      </c>
      <c r="BS789" s="4">
        <v>-5</v>
      </c>
      <c r="BT789" s="4">
        <v>8.0000000000000002E-3</v>
      </c>
      <c r="BU789" s="4">
        <v>13.687738</v>
      </c>
      <c r="BV789" s="4">
        <v>0.16159999999999999</v>
      </c>
    </row>
    <row r="790" spans="1:74" x14ac:dyDescent="0.25">
      <c r="A790" s="4">
        <v>42804</v>
      </c>
      <c r="B790" s="3">
        <v>0.55752091435185192</v>
      </c>
      <c r="C790" s="4">
        <v>8.1809999999999992</v>
      </c>
      <c r="D790" s="4">
        <v>9.9403000000000006</v>
      </c>
      <c r="E790" s="4">
        <v>99402.678427999999</v>
      </c>
      <c r="F790" s="4">
        <v>176.3</v>
      </c>
      <c r="G790" s="4">
        <v>23.9</v>
      </c>
      <c r="H790" s="4">
        <v>2517.9</v>
      </c>
      <c r="J790" s="4">
        <v>0.1</v>
      </c>
      <c r="K790" s="4">
        <v>0.79769999999999996</v>
      </c>
      <c r="L790" s="4">
        <v>6.5263</v>
      </c>
      <c r="M790" s="4">
        <v>7.9295999999999998</v>
      </c>
      <c r="N790" s="4">
        <v>140.61920000000001</v>
      </c>
      <c r="O790" s="4">
        <v>19.037400000000002</v>
      </c>
      <c r="P790" s="4">
        <v>159.69999999999999</v>
      </c>
      <c r="Q790" s="4">
        <v>108.8554</v>
      </c>
      <c r="R790" s="4">
        <v>14.7371</v>
      </c>
      <c r="S790" s="4">
        <v>123.6</v>
      </c>
      <c r="T790" s="4">
        <v>2517.9137999999998</v>
      </c>
      <c r="W790" s="4">
        <v>0</v>
      </c>
      <c r="X790" s="4">
        <v>7.9799999999999996E-2</v>
      </c>
      <c r="Y790" s="4">
        <v>11.5</v>
      </c>
      <c r="Z790" s="4">
        <v>907</v>
      </c>
      <c r="AA790" s="4">
        <v>923</v>
      </c>
      <c r="AB790" s="4">
        <v>893</v>
      </c>
      <c r="AC790" s="4">
        <v>95</v>
      </c>
      <c r="AD790" s="4">
        <v>12.92</v>
      </c>
      <c r="AE790" s="4">
        <v>0.3</v>
      </c>
      <c r="AF790" s="4">
        <v>992</v>
      </c>
      <c r="AG790" s="4">
        <v>-9</v>
      </c>
      <c r="AH790" s="4">
        <v>10</v>
      </c>
      <c r="AI790" s="4">
        <v>24</v>
      </c>
      <c r="AJ790" s="4">
        <v>136.1</v>
      </c>
      <c r="AK790" s="4">
        <v>136</v>
      </c>
      <c r="AL790" s="4">
        <v>5.2</v>
      </c>
      <c r="AM790" s="4">
        <v>142</v>
      </c>
      <c r="AN790" s="4" t="s">
        <v>155</v>
      </c>
      <c r="AO790" s="4">
        <v>2</v>
      </c>
      <c r="AP790" s="4">
        <v>0.76582175925925933</v>
      </c>
      <c r="AQ790" s="4">
        <v>47.159502000000003</v>
      </c>
      <c r="AR790" s="4">
        <v>-88.490103000000005</v>
      </c>
      <c r="AS790" s="4">
        <v>326.39999999999998</v>
      </c>
      <c r="AT790" s="4">
        <v>36.299999999999997</v>
      </c>
      <c r="AU790" s="4">
        <v>12</v>
      </c>
      <c r="AV790" s="4">
        <v>10</v>
      </c>
      <c r="AW790" s="4" t="s">
        <v>406</v>
      </c>
      <c r="AX790" s="4">
        <v>1.4481520000000001</v>
      </c>
      <c r="AY790" s="4">
        <v>1.8696299999999999</v>
      </c>
      <c r="AZ790" s="4">
        <v>2.517782</v>
      </c>
      <c r="BA790" s="4">
        <v>11.154</v>
      </c>
      <c r="BB790" s="4">
        <v>8.2100000000000009</v>
      </c>
      <c r="BC790" s="4">
        <v>0.74</v>
      </c>
      <c r="BD790" s="4">
        <v>25.356999999999999</v>
      </c>
      <c r="BE790" s="4">
        <v>1072.758</v>
      </c>
      <c r="BF790" s="4">
        <v>829.58199999999999</v>
      </c>
      <c r="BG790" s="4">
        <v>2.4209999999999998</v>
      </c>
      <c r="BH790" s="4">
        <v>0.32800000000000001</v>
      </c>
      <c r="BI790" s="4">
        <v>2.7480000000000002</v>
      </c>
      <c r="BJ790" s="4">
        <v>1.8740000000000001</v>
      </c>
      <c r="BK790" s="4">
        <v>0.254</v>
      </c>
      <c r="BL790" s="4">
        <v>2.1269999999999998</v>
      </c>
      <c r="BM790" s="4">
        <v>17.161300000000001</v>
      </c>
      <c r="BQ790" s="4">
        <v>9.5340000000000007</v>
      </c>
      <c r="BR790" s="4">
        <v>0.55300000000000005</v>
      </c>
      <c r="BS790" s="4">
        <v>-5</v>
      </c>
      <c r="BT790" s="4">
        <v>7.1269999999999997E-3</v>
      </c>
      <c r="BU790" s="4">
        <v>13.513938</v>
      </c>
      <c r="BV790" s="4">
        <v>0.14396500000000001</v>
      </c>
    </row>
    <row r="791" spans="1:74" x14ac:dyDescent="0.25">
      <c r="A791" s="4">
        <v>42804</v>
      </c>
      <c r="B791" s="3">
        <v>0.55753248842592595</v>
      </c>
      <c r="C791" s="4">
        <v>8.9009999999999998</v>
      </c>
      <c r="D791" s="4">
        <v>9.0716000000000001</v>
      </c>
      <c r="E791" s="4">
        <v>90715.689654999995</v>
      </c>
      <c r="F791" s="4">
        <v>160.69999999999999</v>
      </c>
      <c r="G791" s="4">
        <v>16.7</v>
      </c>
      <c r="H791" s="4">
        <v>4266.8999999999996</v>
      </c>
      <c r="J791" s="4">
        <v>0.06</v>
      </c>
      <c r="K791" s="4">
        <v>0.8</v>
      </c>
      <c r="L791" s="4">
        <v>7.1205999999999996</v>
      </c>
      <c r="M791" s="4">
        <v>7.2569999999999997</v>
      </c>
      <c r="N791" s="4">
        <v>128.5352</v>
      </c>
      <c r="O791" s="4">
        <v>13.358599999999999</v>
      </c>
      <c r="P791" s="4">
        <v>141.9</v>
      </c>
      <c r="Q791" s="4">
        <v>99.501000000000005</v>
      </c>
      <c r="R791" s="4">
        <v>10.341100000000001</v>
      </c>
      <c r="S791" s="4">
        <v>109.8</v>
      </c>
      <c r="T791" s="4">
        <v>4266.9342999999999</v>
      </c>
      <c r="W791" s="4">
        <v>0</v>
      </c>
      <c r="X791" s="4">
        <v>4.6600000000000003E-2</v>
      </c>
      <c r="Y791" s="4">
        <v>11.8</v>
      </c>
      <c r="Z791" s="4">
        <v>898</v>
      </c>
      <c r="AA791" s="4">
        <v>916</v>
      </c>
      <c r="AB791" s="4">
        <v>883</v>
      </c>
      <c r="AC791" s="4">
        <v>95</v>
      </c>
      <c r="AD791" s="4">
        <v>12.92</v>
      </c>
      <c r="AE791" s="4">
        <v>0.3</v>
      </c>
      <c r="AF791" s="4">
        <v>992</v>
      </c>
      <c r="AG791" s="4">
        <v>-9</v>
      </c>
      <c r="AH791" s="4">
        <v>9.1270000000000007</v>
      </c>
      <c r="AI791" s="4">
        <v>24</v>
      </c>
      <c r="AJ791" s="4">
        <v>136.9</v>
      </c>
      <c r="AK791" s="4">
        <v>135.1</v>
      </c>
      <c r="AL791" s="4">
        <v>5.3</v>
      </c>
      <c r="AM791" s="4">
        <v>142</v>
      </c>
      <c r="AN791" s="4" t="s">
        <v>155</v>
      </c>
      <c r="AO791" s="4">
        <v>2</v>
      </c>
      <c r="AP791" s="4">
        <v>0.76583333333333325</v>
      </c>
      <c r="AQ791" s="4">
        <v>47.159405999999997</v>
      </c>
      <c r="AR791" s="4">
        <v>-88.489940000000004</v>
      </c>
      <c r="AS791" s="4">
        <v>326.5</v>
      </c>
      <c r="AT791" s="4">
        <v>36</v>
      </c>
      <c r="AU791" s="4">
        <v>12</v>
      </c>
      <c r="AV791" s="4">
        <v>11</v>
      </c>
      <c r="AW791" s="4" t="s">
        <v>415</v>
      </c>
      <c r="AX791" s="4">
        <v>1.0696699999999999</v>
      </c>
      <c r="AY791" s="4">
        <v>1.709009</v>
      </c>
      <c r="AZ791" s="4">
        <v>2.0090089999999998</v>
      </c>
      <c r="BA791" s="4">
        <v>11.154</v>
      </c>
      <c r="BB791" s="4">
        <v>8.31</v>
      </c>
      <c r="BC791" s="4">
        <v>0.75</v>
      </c>
      <c r="BD791" s="4">
        <v>25.004000000000001</v>
      </c>
      <c r="BE791" s="4">
        <v>1162.7919999999999</v>
      </c>
      <c r="BF791" s="4">
        <v>754.26</v>
      </c>
      <c r="BG791" s="4">
        <v>2.198</v>
      </c>
      <c r="BH791" s="4">
        <v>0.22800000000000001</v>
      </c>
      <c r="BI791" s="4">
        <v>2.427</v>
      </c>
      <c r="BJ791" s="4">
        <v>1.702</v>
      </c>
      <c r="BK791" s="4">
        <v>0.17699999999999999</v>
      </c>
      <c r="BL791" s="4">
        <v>1.8779999999999999</v>
      </c>
      <c r="BM791" s="4">
        <v>28.891999999999999</v>
      </c>
      <c r="BQ791" s="4">
        <v>5.5389999999999997</v>
      </c>
      <c r="BR791" s="4">
        <v>0.51633399999999996</v>
      </c>
      <c r="BS791" s="4">
        <v>-5</v>
      </c>
      <c r="BT791" s="4">
        <v>7.8729999999999998E-3</v>
      </c>
      <c r="BU791" s="4">
        <v>12.617913</v>
      </c>
      <c r="BV791" s="4">
        <v>0.15903500000000001</v>
      </c>
    </row>
    <row r="792" spans="1:74" x14ac:dyDescent="0.25">
      <c r="A792" s="4">
        <v>42804</v>
      </c>
      <c r="B792" s="3">
        <v>0.55754406249999999</v>
      </c>
      <c r="C792" s="4">
        <v>10.192</v>
      </c>
      <c r="D792" s="4">
        <v>7.0688000000000004</v>
      </c>
      <c r="E792" s="4">
        <v>70688.066667000006</v>
      </c>
      <c r="F792" s="4">
        <v>143.5</v>
      </c>
      <c r="G792" s="4">
        <v>5.5</v>
      </c>
      <c r="H792" s="4">
        <v>8230.4</v>
      </c>
      <c r="J792" s="4">
        <v>0</v>
      </c>
      <c r="K792" s="4">
        <v>0.8075</v>
      </c>
      <c r="L792" s="4">
        <v>8.2304999999999993</v>
      </c>
      <c r="M792" s="4">
        <v>5.7081999999999997</v>
      </c>
      <c r="N792" s="4">
        <v>115.9012</v>
      </c>
      <c r="O792" s="4">
        <v>4.4119999999999999</v>
      </c>
      <c r="P792" s="4">
        <v>120.3</v>
      </c>
      <c r="Q792" s="4">
        <v>89.720799999999997</v>
      </c>
      <c r="R792" s="4">
        <v>3.4154</v>
      </c>
      <c r="S792" s="4">
        <v>93.1</v>
      </c>
      <c r="T792" s="4">
        <v>8230.4238999999998</v>
      </c>
      <c r="W792" s="4">
        <v>0</v>
      </c>
      <c r="X792" s="4">
        <v>0</v>
      </c>
      <c r="Y792" s="4">
        <v>11.6</v>
      </c>
      <c r="Z792" s="4">
        <v>880</v>
      </c>
      <c r="AA792" s="4">
        <v>895</v>
      </c>
      <c r="AB792" s="4">
        <v>865</v>
      </c>
      <c r="AC792" s="4">
        <v>95</v>
      </c>
      <c r="AD792" s="4">
        <v>12.92</v>
      </c>
      <c r="AE792" s="4">
        <v>0.3</v>
      </c>
      <c r="AF792" s="4">
        <v>992</v>
      </c>
      <c r="AG792" s="4">
        <v>-9</v>
      </c>
      <c r="AH792" s="4">
        <v>9</v>
      </c>
      <c r="AI792" s="4">
        <v>24</v>
      </c>
      <c r="AJ792" s="4">
        <v>136.1</v>
      </c>
      <c r="AK792" s="4">
        <v>133.30000000000001</v>
      </c>
      <c r="AL792" s="4">
        <v>5.3</v>
      </c>
      <c r="AM792" s="4">
        <v>142</v>
      </c>
      <c r="AN792" s="4" t="s">
        <v>155</v>
      </c>
      <c r="AO792" s="4">
        <v>2</v>
      </c>
      <c r="AP792" s="4">
        <v>0.7658449074074074</v>
      </c>
      <c r="AQ792" s="4">
        <v>47.159305000000003</v>
      </c>
      <c r="AR792" s="4">
        <v>-88.489784</v>
      </c>
      <c r="AS792" s="4">
        <v>327.2</v>
      </c>
      <c r="AT792" s="4">
        <v>35.6</v>
      </c>
      <c r="AU792" s="4">
        <v>12</v>
      </c>
      <c r="AV792" s="4">
        <v>11</v>
      </c>
      <c r="AW792" s="4" t="s">
        <v>415</v>
      </c>
      <c r="AX792" s="4">
        <v>1</v>
      </c>
      <c r="AY792" s="4">
        <v>1.5304</v>
      </c>
      <c r="AZ792" s="4">
        <v>1.8304</v>
      </c>
      <c r="BA792" s="4">
        <v>11.154</v>
      </c>
      <c r="BB792" s="4">
        <v>8.67</v>
      </c>
      <c r="BC792" s="4">
        <v>0.78</v>
      </c>
      <c r="BD792" s="4">
        <v>23.835999999999999</v>
      </c>
      <c r="BE792" s="4">
        <v>1347.951</v>
      </c>
      <c r="BF792" s="4">
        <v>595.01199999999994</v>
      </c>
      <c r="BG792" s="4">
        <v>1.988</v>
      </c>
      <c r="BH792" s="4">
        <v>7.5999999999999998E-2</v>
      </c>
      <c r="BI792" s="4">
        <v>2.0630000000000002</v>
      </c>
      <c r="BJ792" s="4">
        <v>1.5389999999999999</v>
      </c>
      <c r="BK792" s="4">
        <v>5.8999999999999997E-2</v>
      </c>
      <c r="BL792" s="4">
        <v>1.597</v>
      </c>
      <c r="BM792" s="4">
        <v>55.891800000000003</v>
      </c>
      <c r="BQ792" s="4">
        <v>0</v>
      </c>
      <c r="BR792" s="4">
        <v>0.31128299999999998</v>
      </c>
      <c r="BS792" s="4">
        <v>-5</v>
      </c>
      <c r="BT792" s="4">
        <v>6.2560000000000003E-3</v>
      </c>
      <c r="BU792" s="4">
        <v>7.6069709999999997</v>
      </c>
      <c r="BV792" s="4">
        <v>0.12636600000000001</v>
      </c>
    </row>
    <row r="793" spans="1:74" x14ac:dyDescent="0.25">
      <c r="A793" s="4">
        <v>42804</v>
      </c>
      <c r="B793" s="3">
        <v>0.55755563657407403</v>
      </c>
      <c r="C793" s="4">
        <v>10.808</v>
      </c>
      <c r="D793" s="4">
        <v>5.4884000000000004</v>
      </c>
      <c r="E793" s="4">
        <v>54884.087591000003</v>
      </c>
      <c r="F793" s="4">
        <v>128.6</v>
      </c>
      <c r="G793" s="4">
        <v>5.3</v>
      </c>
      <c r="H793" s="4">
        <v>7351.8</v>
      </c>
      <c r="J793" s="4">
        <v>0</v>
      </c>
      <c r="K793" s="4">
        <v>0.82079999999999997</v>
      </c>
      <c r="L793" s="4">
        <v>8.8717000000000006</v>
      </c>
      <c r="M793" s="4">
        <v>4.5050999999999997</v>
      </c>
      <c r="N793" s="4">
        <v>105.58880000000001</v>
      </c>
      <c r="O793" s="4">
        <v>4.3503999999999996</v>
      </c>
      <c r="P793" s="4">
        <v>109.9</v>
      </c>
      <c r="Q793" s="4">
        <v>81.737899999999996</v>
      </c>
      <c r="R793" s="4">
        <v>3.3677000000000001</v>
      </c>
      <c r="S793" s="4">
        <v>85.1</v>
      </c>
      <c r="T793" s="4">
        <v>7351.8001999999997</v>
      </c>
      <c r="W793" s="4">
        <v>0</v>
      </c>
      <c r="X793" s="4">
        <v>0</v>
      </c>
      <c r="Y793" s="4">
        <v>11.6</v>
      </c>
      <c r="Z793" s="4">
        <v>868</v>
      </c>
      <c r="AA793" s="4">
        <v>884</v>
      </c>
      <c r="AB793" s="4">
        <v>856</v>
      </c>
      <c r="AC793" s="4">
        <v>95</v>
      </c>
      <c r="AD793" s="4">
        <v>12.92</v>
      </c>
      <c r="AE793" s="4">
        <v>0.3</v>
      </c>
      <c r="AF793" s="4">
        <v>992</v>
      </c>
      <c r="AG793" s="4">
        <v>-9</v>
      </c>
      <c r="AH793" s="4">
        <v>9</v>
      </c>
      <c r="AI793" s="4">
        <v>24</v>
      </c>
      <c r="AJ793" s="4">
        <v>136</v>
      </c>
      <c r="AK793" s="4">
        <v>133.9</v>
      </c>
      <c r="AL793" s="4">
        <v>5</v>
      </c>
      <c r="AM793" s="4">
        <v>142</v>
      </c>
      <c r="AN793" s="4" t="s">
        <v>155</v>
      </c>
      <c r="AO793" s="4">
        <v>2</v>
      </c>
      <c r="AP793" s="4">
        <v>0.76585648148148155</v>
      </c>
      <c r="AQ793" s="4">
        <v>47.159205999999998</v>
      </c>
      <c r="AR793" s="4">
        <v>-88.489635000000007</v>
      </c>
      <c r="AS793" s="4">
        <v>326.89999999999998</v>
      </c>
      <c r="AT793" s="4">
        <v>34.9</v>
      </c>
      <c r="AU793" s="4">
        <v>12</v>
      </c>
      <c r="AV793" s="4">
        <v>11</v>
      </c>
      <c r="AW793" s="4" t="s">
        <v>415</v>
      </c>
      <c r="AX793" s="4">
        <v>1</v>
      </c>
      <c r="AY793" s="4">
        <v>1.6</v>
      </c>
      <c r="AZ793" s="4">
        <v>1.9</v>
      </c>
      <c r="BA793" s="4">
        <v>11.154</v>
      </c>
      <c r="BB793" s="4">
        <v>9.3699999999999992</v>
      </c>
      <c r="BC793" s="4">
        <v>0.84</v>
      </c>
      <c r="BD793" s="4">
        <v>21.827999999999999</v>
      </c>
      <c r="BE793" s="4">
        <v>1520.079</v>
      </c>
      <c r="BF793" s="4">
        <v>491.28899999999999</v>
      </c>
      <c r="BG793" s="4">
        <v>1.895</v>
      </c>
      <c r="BH793" s="4">
        <v>7.8E-2</v>
      </c>
      <c r="BI793" s="4">
        <v>1.9730000000000001</v>
      </c>
      <c r="BJ793" s="4">
        <v>1.4670000000000001</v>
      </c>
      <c r="BK793" s="4">
        <v>0.06</v>
      </c>
      <c r="BL793" s="4">
        <v>1.5269999999999999</v>
      </c>
      <c r="BM793" s="4">
        <v>52.231299999999997</v>
      </c>
      <c r="BQ793" s="4">
        <v>0</v>
      </c>
      <c r="BR793" s="4">
        <v>0.18598400000000001</v>
      </c>
      <c r="BS793" s="4">
        <v>-5</v>
      </c>
      <c r="BT793" s="4">
        <v>6.0000000000000001E-3</v>
      </c>
      <c r="BU793" s="4">
        <v>4.5449840000000004</v>
      </c>
      <c r="BV793" s="4">
        <v>0.1212</v>
      </c>
    </row>
    <row r="794" spans="1:74" x14ac:dyDescent="0.25">
      <c r="A794" s="4">
        <v>42804</v>
      </c>
      <c r="B794" s="3">
        <v>0.55756721064814818</v>
      </c>
      <c r="C794" s="4">
        <v>12.148999999999999</v>
      </c>
      <c r="D794" s="4">
        <v>4.3258999999999999</v>
      </c>
      <c r="E794" s="4">
        <v>43259.167361</v>
      </c>
      <c r="F794" s="4">
        <v>124.7</v>
      </c>
      <c r="G794" s="4">
        <v>5.3</v>
      </c>
      <c r="H794" s="4">
        <v>6957.5</v>
      </c>
      <c r="J794" s="4">
        <v>0.08</v>
      </c>
      <c r="K794" s="4">
        <v>0.82220000000000004</v>
      </c>
      <c r="L794" s="4">
        <v>9.9887999999999995</v>
      </c>
      <c r="M794" s="4">
        <v>3.5568</v>
      </c>
      <c r="N794" s="4">
        <v>102.4956</v>
      </c>
      <c r="O794" s="4">
        <v>4.3281999999999998</v>
      </c>
      <c r="P794" s="4">
        <v>106.8</v>
      </c>
      <c r="Q794" s="4">
        <v>79.343400000000003</v>
      </c>
      <c r="R794" s="4">
        <v>3.3504999999999998</v>
      </c>
      <c r="S794" s="4">
        <v>82.7</v>
      </c>
      <c r="T794" s="4">
        <v>6957.4949999999999</v>
      </c>
      <c r="W794" s="4">
        <v>0</v>
      </c>
      <c r="X794" s="4">
        <v>6.5500000000000003E-2</v>
      </c>
      <c r="Y794" s="4">
        <v>11.5</v>
      </c>
      <c r="Z794" s="4">
        <v>863</v>
      </c>
      <c r="AA794" s="4">
        <v>878</v>
      </c>
      <c r="AB794" s="4">
        <v>850</v>
      </c>
      <c r="AC794" s="4">
        <v>95</v>
      </c>
      <c r="AD794" s="4">
        <v>12.92</v>
      </c>
      <c r="AE794" s="4">
        <v>0.3</v>
      </c>
      <c r="AF794" s="4">
        <v>992</v>
      </c>
      <c r="AG794" s="4">
        <v>-9</v>
      </c>
      <c r="AH794" s="4">
        <v>9</v>
      </c>
      <c r="AI794" s="4">
        <v>24</v>
      </c>
      <c r="AJ794" s="4">
        <v>136</v>
      </c>
      <c r="AK794" s="4">
        <v>133.1</v>
      </c>
      <c r="AL794" s="4">
        <v>4.9000000000000004</v>
      </c>
      <c r="AM794" s="4">
        <v>142</v>
      </c>
      <c r="AN794" s="4" t="s">
        <v>155</v>
      </c>
      <c r="AO794" s="4">
        <v>2</v>
      </c>
      <c r="AP794" s="4">
        <v>0.76586805555555559</v>
      </c>
      <c r="AQ794" s="4">
        <v>47.159117999999999</v>
      </c>
      <c r="AR794" s="4">
        <v>-88.489510999999993</v>
      </c>
      <c r="AS794" s="4">
        <v>326.8</v>
      </c>
      <c r="AT794" s="4">
        <v>32.200000000000003</v>
      </c>
      <c r="AU794" s="4">
        <v>12</v>
      </c>
      <c r="AV794" s="4">
        <v>11</v>
      </c>
      <c r="AW794" s="4" t="s">
        <v>415</v>
      </c>
      <c r="AX794" s="4">
        <v>1.1519999999999999</v>
      </c>
      <c r="AY794" s="4">
        <v>1.7216</v>
      </c>
      <c r="AZ794" s="4">
        <v>2.0823999999999998</v>
      </c>
      <c r="BA794" s="4">
        <v>11.154</v>
      </c>
      <c r="BB794" s="4">
        <v>9.4499999999999993</v>
      </c>
      <c r="BC794" s="4">
        <v>0.85</v>
      </c>
      <c r="BD794" s="4">
        <v>21.623999999999999</v>
      </c>
      <c r="BE794" s="4">
        <v>1695.91</v>
      </c>
      <c r="BF794" s="4">
        <v>384.35</v>
      </c>
      <c r="BG794" s="4">
        <v>1.8220000000000001</v>
      </c>
      <c r="BH794" s="4">
        <v>7.6999999999999999E-2</v>
      </c>
      <c r="BI794" s="4">
        <v>1.899</v>
      </c>
      <c r="BJ794" s="4">
        <v>1.411</v>
      </c>
      <c r="BK794" s="4">
        <v>0.06</v>
      </c>
      <c r="BL794" s="4">
        <v>1.47</v>
      </c>
      <c r="BM794" s="4">
        <v>48.980200000000004</v>
      </c>
      <c r="BQ794" s="4">
        <v>8.0850000000000009</v>
      </c>
      <c r="BR794" s="4">
        <v>9.7795000000000007E-2</v>
      </c>
      <c r="BS794" s="4">
        <v>-5</v>
      </c>
      <c r="BT794" s="4">
        <v>6.0000000000000001E-3</v>
      </c>
      <c r="BU794" s="4">
        <v>2.3898649999999999</v>
      </c>
      <c r="BV794" s="4">
        <v>0.1212</v>
      </c>
    </row>
    <row r="795" spans="1:74" x14ac:dyDescent="0.25">
      <c r="A795" s="4">
        <v>42804</v>
      </c>
      <c r="B795" s="3">
        <v>0.55757878472222222</v>
      </c>
      <c r="C795" s="4">
        <v>12.711</v>
      </c>
      <c r="D795" s="4">
        <v>2.8441000000000001</v>
      </c>
      <c r="E795" s="4">
        <v>28440.512821</v>
      </c>
      <c r="F795" s="4">
        <v>113.6</v>
      </c>
      <c r="G795" s="4">
        <v>5.2</v>
      </c>
      <c r="H795" s="4">
        <v>5189.8</v>
      </c>
      <c r="J795" s="4">
        <v>0.1</v>
      </c>
      <c r="K795" s="4">
        <v>0.83499999999999996</v>
      </c>
      <c r="L795" s="4">
        <v>10.6142</v>
      </c>
      <c r="M795" s="4">
        <v>2.3748999999999998</v>
      </c>
      <c r="N795" s="4">
        <v>94.868499999999997</v>
      </c>
      <c r="O795" s="4">
        <v>4.3422000000000001</v>
      </c>
      <c r="P795" s="4">
        <v>99.2</v>
      </c>
      <c r="Q795" s="4">
        <v>73.439099999999996</v>
      </c>
      <c r="R795" s="4">
        <v>3.3614000000000002</v>
      </c>
      <c r="S795" s="4">
        <v>76.8</v>
      </c>
      <c r="T795" s="4">
        <v>5189.7647999999999</v>
      </c>
      <c r="W795" s="4">
        <v>0</v>
      </c>
      <c r="X795" s="4">
        <v>8.3500000000000005E-2</v>
      </c>
      <c r="Y795" s="4">
        <v>11.5</v>
      </c>
      <c r="Z795" s="4">
        <v>861</v>
      </c>
      <c r="AA795" s="4">
        <v>875</v>
      </c>
      <c r="AB795" s="4">
        <v>850</v>
      </c>
      <c r="AC795" s="4">
        <v>95</v>
      </c>
      <c r="AD795" s="4">
        <v>12.92</v>
      </c>
      <c r="AE795" s="4">
        <v>0.3</v>
      </c>
      <c r="AF795" s="4">
        <v>992</v>
      </c>
      <c r="AG795" s="4">
        <v>-9</v>
      </c>
      <c r="AH795" s="4">
        <v>9</v>
      </c>
      <c r="AI795" s="4">
        <v>24</v>
      </c>
      <c r="AJ795" s="4">
        <v>136</v>
      </c>
      <c r="AK795" s="4">
        <v>133.9</v>
      </c>
      <c r="AL795" s="4">
        <v>4.7</v>
      </c>
      <c r="AM795" s="4">
        <v>142</v>
      </c>
      <c r="AN795" s="4" t="s">
        <v>155</v>
      </c>
      <c r="AO795" s="4">
        <v>2</v>
      </c>
      <c r="AP795" s="4">
        <v>0.76587962962962963</v>
      </c>
      <c r="AQ795" s="4">
        <v>47.159059999999997</v>
      </c>
      <c r="AR795" s="4">
        <v>-88.489435</v>
      </c>
      <c r="AS795" s="4">
        <v>326.89999999999998</v>
      </c>
      <c r="AT795" s="4">
        <v>25.6</v>
      </c>
      <c r="AU795" s="4">
        <v>12</v>
      </c>
      <c r="AV795" s="4">
        <v>11</v>
      </c>
      <c r="AW795" s="4" t="s">
        <v>415</v>
      </c>
      <c r="AX795" s="4">
        <v>1.5304</v>
      </c>
      <c r="AY795" s="4">
        <v>2</v>
      </c>
      <c r="AZ795" s="4">
        <v>2.5304000000000002</v>
      </c>
      <c r="BA795" s="4">
        <v>11.154</v>
      </c>
      <c r="BB795" s="4">
        <v>10.25</v>
      </c>
      <c r="BC795" s="4">
        <v>0.92</v>
      </c>
      <c r="BD795" s="4">
        <v>19.754000000000001</v>
      </c>
      <c r="BE795" s="4">
        <v>1900.2349999999999</v>
      </c>
      <c r="BF795" s="4">
        <v>270.60899999999998</v>
      </c>
      <c r="BG795" s="4">
        <v>1.7789999999999999</v>
      </c>
      <c r="BH795" s="4">
        <v>8.1000000000000003E-2</v>
      </c>
      <c r="BI795" s="4">
        <v>1.86</v>
      </c>
      <c r="BJ795" s="4">
        <v>1.377</v>
      </c>
      <c r="BK795" s="4">
        <v>6.3E-2</v>
      </c>
      <c r="BL795" s="4">
        <v>1.44</v>
      </c>
      <c r="BM795" s="4">
        <v>38.525100000000002</v>
      </c>
      <c r="BQ795" s="4">
        <v>10.87</v>
      </c>
      <c r="BR795" s="4">
        <v>7.7396999999999994E-2</v>
      </c>
      <c r="BS795" s="4">
        <v>-5</v>
      </c>
      <c r="BT795" s="4">
        <v>6.0000000000000001E-3</v>
      </c>
      <c r="BU795" s="4">
        <v>1.891389</v>
      </c>
      <c r="BV795" s="4">
        <v>0.1212</v>
      </c>
    </row>
    <row r="796" spans="1:74" x14ac:dyDescent="0.25">
      <c r="A796" s="4">
        <v>42804</v>
      </c>
      <c r="B796" s="3">
        <v>0.55759035879629637</v>
      </c>
      <c r="C796" s="4">
        <v>12.989000000000001</v>
      </c>
      <c r="D796" s="4">
        <v>1.7638</v>
      </c>
      <c r="E796" s="4">
        <v>17638.196856999999</v>
      </c>
      <c r="F796" s="4">
        <v>102.5</v>
      </c>
      <c r="G796" s="4">
        <v>6.1</v>
      </c>
      <c r="H796" s="4">
        <v>3601.5</v>
      </c>
      <c r="J796" s="4">
        <v>0.1</v>
      </c>
      <c r="K796" s="4">
        <v>0.84570000000000001</v>
      </c>
      <c r="L796" s="4">
        <v>10.9842</v>
      </c>
      <c r="M796" s="4">
        <v>1.4916</v>
      </c>
      <c r="N796" s="4">
        <v>86.658199999999994</v>
      </c>
      <c r="O796" s="4">
        <v>5.1547000000000001</v>
      </c>
      <c r="P796" s="4">
        <v>91.8</v>
      </c>
      <c r="Q796" s="4">
        <v>67.083399999999997</v>
      </c>
      <c r="R796" s="4">
        <v>3.9903</v>
      </c>
      <c r="S796" s="4">
        <v>71.099999999999994</v>
      </c>
      <c r="T796" s="4">
        <v>3601.5129000000002</v>
      </c>
      <c r="W796" s="4">
        <v>0</v>
      </c>
      <c r="X796" s="4">
        <v>8.4599999999999995E-2</v>
      </c>
      <c r="Y796" s="4">
        <v>11.5</v>
      </c>
      <c r="Z796" s="4">
        <v>860</v>
      </c>
      <c r="AA796" s="4">
        <v>873</v>
      </c>
      <c r="AB796" s="4">
        <v>849</v>
      </c>
      <c r="AC796" s="4">
        <v>95</v>
      </c>
      <c r="AD796" s="4">
        <v>12.92</v>
      </c>
      <c r="AE796" s="4">
        <v>0.3</v>
      </c>
      <c r="AF796" s="4">
        <v>992</v>
      </c>
      <c r="AG796" s="4">
        <v>-9</v>
      </c>
      <c r="AH796" s="4">
        <v>9</v>
      </c>
      <c r="AI796" s="4">
        <v>24</v>
      </c>
      <c r="AJ796" s="4">
        <v>136</v>
      </c>
      <c r="AK796" s="4">
        <v>134</v>
      </c>
      <c r="AL796" s="4">
        <v>4.5</v>
      </c>
      <c r="AM796" s="4">
        <v>142</v>
      </c>
      <c r="AN796" s="4" t="s">
        <v>155</v>
      </c>
      <c r="AO796" s="4">
        <v>2</v>
      </c>
      <c r="AP796" s="4">
        <v>0.76589120370370367</v>
      </c>
      <c r="AQ796" s="4">
        <v>47.159025</v>
      </c>
      <c r="AR796" s="4">
        <v>-88.489379999999997</v>
      </c>
      <c r="AS796" s="4">
        <v>326.8</v>
      </c>
      <c r="AT796" s="4">
        <v>19.100000000000001</v>
      </c>
      <c r="AU796" s="4">
        <v>12</v>
      </c>
      <c r="AV796" s="4">
        <v>10</v>
      </c>
      <c r="AW796" s="4" t="s">
        <v>414</v>
      </c>
      <c r="AX796" s="4">
        <v>1.6</v>
      </c>
      <c r="AY796" s="4">
        <v>2</v>
      </c>
      <c r="AZ796" s="4">
        <v>2.6</v>
      </c>
      <c r="BA796" s="4">
        <v>11.154</v>
      </c>
      <c r="BB796" s="4">
        <v>11</v>
      </c>
      <c r="BC796" s="4">
        <v>0.99</v>
      </c>
      <c r="BD796" s="4">
        <v>18.251999999999999</v>
      </c>
      <c r="BE796" s="4">
        <v>2069.7959999999998</v>
      </c>
      <c r="BF796" s="4">
        <v>178.88800000000001</v>
      </c>
      <c r="BG796" s="4">
        <v>1.71</v>
      </c>
      <c r="BH796" s="4">
        <v>0.10199999999999999</v>
      </c>
      <c r="BI796" s="4">
        <v>1.8120000000000001</v>
      </c>
      <c r="BJ796" s="4">
        <v>1.3240000000000001</v>
      </c>
      <c r="BK796" s="4">
        <v>7.9000000000000001E-2</v>
      </c>
      <c r="BL796" s="4">
        <v>1.403</v>
      </c>
      <c r="BM796" s="4">
        <v>28.139700000000001</v>
      </c>
      <c r="BQ796" s="4">
        <v>11.586</v>
      </c>
      <c r="BR796" s="4">
        <v>6.3778000000000001E-2</v>
      </c>
      <c r="BS796" s="4">
        <v>-5</v>
      </c>
      <c r="BT796" s="4">
        <v>6.8729999999999998E-3</v>
      </c>
      <c r="BU796" s="4">
        <v>1.558575</v>
      </c>
      <c r="BV796" s="4">
        <v>0.13883499999999999</v>
      </c>
    </row>
    <row r="797" spans="1:74" x14ac:dyDescent="0.25">
      <c r="A797" s="4">
        <v>42804</v>
      </c>
      <c r="B797" s="3">
        <v>0.55760193287037041</v>
      </c>
      <c r="C797" s="4">
        <v>12.385999999999999</v>
      </c>
      <c r="D797" s="4">
        <v>3.6206</v>
      </c>
      <c r="E797" s="4">
        <v>36206.257562999999</v>
      </c>
      <c r="F797" s="4">
        <v>94.7</v>
      </c>
      <c r="G797" s="4">
        <v>12.6</v>
      </c>
      <c r="H797" s="4">
        <v>2951.5</v>
      </c>
      <c r="J797" s="4">
        <v>0.1</v>
      </c>
      <c r="K797" s="4">
        <v>0.83199999999999996</v>
      </c>
      <c r="L797" s="4">
        <v>10.305400000000001</v>
      </c>
      <c r="M797" s="4">
        <v>3.0124</v>
      </c>
      <c r="N797" s="4">
        <v>78.802999999999997</v>
      </c>
      <c r="O797" s="4">
        <v>10.4833</v>
      </c>
      <c r="P797" s="4">
        <v>89.3</v>
      </c>
      <c r="Q797" s="4">
        <v>61.002499999999998</v>
      </c>
      <c r="R797" s="4">
        <v>8.1152999999999995</v>
      </c>
      <c r="S797" s="4">
        <v>69.099999999999994</v>
      </c>
      <c r="T797" s="4">
        <v>2951.5281</v>
      </c>
      <c r="W797" s="4">
        <v>0</v>
      </c>
      <c r="X797" s="4">
        <v>8.3199999999999996E-2</v>
      </c>
      <c r="Y797" s="4">
        <v>11.5</v>
      </c>
      <c r="Z797" s="4">
        <v>861</v>
      </c>
      <c r="AA797" s="4">
        <v>875</v>
      </c>
      <c r="AB797" s="4">
        <v>848</v>
      </c>
      <c r="AC797" s="4">
        <v>95</v>
      </c>
      <c r="AD797" s="4">
        <v>12.92</v>
      </c>
      <c r="AE797" s="4">
        <v>0.3</v>
      </c>
      <c r="AF797" s="4">
        <v>992</v>
      </c>
      <c r="AG797" s="4">
        <v>-9</v>
      </c>
      <c r="AH797" s="4">
        <v>9</v>
      </c>
      <c r="AI797" s="4">
        <v>24</v>
      </c>
      <c r="AJ797" s="4">
        <v>136</v>
      </c>
      <c r="AK797" s="4">
        <v>134</v>
      </c>
      <c r="AL797" s="4">
        <v>4.3</v>
      </c>
      <c r="AM797" s="4">
        <v>142</v>
      </c>
      <c r="AN797" s="4" t="s">
        <v>155</v>
      </c>
      <c r="AO797" s="4">
        <v>2</v>
      </c>
      <c r="AP797" s="4">
        <v>0.76590277777777782</v>
      </c>
      <c r="AQ797" s="4">
        <v>47.159002999999998</v>
      </c>
      <c r="AR797" s="4">
        <v>-88.489333999999999</v>
      </c>
      <c r="AS797" s="4">
        <v>327.5</v>
      </c>
      <c r="AT797" s="4">
        <v>13.9</v>
      </c>
      <c r="AU797" s="4">
        <v>12</v>
      </c>
      <c r="AV797" s="4">
        <v>10</v>
      </c>
      <c r="AW797" s="4" t="s">
        <v>414</v>
      </c>
      <c r="AX797" s="4">
        <v>1.4783999999999999</v>
      </c>
      <c r="AY797" s="4">
        <v>1.9392</v>
      </c>
      <c r="AZ797" s="4">
        <v>2.4784000000000002</v>
      </c>
      <c r="BA797" s="4">
        <v>11.154</v>
      </c>
      <c r="BB797" s="4">
        <v>10.06</v>
      </c>
      <c r="BC797" s="4">
        <v>0.9</v>
      </c>
      <c r="BD797" s="4">
        <v>20.190999999999999</v>
      </c>
      <c r="BE797" s="4">
        <v>1830.681</v>
      </c>
      <c r="BF797" s="4">
        <v>340.59300000000002</v>
      </c>
      <c r="BG797" s="4">
        <v>1.466</v>
      </c>
      <c r="BH797" s="4">
        <v>0.19500000000000001</v>
      </c>
      <c r="BI797" s="4">
        <v>1.661</v>
      </c>
      <c r="BJ797" s="4">
        <v>1.135</v>
      </c>
      <c r="BK797" s="4">
        <v>0.151</v>
      </c>
      <c r="BL797" s="4">
        <v>1.286</v>
      </c>
      <c r="BM797" s="4">
        <v>21.740600000000001</v>
      </c>
      <c r="BQ797" s="4">
        <v>10.747</v>
      </c>
      <c r="BR797" s="4">
        <v>7.5094999999999995E-2</v>
      </c>
      <c r="BS797" s="4">
        <v>-5</v>
      </c>
      <c r="BT797" s="4">
        <v>7.0000000000000001E-3</v>
      </c>
      <c r="BU797" s="4">
        <v>1.835134</v>
      </c>
      <c r="BV797" s="4">
        <v>0.1414</v>
      </c>
    </row>
    <row r="798" spans="1:74" x14ac:dyDescent="0.25">
      <c r="A798" s="4">
        <v>42804</v>
      </c>
      <c r="B798" s="3">
        <v>0.55761350694444445</v>
      </c>
      <c r="C798" s="4">
        <v>11.741</v>
      </c>
      <c r="D798" s="4">
        <v>3.5259</v>
      </c>
      <c r="E798" s="4">
        <v>35259.469879999997</v>
      </c>
      <c r="F798" s="4">
        <v>88.3</v>
      </c>
      <c r="G798" s="4">
        <v>12.7</v>
      </c>
      <c r="H798" s="4">
        <v>5650</v>
      </c>
      <c r="J798" s="4">
        <v>0.1</v>
      </c>
      <c r="K798" s="4">
        <v>0.8357</v>
      </c>
      <c r="L798" s="4">
        <v>9.8122000000000007</v>
      </c>
      <c r="M798" s="4">
        <v>2.9468000000000001</v>
      </c>
      <c r="N798" s="4">
        <v>73.789000000000001</v>
      </c>
      <c r="O798" s="4">
        <v>10.6439</v>
      </c>
      <c r="P798" s="4">
        <v>84.4</v>
      </c>
      <c r="Q798" s="4">
        <v>57.121099999999998</v>
      </c>
      <c r="R798" s="4">
        <v>8.2395999999999994</v>
      </c>
      <c r="S798" s="4">
        <v>65.400000000000006</v>
      </c>
      <c r="T798" s="4">
        <v>5650.0006000000003</v>
      </c>
      <c r="W798" s="4">
        <v>0</v>
      </c>
      <c r="X798" s="4">
        <v>8.3599999999999994E-2</v>
      </c>
      <c r="Y798" s="4">
        <v>11.5</v>
      </c>
      <c r="Z798" s="4">
        <v>863</v>
      </c>
      <c r="AA798" s="4">
        <v>877</v>
      </c>
      <c r="AB798" s="4">
        <v>849</v>
      </c>
      <c r="AC798" s="4">
        <v>95</v>
      </c>
      <c r="AD798" s="4">
        <v>12.92</v>
      </c>
      <c r="AE798" s="4">
        <v>0.3</v>
      </c>
      <c r="AF798" s="4">
        <v>992</v>
      </c>
      <c r="AG798" s="4">
        <v>-9</v>
      </c>
      <c r="AH798" s="4">
        <v>9</v>
      </c>
      <c r="AI798" s="4">
        <v>24</v>
      </c>
      <c r="AJ798" s="4">
        <v>136</v>
      </c>
      <c r="AK798" s="4">
        <v>134.9</v>
      </c>
      <c r="AL798" s="4">
        <v>4.3</v>
      </c>
      <c r="AM798" s="4">
        <v>142</v>
      </c>
      <c r="AN798" s="4" t="s">
        <v>155</v>
      </c>
      <c r="AO798" s="4">
        <v>1</v>
      </c>
      <c r="AP798" s="4">
        <v>0.76591435185185175</v>
      </c>
      <c r="AQ798" s="4">
        <v>47.158988000000001</v>
      </c>
      <c r="AR798" s="4">
        <v>-88.489301999999995</v>
      </c>
      <c r="AS798" s="4">
        <v>328.4</v>
      </c>
      <c r="AT798" s="4">
        <v>9.9</v>
      </c>
      <c r="AU798" s="4">
        <v>12</v>
      </c>
      <c r="AV798" s="4">
        <v>10</v>
      </c>
      <c r="AW798" s="4" t="s">
        <v>414</v>
      </c>
      <c r="AX798" s="4">
        <v>1.2303999999999999</v>
      </c>
      <c r="AY798" s="4">
        <v>1.8304</v>
      </c>
      <c r="AZ798" s="4">
        <v>2.2303999999999999</v>
      </c>
      <c r="BA798" s="4">
        <v>11.154</v>
      </c>
      <c r="BB798" s="4">
        <v>10.3</v>
      </c>
      <c r="BC798" s="4">
        <v>0.92</v>
      </c>
      <c r="BD798" s="4">
        <v>19.652999999999999</v>
      </c>
      <c r="BE798" s="4">
        <v>1780.9829999999999</v>
      </c>
      <c r="BF798" s="4">
        <v>340.42399999999998</v>
      </c>
      <c r="BG798" s="4">
        <v>1.403</v>
      </c>
      <c r="BH798" s="4">
        <v>0.20200000000000001</v>
      </c>
      <c r="BI798" s="4">
        <v>1.605</v>
      </c>
      <c r="BJ798" s="4">
        <v>1.0860000000000001</v>
      </c>
      <c r="BK798" s="4">
        <v>0.157</v>
      </c>
      <c r="BL798" s="4">
        <v>1.242</v>
      </c>
      <c r="BM798" s="4">
        <v>42.522300000000001</v>
      </c>
      <c r="BQ798" s="4">
        <v>11.03</v>
      </c>
      <c r="BR798" s="4">
        <v>9.7078999999999999E-2</v>
      </c>
      <c r="BS798" s="4">
        <v>-5</v>
      </c>
      <c r="BT798" s="4">
        <v>7.0000000000000001E-3</v>
      </c>
      <c r="BU798" s="4">
        <v>2.3723679999999998</v>
      </c>
      <c r="BV798" s="4">
        <v>0.1414</v>
      </c>
    </row>
    <row r="799" spans="1:74" x14ac:dyDescent="0.25">
      <c r="A799" s="4">
        <v>42804</v>
      </c>
      <c r="B799" s="3">
        <v>0.55762508101851849</v>
      </c>
      <c r="C799" s="4">
        <v>12.542</v>
      </c>
      <c r="D799" s="4">
        <v>2.9245999999999999</v>
      </c>
      <c r="E799" s="4">
        <v>29246.035058000001</v>
      </c>
      <c r="F799" s="4">
        <v>80.7</v>
      </c>
      <c r="G799" s="4">
        <v>12.4</v>
      </c>
      <c r="H799" s="4">
        <v>5940.1</v>
      </c>
      <c r="J799" s="4">
        <v>0.2</v>
      </c>
      <c r="K799" s="4">
        <v>0.83479999999999999</v>
      </c>
      <c r="L799" s="4">
        <v>10.4695</v>
      </c>
      <c r="M799" s="4">
        <v>2.4413</v>
      </c>
      <c r="N799" s="4">
        <v>67.368099999999998</v>
      </c>
      <c r="O799" s="4">
        <v>10.388</v>
      </c>
      <c r="P799" s="4">
        <v>77.8</v>
      </c>
      <c r="Q799" s="4">
        <v>52.150599999999997</v>
      </c>
      <c r="R799" s="4">
        <v>8.0414999999999992</v>
      </c>
      <c r="S799" s="4">
        <v>60.2</v>
      </c>
      <c r="T799" s="4">
        <v>5940.1189000000004</v>
      </c>
      <c r="W799" s="4">
        <v>0</v>
      </c>
      <c r="X799" s="4">
        <v>0.16700000000000001</v>
      </c>
      <c r="Y799" s="4">
        <v>11.5</v>
      </c>
      <c r="Z799" s="4">
        <v>868</v>
      </c>
      <c r="AA799" s="4">
        <v>883</v>
      </c>
      <c r="AB799" s="4">
        <v>852</v>
      </c>
      <c r="AC799" s="4">
        <v>95</v>
      </c>
      <c r="AD799" s="4">
        <v>12.92</v>
      </c>
      <c r="AE799" s="4">
        <v>0.3</v>
      </c>
      <c r="AF799" s="4">
        <v>992</v>
      </c>
      <c r="AG799" s="4">
        <v>-9</v>
      </c>
      <c r="AH799" s="4">
        <v>9</v>
      </c>
      <c r="AI799" s="4">
        <v>24</v>
      </c>
      <c r="AJ799" s="4">
        <v>136</v>
      </c>
      <c r="AK799" s="4">
        <v>136.69999999999999</v>
      </c>
      <c r="AL799" s="4">
        <v>4.4000000000000004</v>
      </c>
      <c r="AM799" s="4">
        <v>142</v>
      </c>
      <c r="AN799" s="4" t="s">
        <v>155</v>
      </c>
      <c r="AO799" s="4">
        <v>1</v>
      </c>
      <c r="AP799" s="4">
        <v>0.7659259259259259</v>
      </c>
      <c r="AQ799" s="4">
        <v>47.158991999999998</v>
      </c>
      <c r="AR799" s="4">
        <v>-88.489275000000006</v>
      </c>
      <c r="AS799" s="4">
        <v>329.2</v>
      </c>
      <c r="AT799" s="4">
        <v>6.6</v>
      </c>
      <c r="AU799" s="4">
        <v>12</v>
      </c>
      <c r="AV799" s="4">
        <v>10</v>
      </c>
      <c r="AW799" s="4" t="s">
        <v>414</v>
      </c>
      <c r="AX799" s="4">
        <v>1.3912</v>
      </c>
      <c r="AY799" s="4">
        <v>1.9608000000000001</v>
      </c>
      <c r="AZ799" s="4">
        <v>2.3912</v>
      </c>
      <c r="BA799" s="4">
        <v>11.154</v>
      </c>
      <c r="BB799" s="4">
        <v>10.24</v>
      </c>
      <c r="BC799" s="4">
        <v>0.92</v>
      </c>
      <c r="BD799" s="4">
        <v>19.795999999999999</v>
      </c>
      <c r="BE799" s="4">
        <v>1874.7809999999999</v>
      </c>
      <c r="BF799" s="4">
        <v>278.24299999999999</v>
      </c>
      <c r="BG799" s="4">
        <v>1.2629999999999999</v>
      </c>
      <c r="BH799" s="4">
        <v>0.19500000000000001</v>
      </c>
      <c r="BI799" s="4">
        <v>1.458</v>
      </c>
      <c r="BJ799" s="4">
        <v>0.97799999999999998</v>
      </c>
      <c r="BK799" s="4">
        <v>0.151</v>
      </c>
      <c r="BL799" s="4">
        <v>1.129</v>
      </c>
      <c r="BM799" s="4">
        <v>44.105899999999998</v>
      </c>
      <c r="BQ799" s="4">
        <v>21.736999999999998</v>
      </c>
      <c r="BR799" s="4">
        <v>0.14452300000000001</v>
      </c>
      <c r="BS799" s="4">
        <v>-5</v>
      </c>
      <c r="BT799" s="4">
        <v>7.0000000000000001E-3</v>
      </c>
      <c r="BU799" s="4">
        <v>3.5317799999999999</v>
      </c>
      <c r="BV799" s="4">
        <v>0.1414</v>
      </c>
    </row>
    <row r="800" spans="1:74" x14ac:dyDescent="0.25">
      <c r="A800" s="4">
        <v>42804</v>
      </c>
      <c r="B800" s="3">
        <v>0.55763665509259253</v>
      </c>
      <c r="C800" s="4">
        <v>12.917999999999999</v>
      </c>
      <c r="D800" s="4">
        <v>2.4986999999999999</v>
      </c>
      <c r="E800" s="4">
        <v>24987.217100000002</v>
      </c>
      <c r="F800" s="4">
        <v>85.6</v>
      </c>
      <c r="G800" s="4">
        <v>10.6</v>
      </c>
      <c r="H800" s="4">
        <v>4216.8</v>
      </c>
      <c r="J800" s="4">
        <v>0.2</v>
      </c>
      <c r="K800" s="4">
        <v>0.83779999999999999</v>
      </c>
      <c r="L800" s="4">
        <v>10.823499999999999</v>
      </c>
      <c r="M800" s="4">
        <v>2.0935000000000001</v>
      </c>
      <c r="N800" s="4">
        <v>71.733000000000004</v>
      </c>
      <c r="O800" s="4">
        <v>8.8497000000000003</v>
      </c>
      <c r="P800" s="4">
        <v>80.599999999999994</v>
      </c>
      <c r="Q800" s="4">
        <v>55.529600000000002</v>
      </c>
      <c r="R800" s="4">
        <v>6.8506999999999998</v>
      </c>
      <c r="S800" s="4">
        <v>62.4</v>
      </c>
      <c r="T800" s="4">
        <v>4216.8311000000003</v>
      </c>
      <c r="W800" s="4">
        <v>0</v>
      </c>
      <c r="X800" s="4">
        <v>0.1676</v>
      </c>
      <c r="Y800" s="4">
        <v>11.7</v>
      </c>
      <c r="Z800" s="4">
        <v>873</v>
      </c>
      <c r="AA800" s="4">
        <v>888</v>
      </c>
      <c r="AB800" s="4">
        <v>855</v>
      </c>
      <c r="AC800" s="4">
        <v>95</v>
      </c>
      <c r="AD800" s="4">
        <v>12.92</v>
      </c>
      <c r="AE800" s="4">
        <v>0.3</v>
      </c>
      <c r="AF800" s="4">
        <v>992</v>
      </c>
      <c r="AG800" s="4">
        <v>-9</v>
      </c>
      <c r="AH800" s="4">
        <v>9</v>
      </c>
      <c r="AI800" s="4">
        <v>24</v>
      </c>
      <c r="AJ800" s="4">
        <v>136</v>
      </c>
      <c r="AK800" s="4">
        <v>137</v>
      </c>
      <c r="AL800" s="4">
        <v>4.4000000000000004</v>
      </c>
      <c r="AM800" s="4">
        <v>142</v>
      </c>
      <c r="AN800" s="4" t="s">
        <v>155</v>
      </c>
      <c r="AO800" s="4">
        <v>1</v>
      </c>
      <c r="AP800" s="4">
        <v>0.76593750000000005</v>
      </c>
      <c r="AQ800" s="4">
        <v>47.159005000000001</v>
      </c>
      <c r="AR800" s="4">
        <v>-88.489243000000002</v>
      </c>
      <c r="AS800" s="4">
        <v>329.6</v>
      </c>
      <c r="AT800" s="4">
        <v>5.8</v>
      </c>
      <c r="AU800" s="4">
        <v>12</v>
      </c>
      <c r="AV800" s="4">
        <v>10</v>
      </c>
      <c r="AW800" s="4" t="s">
        <v>414</v>
      </c>
      <c r="AX800" s="4">
        <v>1.448</v>
      </c>
      <c r="AY800" s="4">
        <v>2.1</v>
      </c>
      <c r="AZ800" s="4">
        <v>2.6</v>
      </c>
      <c r="BA800" s="4">
        <v>11.154</v>
      </c>
      <c r="BB800" s="4">
        <v>10.44</v>
      </c>
      <c r="BC800" s="4">
        <v>0.94</v>
      </c>
      <c r="BD800" s="4">
        <v>19.355</v>
      </c>
      <c r="BE800" s="4">
        <v>1962.3920000000001</v>
      </c>
      <c r="BF800" s="4">
        <v>241.58600000000001</v>
      </c>
      <c r="BG800" s="4">
        <v>1.3620000000000001</v>
      </c>
      <c r="BH800" s="4">
        <v>0.16800000000000001</v>
      </c>
      <c r="BI800" s="4">
        <v>1.53</v>
      </c>
      <c r="BJ800" s="4">
        <v>1.054</v>
      </c>
      <c r="BK800" s="4">
        <v>0.13</v>
      </c>
      <c r="BL800" s="4">
        <v>1.1839999999999999</v>
      </c>
      <c r="BM800" s="4">
        <v>31.701699999999999</v>
      </c>
      <c r="BQ800" s="4">
        <v>22.091000000000001</v>
      </c>
      <c r="BR800" s="4">
        <v>0.26274399999999998</v>
      </c>
      <c r="BS800" s="4">
        <v>-5</v>
      </c>
      <c r="BT800" s="4">
        <v>7.0000000000000001E-3</v>
      </c>
      <c r="BU800" s="4">
        <v>6.4208069999999999</v>
      </c>
      <c r="BV800" s="4">
        <v>0.1414</v>
      </c>
    </row>
    <row r="801" spans="1:74" x14ac:dyDescent="0.25">
      <c r="A801" s="4">
        <v>42804</v>
      </c>
      <c r="B801" s="3">
        <v>0.55764822916666668</v>
      </c>
      <c r="C801" s="4">
        <v>12.752000000000001</v>
      </c>
      <c r="D801" s="4">
        <v>2.0468999999999999</v>
      </c>
      <c r="E801" s="4">
        <v>20469.023987</v>
      </c>
      <c r="F801" s="4">
        <v>151.4</v>
      </c>
      <c r="G801" s="4">
        <v>8.3000000000000007</v>
      </c>
      <c r="H801" s="4">
        <v>3038.6</v>
      </c>
      <c r="J801" s="4">
        <v>0.2</v>
      </c>
      <c r="K801" s="4">
        <v>0.84550000000000003</v>
      </c>
      <c r="L801" s="4">
        <v>10.781599999999999</v>
      </c>
      <c r="M801" s="4">
        <v>1.7305999999999999</v>
      </c>
      <c r="N801" s="4">
        <v>128.01920000000001</v>
      </c>
      <c r="O801" s="4">
        <v>7.0172999999999996</v>
      </c>
      <c r="P801" s="4">
        <v>135</v>
      </c>
      <c r="Q801" s="4">
        <v>99.101600000000005</v>
      </c>
      <c r="R801" s="4">
        <v>5.4321999999999999</v>
      </c>
      <c r="S801" s="4">
        <v>104.5</v>
      </c>
      <c r="T801" s="4">
        <v>3038.5545000000002</v>
      </c>
      <c r="W801" s="4">
        <v>0</v>
      </c>
      <c r="X801" s="4">
        <v>0.1691</v>
      </c>
      <c r="Y801" s="4">
        <v>11.9</v>
      </c>
      <c r="Z801" s="4">
        <v>873</v>
      </c>
      <c r="AA801" s="4">
        <v>888</v>
      </c>
      <c r="AB801" s="4">
        <v>855</v>
      </c>
      <c r="AC801" s="4">
        <v>95</v>
      </c>
      <c r="AD801" s="4">
        <v>12.92</v>
      </c>
      <c r="AE801" s="4">
        <v>0.3</v>
      </c>
      <c r="AF801" s="4">
        <v>992</v>
      </c>
      <c r="AG801" s="4">
        <v>-9</v>
      </c>
      <c r="AH801" s="4">
        <v>9</v>
      </c>
      <c r="AI801" s="4">
        <v>24</v>
      </c>
      <c r="AJ801" s="4">
        <v>136</v>
      </c>
      <c r="AK801" s="4">
        <v>137</v>
      </c>
      <c r="AL801" s="4">
        <v>4.7</v>
      </c>
      <c r="AM801" s="4">
        <v>142</v>
      </c>
      <c r="AN801" s="4" t="s">
        <v>155</v>
      </c>
      <c r="AO801" s="4">
        <v>1</v>
      </c>
      <c r="AP801" s="4">
        <v>0.76594907407407409</v>
      </c>
      <c r="AQ801" s="4">
        <v>47.159035000000003</v>
      </c>
      <c r="AR801" s="4">
        <v>-88.489227999999997</v>
      </c>
      <c r="AS801" s="4">
        <v>329.2</v>
      </c>
      <c r="AT801" s="4">
        <v>6.8</v>
      </c>
      <c r="AU801" s="4">
        <v>12</v>
      </c>
      <c r="AV801" s="4">
        <v>10</v>
      </c>
      <c r="AW801" s="4" t="s">
        <v>414</v>
      </c>
      <c r="AX801" s="4">
        <v>1.1304000000000001</v>
      </c>
      <c r="AY801" s="4">
        <v>2.2216</v>
      </c>
      <c r="AZ801" s="4">
        <v>2.7216</v>
      </c>
      <c r="BA801" s="4">
        <v>11.154</v>
      </c>
      <c r="BB801" s="4">
        <v>10.99</v>
      </c>
      <c r="BC801" s="4">
        <v>0.99</v>
      </c>
      <c r="BD801" s="4">
        <v>18.279</v>
      </c>
      <c r="BE801" s="4">
        <v>2034.7760000000001</v>
      </c>
      <c r="BF801" s="4">
        <v>207.87299999999999</v>
      </c>
      <c r="BG801" s="4">
        <v>2.5299999999999998</v>
      </c>
      <c r="BH801" s="4">
        <v>0.13900000000000001</v>
      </c>
      <c r="BI801" s="4">
        <v>2.669</v>
      </c>
      <c r="BJ801" s="4">
        <v>1.9590000000000001</v>
      </c>
      <c r="BK801" s="4">
        <v>0.107</v>
      </c>
      <c r="BL801" s="4">
        <v>2.0659999999999998</v>
      </c>
      <c r="BM801" s="4">
        <v>23.777999999999999</v>
      </c>
      <c r="BQ801" s="4">
        <v>23.202999999999999</v>
      </c>
      <c r="BR801" s="4">
        <v>0.31741200000000003</v>
      </c>
      <c r="BS801" s="4">
        <v>-5</v>
      </c>
      <c r="BT801" s="4">
        <v>7.8729999999999998E-3</v>
      </c>
      <c r="BU801" s="4">
        <v>7.7567560000000002</v>
      </c>
      <c r="BV801" s="4">
        <v>0.15903500000000001</v>
      </c>
    </row>
    <row r="802" spans="1:74" x14ac:dyDescent="0.25">
      <c r="A802" s="4">
        <v>42804</v>
      </c>
      <c r="B802" s="3">
        <v>0.55765980324074071</v>
      </c>
      <c r="C802" s="4">
        <v>11.647</v>
      </c>
      <c r="D802" s="4">
        <v>1.6854</v>
      </c>
      <c r="E802" s="4">
        <v>16854.466500999999</v>
      </c>
      <c r="F802" s="4">
        <v>234</v>
      </c>
      <c r="G802" s="4">
        <v>5.0999999999999996</v>
      </c>
      <c r="H802" s="4">
        <v>2529.1999999999998</v>
      </c>
      <c r="J802" s="4">
        <v>0.2</v>
      </c>
      <c r="K802" s="4">
        <v>0.8599</v>
      </c>
      <c r="L802" s="4">
        <v>10.0146</v>
      </c>
      <c r="M802" s="4">
        <v>1.4493</v>
      </c>
      <c r="N802" s="4">
        <v>201.21010000000001</v>
      </c>
      <c r="O802" s="4">
        <v>4.3853</v>
      </c>
      <c r="P802" s="4">
        <v>205.6</v>
      </c>
      <c r="Q802" s="4">
        <v>155.75970000000001</v>
      </c>
      <c r="R802" s="4">
        <v>3.3948</v>
      </c>
      <c r="S802" s="4">
        <v>159.19999999999999</v>
      </c>
      <c r="T802" s="4">
        <v>2529.2258999999999</v>
      </c>
      <c r="W802" s="4">
        <v>0</v>
      </c>
      <c r="X802" s="4">
        <v>0.17199999999999999</v>
      </c>
      <c r="Y802" s="4">
        <v>11.8</v>
      </c>
      <c r="Z802" s="4">
        <v>870</v>
      </c>
      <c r="AA802" s="4">
        <v>883</v>
      </c>
      <c r="AB802" s="4">
        <v>852</v>
      </c>
      <c r="AC802" s="4">
        <v>95</v>
      </c>
      <c r="AD802" s="4">
        <v>12.92</v>
      </c>
      <c r="AE802" s="4">
        <v>0.3</v>
      </c>
      <c r="AF802" s="4">
        <v>992</v>
      </c>
      <c r="AG802" s="4">
        <v>-9</v>
      </c>
      <c r="AH802" s="4">
        <v>9</v>
      </c>
      <c r="AI802" s="4">
        <v>24</v>
      </c>
      <c r="AJ802" s="4">
        <v>136</v>
      </c>
      <c r="AK802" s="4">
        <v>138.69999999999999</v>
      </c>
      <c r="AL802" s="4">
        <v>4.5999999999999996</v>
      </c>
      <c r="AM802" s="4">
        <v>142</v>
      </c>
      <c r="AN802" s="4" t="s">
        <v>155</v>
      </c>
      <c r="AO802" s="4">
        <v>1</v>
      </c>
      <c r="AP802" s="4">
        <v>0.76596064814814813</v>
      </c>
      <c r="AQ802" s="4">
        <v>47.159089999999999</v>
      </c>
      <c r="AR802" s="4">
        <v>-88.489270000000005</v>
      </c>
      <c r="AS802" s="4">
        <v>328.7</v>
      </c>
      <c r="AT802" s="4">
        <v>10.3</v>
      </c>
      <c r="AU802" s="4">
        <v>12</v>
      </c>
      <c r="AV802" s="4">
        <v>10</v>
      </c>
      <c r="AW802" s="4" t="s">
        <v>414</v>
      </c>
      <c r="AX802" s="4">
        <v>1.2303999999999999</v>
      </c>
      <c r="AY802" s="4">
        <v>2.6520000000000001</v>
      </c>
      <c r="AZ802" s="4">
        <v>3.1215999999999999</v>
      </c>
      <c r="BA802" s="4">
        <v>11.154</v>
      </c>
      <c r="BB802" s="4">
        <v>12.19</v>
      </c>
      <c r="BC802" s="4">
        <v>1.0900000000000001</v>
      </c>
      <c r="BD802" s="4">
        <v>16.295999999999999</v>
      </c>
      <c r="BE802" s="4">
        <v>2067.9470000000001</v>
      </c>
      <c r="BF802" s="4">
        <v>190.47300000000001</v>
      </c>
      <c r="BG802" s="4">
        <v>4.351</v>
      </c>
      <c r="BH802" s="4">
        <v>9.5000000000000001E-2</v>
      </c>
      <c r="BI802" s="4">
        <v>4.4459999999999997</v>
      </c>
      <c r="BJ802" s="4">
        <v>3.3679999999999999</v>
      </c>
      <c r="BK802" s="4">
        <v>7.2999999999999995E-2</v>
      </c>
      <c r="BL802" s="4">
        <v>3.4420000000000002</v>
      </c>
      <c r="BM802" s="4">
        <v>21.6557</v>
      </c>
      <c r="BQ802" s="4">
        <v>25.821000000000002</v>
      </c>
      <c r="BR802" s="4">
        <v>0.261017</v>
      </c>
      <c r="BS802" s="4">
        <v>-5</v>
      </c>
      <c r="BT802" s="4">
        <v>8.8730000000000007E-3</v>
      </c>
      <c r="BU802" s="4">
        <v>6.378603</v>
      </c>
      <c r="BV802" s="4">
        <v>0.17923500000000001</v>
      </c>
    </row>
    <row r="803" spans="1:74" x14ac:dyDescent="0.25">
      <c r="A803" s="4">
        <v>42804</v>
      </c>
      <c r="B803" s="3">
        <v>0.55767137731481486</v>
      </c>
      <c r="C803" s="4">
        <v>11.747</v>
      </c>
      <c r="D803" s="4">
        <v>1.0943000000000001</v>
      </c>
      <c r="E803" s="4">
        <v>10943.428571</v>
      </c>
      <c r="F803" s="4">
        <v>289.5</v>
      </c>
      <c r="G803" s="4">
        <v>-0.5</v>
      </c>
      <c r="H803" s="4">
        <v>2801.5</v>
      </c>
      <c r="J803" s="4">
        <v>0.3</v>
      </c>
      <c r="K803" s="4">
        <v>0.86499999999999999</v>
      </c>
      <c r="L803" s="4">
        <v>10.1607</v>
      </c>
      <c r="M803" s="4">
        <v>0.9466</v>
      </c>
      <c r="N803" s="4">
        <v>250.42490000000001</v>
      </c>
      <c r="O803" s="4">
        <v>0</v>
      </c>
      <c r="P803" s="4">
        <v>250.4</v>
      </c>
      <c r="Q803" s="4">
        <v>193.84960000000001</v>
      </c>
      <c r="R803" s="4">
        <v>0</v>
      </c>
      <c r="S803" s="4">
        <v>193.8</v>
      </c>
      <c r="T803" s="4">
        <v>2801.5430999999999</v>
      </c>
      <c r="W803" s="4">
        <v>0</v>
      </c>
      <c r="X803" s="4">
        <v>0.25950000000000001</v>
      </c>
      <c r="Y803" s="4">
        <v>11.9</v>
      </c>
      <c r="Z803" s="4">
        <v>871</v>
      </c>
      <c r="AA803" s="4">
        <v>885</v>
      </c>
      <c r="AB803" s="4">
        <v>854</v>
      </c>
      <c r="AC803" s="4">
        <v>95</v>
      </c>
      <c r="AD803" s="4">
        <v>12.9</v>
      </c>
      <c r="AE803" s="4">
        <v>0.3</v>
      </c>
      <c r="AF803" s="4">
        <v>993</v>
      </c>
      <c r="AG803" s="4">
        <v>-9</v>
      </c>
      <c r="AH803" s="4">
        <v>9</v>
      </c>
      <c r="AI803" s="4">
        <v>24</v>
      </c>
      <c r="AJ803" s="4">
        <v>136</v>
      </c>
      <c r="AK803" s="4">
        <v>139</v>
      </c>
      <c r="AL803" s="4">
        <v>4.9000000000000004</v>
      </c>
      <c r="AM803" s="4">
        <v>142</v>
      </c>
      <c r="AN803" s="4" t="s">
        <v>155</v>
      </c>
      <c r="AO803" s="4">
        <v>1</v>
      </c>
      <c r="AP803" s="4">
        <v>0.76597222222222217</v>
      </c>
      <c r="AQ803" s="4">
        <v>47.159129</v>
      </c>
      <c r="AR803" s="4">
        <v>-88.489373000000001</v>
      </c>
      <c r="AS803" s="4">
        <v>328</v>
      </c>
      <c r="AT803" s="4">
        <v>13.8</v>
      </c>
      <c r="AU803" s="4">
        <v>12</v>
      </c>
      <c r="AV803" s="4">
        <v>10</v>
      </c>
      <c r="AW803" s="4" t="s">
        <v>414</v>
      </c>
      <c r="AX803" s="4">
        <v>1.3608</v>
      </c>
      <c r="AY803" s="4">
        <v>2.3919999999999999</v>
      </c>
      <c r="AZ803" s="4">
        <v>3.4</v>
      </c>
      <c r="BA803" s="4">
        <v>11.154</v>
      </c>
      <c r="BB803" s="4">
        <v>12.66</v>
      </c>
      <c r="BC803" s="4">
        <v>1.1399999999999999</v>
      </c>
      <c r="BD803" s="4">
        <v>15.608000000000001</v>
      </c>
      <c r="BE803" s="4">
        <v>2159.0279999999998</v>
      </c>
      <c r="BF803" s="4">
        <v>128.02000000000001</v>
      </c>
      <c r="BG803" s="4">
        <v>5.5730000000000004</v>
      </c>
      <c r="BH803" s="4">
        <v>0</v>
      </c>
      <c r="BI803" s="4">
        <v>5.5730000000000004</v>
      </c>
      <c r="BJ803" s="4">
        <v>4.3140000000000001</v>
      </c>
      <c r="BK803" s="4">
        <v>0</v>
      </c>
      <c r="BL803" s="4">
        <v>4.3140000000000001</v>
      </c>
      <c r="BM803" s="4">
        <v>24.683700000000002</v>
      </c>
      <c r="BQ803" s="4">
        <v>40.093000000000004</v>
      </c>
      <c r="BR803" s="4">
        <v>0.244143</v>
      </c>
      <c r="BS803" s="4">
        <v>-5</v>
      </c>
      <c r="BT803" s="4">
        <v>8.9999999999999993E-3</v>
      </c>
      <c r="BU803" s="4">
        <v>5.9662439999999997</v>
      </c>
      <c r="BV803" s="4">
        <v>0.18179999999999999</v>
      </c>
    </row>
    <row r="804" spans="1:74" x14ac:dyDescent="0.25">
      <c r="A804" s="4">
        <v>42804</v>
      </c>
      <c r="B804" s="3">
        <v>0.5576829513888889</v>
      </c>
      <c r="C804" s="4">
        <v>12.435</v>
      </c>
      <c r="D804" s="4">
        <v>1.8092999999999999</v>
      </c>
      <c r="E804" s="4">
        <v>18093.128120000001</v>
      </c>
      <c r="F804" s="4">
        <v>308</v>
      </c>
      <c r="G804" s="4">
        <v>-0.5</v>
      </c>
      <c r="H804" s="4">
        <v>2708.8</v>
      </c>
      <c r="J804" s="4">
        <v>0.3</v>
      </c>
      <c r="K804" s="4">
        <v>0.85129999999999995</v>
      </c>
      <c r="L804" s="4">
        <v>10.585800000000001</v>
      </c>
      <c r="M804" s="4">
        <v>1.5403</v>
      </c>
      <c r="N804" s="4">
        <v>262.16759999999999</v>
      </c>
      <c r="O804" s="4">
        <v>0</v>
      </c>
      <c r="P804" s="4">
        <v>262.2</v>
      </c>
      <c r="Q804" s="4">
        <v>202.93819999999999</v>
      </c>
      <c r="R804" s="4">
        <v>0</v>
      </c>
      <c r="S804" s="4">
        <v>202.9</v>
      </c>
      <c r="T804" s="4">
        <v>2708.8362999999999</v>
      </c>
      <c r="W804" s="4">
        <v>0</v>
      </c>
      <c r="X804" s="4">
        <v>0.25540000000000002</v>
      </c>
      <c r="Y804" s="4">
        <v>12</v>
      </c>
      <c r="Z804" s="4">
        <v>869</v>
      </c>
      <c r="AA804" s="4">
        <v>884</v>
      </c>
      <c r="AB804" s="4">
        <v>853</v>
      </c>
      <c r="AC804" s="4">
        <v>95</v>
      </c>
      <c r="AD804" s="4">
        <v>12.9</v>
      </c>
      <c r="AE804" s="4">
        <v>0.3</v>
      </c>
      <c r="AF804" s="4">
        <v>993</v>
      </c>
      <c r="AG804" s="4">
        <v>-9</v>
      </c>
      <c r="AH804" s="4">
        <v>9.8729999999999993</v>
      </c>
      <c r="AI804" s="4">
        <v>24</v>
      </c>
      <c r="AJ804" s="4">
        <v>136</v>
      </c>
      <c r="AK804" s="4">
        <v>138.1</v>
      </c>
      <c r="AL804" s="4">
        <v>5.0999999999999996</v>
      </c>
      <c r="AM804" s="4">
        <v>142</v>
      </c>
      <c r="AN804" s="4" t="s">
        <v>155</v>
      </c>
      <c r="AO804" s="4">
        <v>1</v>
      </c>
      <c r="AP804" s="4">
        <v>0.76598379629629632</v>
      </c>
      <c r="AQ804" s="4">
        <v>47.15916</v>
      </c>
      <c r="AR804" s="4">
        <v>-88.489464999999996</v>
      </c>
      <c r="AS804" s="4">
        <v>327.60000000000002</v>
      </c>
      <c r="AT804" s="4">
        <v>15.5</v>
      </c>
      <c r="AU804" s="4">
        <v>12</v>
      </c>
      <c r="AV804" s="4">
        <v>10</v>
      </c>
      <c r="AW804" s="4" t="s">
        <v>414</v>
      </c>
      <c r="AX804" s="4">
        <v>1.5</v>
      </c>
      <c r="AY804" s="4">
        <v>1</v>
      </c>
      <c r="AZ804" s="4">
        <v>3.4</v>
      </c>
      <c r="BA804" s="4">
        <v>11.154</v>
      </c>
      <c r="BB804" s="4">
        <v>11.44</v>
      </c>
      <c r="BC804" s="4">
        <v>1.03</v>
      </c>
      <c r="BD804" s="4">
        <v>17.465</v>
      </c>
      <c r="BE804" s="4">
        <v>2065.5770000000002</v>
      </c>
      <c r="BF804" s="4">
        <v>191.292</v>
      </c>
      <c r="BG804" s="4">
        <v>5.3570000000000002</v>
      </c>
      <c r="BH804" s="4">
        <v>0</v>
      </c>
      <c r="BI804" s="4">
        <v>5.3570000000000002</v>
      </c>
      <c r="BJ804" s="4">
        <v>4.1470000000000002</v>
      </c>
      <c r="BK804" s="4">
        <v>0</v>
      </c>
      <c r="BL804" s="4">
        <v>4.1470000000000002</v>
      </c>
      <c r="BM804" s="4">
        <v>21.916799999999999</v>
      </c>
      <c r="BQ804" s="4">
        <v>36.234999999999999</v>
      </c>
      <c r="BR804" s="4">
        <v>0.24474599999999999</v>
      </c>
      <c r="BS804" s="4">
        <v>-5</v>
      </c>
      <c r="BT804" s="4">
        <v>8.1270000000000005E-3</v>
      </c>
      <c r="BU804" s="4">
        <v>5.9809809999999999</v>
      </c>
      <c r="BV804" s="4">
        <v>0.16416500000000001</v>
      </c>
    </row>
    <row r="805" spans="1:74" x14ac:dyDescent="0.25">
      <c r="A805" s="4">
        <v>42804</v>
      </c>
      <c r="B805" s="3">
        <v>0.55769452546296294</v>
      </c>
      <c r="C805" s="4">
        <v>11.878</v>
      </c>
      <c r="D805" s="4">
        <v>2.0051000000000001</v>
      </c>
      <c r="E805" s="4">
        <v>20050.690762999999</v>
      </c>
      <c r="F805" s="4">
        <v>312.5</v>
      </c>
      <c r="G805" s="4">
        <v>-0.5</v>
      </c>
      <c r="H805" s="4">
        <v>3924.4</v>
      </c>
      <c r="J805" s="4">
        <v>0.78</v>
      </c>
      <c r="K805" s="4">
        <v>0.85299999999999998</v>
      </c>
      <c r="L805" s="4">
        <v>10.131399999999999</v>
      </c>
      <c r="M805" s="4">
        <v>1.7102999999999999</v>
      </c>
      <c r="N805" s="4">
        <v>266.59750000000003</v>
      </c>
      <c r="O805" s="4">
        <v>0</v>
      </c>
      <c r="P805" s="4">
        <v>266.60000000000002</v>
      </c>
      <c r="Q805" s="4">
        <v>206.3673</v>
      </c>
      <c r="R805" s="4">
        <v>0</v>
      </c>
      <c r="S805" s="4">
        <v>206.4</v>
      </c>
      <c r="T805" s="4">
        <v>3924.3890000000001</v>
      </c>
      <c r="W805" s="4">
        <v>0</v>
      </c>
      <c r="X805" s="4">
        <v>0.66449999999999998</v>
      </c>
      <c r="Y805" s="4">
        <v>12</v>
      </c>
      <c r="Z805" s="4">
        <v>862</v>
      </c>
      <c r="AA805" s="4">
        <v>877</v>
      </c>
      <c r="AB805" s="4">
        <v>846</v>
      </c>
      <c r="AC805" s="4">
        <v>95</v>
      </c>
      <c r="AD805" s="4">
        <v>12.9</v>
      </c>
      <c r="AE805" s="4">
        <v>0.3</v>
      </c>
      <c r="AF805" s="4">
        <v>993</v>
      </c>
      <c r="AG805" s="4">
        <v>-9</v>
      </c>
      <c r="AH805" s="4">
        <v>9.1270000000000007</v>
      </c>
      <c r="AI805" s="4">
        <v>24</v>
      </c>
      <c r="AJ805" s="4">
        <v>136</v>
      </c>
      <c r="AK805" s="4">
        <v>137.1</v>
      </c>
      <c r="AL805" s="4">
        <v>5.2</v>
      </c>
      <c r="AM805" s="4">
        <v>142</v>
      </c>
      <c r="AN805" s="4" t="s">
        <v>155</v>
      </c>
      <c r="AO805" s="4">
        <v>1</v>
      </c>
      <c r="AP805" s="4">
        <v>0.76599537037037047</v>
      </c>
      <c r="AQ805" s="4">
        <v>47.159201000000003</v>
      </c>
      <c r="AR805" s="4">
        <v>-88.489534000000006</v>
      </c>
      <c r="AS805" s="4">
        <v>327.3</v>
      </c>
      <c r="AT805" s="4">
        <v>15.5</v>
      </c>
      <c r="AU805" s="4">
        <v>12</v>
      </c>
      <c r="AV805" s="4">
        <v>10</v>
      </c>
      <c r="AW805" s="4" t="s">
        <v>414</v>
      </c>
      <c r="AX805" s="4">
        <v>1.4696</v>
      </c>
      <c r="AY805" s="4">
        <v>1.1215999999999999</v>
      </c>
      <c r="AZ805" s="4">
        <v>3.4607999999999999</v>
      </c>
      <c r="BA805" s="4">
        <v>11.154</v>
      </c>
      <c r="BB805" s="4">
        <v>11.57</v>
      </c>
      <c r="BC805" s="4">
        <v>1.04</v>
      </c>
      <c r="BD805" s="4">
        <v>17.234999999999999</v>
      </c>
      <c r="BE805" s="4">
        <v>2003.3040000000001</v>
      </c>
      <c r="BF805" s="4">
        <v>215.24199999999999</v>
      </c>
      <c r="BG805" s="4">
        <v>5.52</v>
      </c>
      <c r="BH805" s="4">
        <v>0</v>
      </c>
      <c r="BI805" s="4">
        <v>5.52</v>
      </c>
      <c r="BJ805" s="4">
        <v>4.2729999999999997</v>
      </c>
      <c r="BK805" s="4">
        <v>0</v>
      </c>
      <c r="BL805" s="4">
        <v>4.2729999999999997</v>
      </c>
      <c r="BM805" s="4">
        <v>32.1755</v>
      </c>
      <c r="BQ805" s="4">
        <v>95.534000000000006</v>
      </c>
      <c r="BR805" s="4">
        <v>0.18825500000000001</v>
      </c>
      <c r="BS805" s="4">
        <v>-5</v>
      </c>
      <c r="BT805" s="4">
        <v>8.0000000000000002E-3</v>
      </c>
      <c r="BU805" s="4">
        <v>4.6004820000000004</v>
      </c>
      <c r="BV805" s="4">
        <v>0.16159999999999999</v>
      </c>
    </row>
    <row r="806" spans="1:74" x14ac:dyDescent="0.25">
      <c r="A806" s="4">
        <v>42804</v>
      </c>
      <c r="B806" s="3">
        <v>0.55770609953703698</v>
      </c>
      <c r="C806" s="4">
        <v>12.368</v>
      </c>
      <c r="D806" s="4">
        <v>1.5014000000000001</v>
      </c>
      <c r="E806" s="4">
        <v>15013.846154000001</v>
      </c>
      <c r="F806" s="4">
        <v>327.60000000000002</v>
      </c>
      <c r="G806" s="4">
        <v>-0.5</v>
      </c>
      <c r="H806" s="4">
        <v>5851.2</v>
      </c>
      <c r="J806" s="4">
        <v>1.1000000000000001</v>
      </c>
      <c r="K806" s="4">
        <v>0.85170000000000001</v>
      </c>
      <c r="L806" s="4">
        <v>10.5341</v>
      </c>
      <c r="M806" s="4">
        <v>1.2786999999999999</v>
      </c>
      <c r="N806" s="4">
        <v>279.01049999999998</v>
      </c>
      <c r="O806" s="4">
        <v>0</v>
      </c>
      <c r="P806" s="4">
        <v>279</v>
      </c>
      <c r="Q806" s="4">
        <v>215.9759</v>
      </c>
      <c r="R806" s="4">
        <v>0</v>
      </c>
      <c r="S806" s="4">
        <v>216</v>
      </c>
      <c r="T806" s="4">
        <v>5851.1976999999997</v>
      </c>
      <c r="W806" s="4">
        <v>0</v>
      </c>
      <c r="X806" s="4">
        <v>0.93689999999999996</v>
      </c>
      <c r="Y806" s="4">
        <v>12.1</v>
      </c>
      <c r="Z806" s="4">
        <v>857</v>
      </c>
      <c r="AA806" s="4">
        <v>873</v>
      </c>
      <c r="AB806" s="4">
        <v>842</v>
      </c>
      <c r="AC806" s="4">
        <v>95</v>
      </c>
      <c r="AD806" s="4">
        <v>12.9</v>
      </c>
      <c r="AE806" s="4">
        <v>0.3</v>
      </c>
      <c r="AF806" s="4">
        <v>993</v>
      </c>
      <c r="AG806" s="4">
        <v>-9</v>
      </c>
      <c r="AH806" s="4">
        <v>9.8729999999999993</v>
      </c>
      <c r="AI806" s="4">
        <v>24</v>
      </c>
      <c r="AJ806" s="4">
        <v>136.9</v>
      </c>
      <c r="AK806" s="4">
        <v>137</v>
      </c>
      <c r="AL806" s="4">
        <v>5.0999999999999996</v>
      </c>
      <c r="AM806" s="4">
        <v>142</v>
      </c>
      <c r="AN806" s="4" t="s">
        <v>155</v>
      </c>
      <c r="AO806" s="4">
        <v>1</v>
      </c>
      <c r="AP806" s="4">
        <v>0.76600694444444439</v>
      </c>
      <c r="AQ806" s="4">
        <v>47.159244000000001</v>
      </c>
      <c r="AR806" s="4">
        <v>-88.489593999999997</v>
      </c>
      <c r="AS806" s="4">
        <v>327.2</v>
      </c>
      <c r="AT806" s="4">
        <v>15</v>
      </c>
      <c r="AU806" s="4">
        <v>12</v>
      </c>
      <c r="AV806" s="4">
        <v>10</v>
      </c>
      <c r="AW806" s="4" t="s">
        <v>414</v>
      </c>
      <c r="AX806" s="4">
        <v>1.4</v>
      </c>
      <c r="AY806" s="4">
        <v>1.4303699999999999</v>
      </c>
      <c r="AZ806" s="4">
        <v>3.326673</v>
      </c>
      <c r="BA806" s="4">
        <v>11.154</v>
      </c>
      <c r="BB806" s="4">
        <v>11.47</v>
      </c>
      <c r="BC806" s="4">
        <v>1.03</v>
      </c>
      <c r="BD806" s="4">
        <v>17.411999999999999</v>
      </c>
      <c r="BE806" s="4">
        <v>2055.335</v>
      </c>
      <c r="BF806" s="4">
        <v>158.797</v>
      </c>
      <c r="BG806" s="4">
        <v>5.7009999999999996</v>
      </c>
      <c r="BH806" s="4">
        <v>0</v>
      </c>
      <c r="BI806" s="4">
        <v>5.7009999999999996</v>
      </c>
      <c r="BJ806" s="4">
        <v>4.4130000000000003</v>
      </c>
      <c r="BK806" s="4">
        <v>0</v>
      </c>
      <c r="BL806" s="4">
        <v>4.4130000000000003</v>
      </c>
      <c r="BM806" s="4">
        <v>47.337600000000002</v>
      </c>
      <c r="BQ806" s="4">
        <v>132.91200000000001</v>
      </c>
      <c r="BR806" s="4">
        <v>0.13984199999999999</v>
      </c>
      <c r="BS806" s="4">
        <v>-5</v>
      </c>
      <c r="BT806" s="4">
        <v>8.0000000000000002E-3</v>
      </c>
      <c r="BU806" s="4">
        <v>3.417389</v>
      </c>
      <c r="BV806" s="4">
        <v>0.16159999999999999</v>
      </c>
    </row>
    <row r="807" spans="1:74" x14ac:dyDescent="0.25">
      <c r="A807" s="4">
        <v>42804</v>
      </c>
      <c r="B807" s="3">
        <v>0.55771767361111113</v>
      </c>
      <c r="C807" s="4">
        <v>12.663</v>
      </c>
      <c r="D807" s="4">
        <v>1.2213000000000001</v>
      </c>
      <c r="E807" s="4">
        <v>12212.506103</v>
      </c>
      <c r="F807" s="4">
        <v>336.8</v>
      </c>
      <c r="G807" s="4">
        <v>-0.4</v>
      </c>
      <c r="H807" s="4">
        <v>5690.8</v>
      </c>
      <c r="J807" s="4">
        <v>1.1399999999999999</v>
      </c>
      <c r="K807" s="4">
        <v>0.85209999999999997</v>
      </c>
      <c r="L807" s="4">
        <v>10.7905</v>
      </c>
      <c r="M807" s="4">
        <v>1.0407</v>
      </c>
      <c r="N807" s="4">
        <v>287.00049999999999</v>
      </c>
      <c r="O807" s="4">
        <v>0</v>
      </c>
      <c r="P807" s="4">
        <v>287</v>
      </c>
      <c r="Q807" s="4">
        <v>222.16079999999999</v>
      </c>
      <c r="R807" s="4">
        <v>0</v>
      </c>
      <c r="S807" s="4">
        <v>222.2</v>
      </c>
      <c r="T807" s="4">
        <v>5690.7983999999997</v>
      </c>
      <c r="W807" s="4">
        <v>0</v>
      </c>
      <c r="X807" s="4">
        <v>0.96870000000000001</v>
      </c>
      <c r="Y807" s="4">
        <v>12</v>
      </c>
      <c r="Z807" s="4">
        <v>853</v>
      </c>
      <c r="AA807" s="4">
        <v>869</v>
      </c>
      <c r="AB807" s="4">
        <v>837</v>
      </c>
      <c r="AC807" s="4">
        <v>95</v>
      </c>
      <c r="AD807" s="4">
        <v>12.9</v>
      </c>
      <c r="AE807" s="4">
        <v>0.3</v>
      </c>
      <c r="AF807" s="4">
        <v>993</v>
      </c>
      <c r="AG807" s="4">
        <v>-9</v>
      </c>
      <c r="AH807" s="4">
        <v>10</v>
      </c>
      <c r="AI807" s="4">
        <v>24</v>
      </c>
      <c r="AJ807" s="4">
        <v>136.1</v>
      </c>
      <c r="AK807" s="4">
        <v>136.1</v>
      </c>
      <c r="AL807" s="4">
        <v>5</v>
      </c>
      <c r="AM807" s="4">
        <v>142</v>
      </c>
      <c r="AN807" s="4" t="s">
        <v>155</v>
      </c>
      <c r="AO807" s="4">
        <v>1</v>
      </c>
      <c r="AP807" s="4">
        <v>0.76601851851851854</v>
      </c>
      <c r="AQ807" s="4">
        <v>47.159287999999997</v>
      </c>
      <c r="AR807" s="4">
        <v>-88.489662999999993</v>
      </c>
      <c r="AS807" s="4">
        <v>327.10000000000002</v>
      </c>
      <c r="AT807" s="4">
        <v>15.3</v>
      </c>
      <c r="AU807" s="4">
        <v>12</v>
      </c>
      <c r="AV807" s="4">
        <v>10</v>
      </c>
      <c r="AW807" s="4" t="s">
        <v>414</v>
      </c>
      <c r="AX807" s="4">
        <v>1.4</v>
      </c>
      <c r="AY807" s="4">
        <v>1.5</v>
      </c>
      <c r="AZ807" s="4">
        <v>2.7</v>
      </c>
      <c r="BA807" s="4">
        <v>11.154</v>
      </c>
      <c r="BB807" s="4">
        <v>11.5</v>
      </c>
      <c r="BC807" s="4">
        <v>1.03</v>
      </c>
      <c r="BD807" s="4">
        <v>17.353999999999999</v>
      </c>
      <c r="BE807" s="4">
        <v>2104.9810000000002</v>
      </c>
      <c r="BF807" s="4">
        <v>129.209</v>
      </c>
      <c r="BG807" s="4">
        <v>5.8630000000000004</v>
      </c>
      <c r="BH807" s="4">
        <v>0</v>
      </c>
      <c r="BI807" s="4">
        <v>5.8630000000000004</v>
      </c>
      <c r="BJ807" s="4">
        <v>4.5380000000000003</v>
      </c>
      <c r="BK807" s="4">
        <v>0</v>
      </c>
      <c r="BL807" s="4">
        <v>4.5380000000000003</v>
      </c>
      <c r="BM807" s="4">
        <v>46.031599999999997</v>
      </c>
      <c r="BQ807" s="4">
        <v>137.40299999999999</v>
      </c>
      <c r="BR807" s="4">
        <v>0.120032</v>
      </c>
      <c r="BS807" s="4">
        <v>-5</v>
      </c>
      <c r="BT807" s="4">
        <v>8.0000000000000002E-3</v>
      </c>
      <c r="BU807" s="4">
        <v>2.9332820000000002</v>
      </c>
      <c r="BV807" s="4">
        <v>0.16159999999999999</v>
      </c>
    </row>
    <row r="808" spans="1:74" x14ac:dyDescent="0.25">
      <c r="A808" s="4">
        <v>42804</v>
      </c>
      <c r="B808" s="3">
        <v>0.55772924768518517</v>
      </c>
      <c r="C808" s="4">
        <v>12.252000000000001</v>
      </c>
      <c r="D808" s="4">
        <v>1.5775999999999999</v>
      </c>
      <c r="E808" s="4">
        <v>15776.37917</v>
      </c>
      <c r="F808" s="4">
        <v>291</v>
      </c>
      <c r="G808" s="4">
        <v>-0.4</v>
      </c>
      <c r="H808" s="4">
        <v>4465.2</v>
      </c>
      <c r="J808" s="4">
        <v>1.38</v>
      </c>
      <c r="K808" s="4">
        <v>0.85350000000000004</v>
      </c>
      <c r="L808" s="4">
        <v>10.4575</v>
      </c>
      <c r="M808" s="4">
        <v>1.3465</v>
      </c>
      <c r="N808" s="4">
        <v>248.37479999999999</v>
      </c>
      <c r="O808" s="4">
        <v>0</v>
      </c>
      <c r="P808" s="4">
        <v>248.4</v>
      </c>
      <c r="Q808" s="4">
        <v>192.26150000000001</v>
      </c>
      <c r="R808" s="4">
        <v>0</v>
      </c>
      <c r="S808" s="4">
        <v>192.3</v>
      </c>
      <c r="T808" s="4">
        <v>4465.2443999999996</v>
      </c>
      <c r="W808" s="4">
        <v>0</v>
      </c>
      <c r="X808" s="4">
        <v>1.1765000000000001</v>
      </c>
      <c r="Y808" s="4">
        <v>12</v>
      </c>
      <c r="Z808" s="4">
        <v>853</v>
      </c>
      <c r="AA808" s="4">
        <v>866</v>
      </c>
      <c r="AB808" s="4">
        <v>837</v>
      </c>
      <c r="AC808" s="4">
        <v>95</v>
      </c>
      <c r="AD808" s="4">
        <v>12.9</v>
      </c>
      <c r="AE808" s="4">
        <v>0.3</v>
      </c>
      <c r="AF808" s="4">
        <v>993</v>
      </c>
      <c r="AG808" s="4">
        <v>-9</v>
      </c>
      <c r="AH808" s="4">
        <v>10</v>
      </c>
      <c r="AI808" s="4">
        <v>24</v>
      </c>
      <c r="AJ808" s="4">
        <v>136.9</v>
      </c>
      <c r="AK808" s="4">
        <v>137.69999999999999</v>
      </c>
      <c r="AL808" s="4">
        <v>5.2</v>
      </c>
      <c r="AM808" s="4">
        <v>142</v>
      </c>
      <c r="AN808" s="4" t="s">
        <v>155</v>
      </c>
      <c r="AO808" s="4">
        <v>1</v>
      </c>
      <c r="AP808" s="4">
        <v>0.76603009259259258</v>
      </c>
      <c r="AQ808" s="4">
        <v>47.159336000000003</v>
      </c>
      <c r="AR808" s="4">
        <v>-88.489711999999997</v>
      </c>
      <c r="AS808" s="4">
        <v>326.8</v>
      </c>
      <c r="AT808" s="4">
        <v>15</v>
      </c>
      <c r="AU808" s="4">
        <v>12</v>
      </c>
      <c r="AV808" s="4">
        <v>11</v>
      </c>
      <c r="AW808" s="4" t="s">
        <v>415</v>
      </c>
      <c r="AX808" s="4">
        <v>1.4912000000000001</v>
      </c>
      <c r="AY808" s="4">
        <v>1.6519999999999999</v>
      </c>
      <c r="AZ808" s="4">
        <v>2.8519999999999999</v>
      </c>
      <c r="BA808" s="4">
        <v>11.154</v>
      </c>
      <c r="BB808" s="4">
        <v>11.61</v>
      </c>
      <c r="BC808" s="4">
        <v>1.04</v>
      </c>
      <c r="BD808" s="4">
        <v>17.164000000000001</v>
      </c>
      <c r="BE808" s="4">
        <v>2065.018</v>
      </c>
      <c r="BF808" s="4">
        <v>169.23400000000001</v>
      </c>
      <c r="BG808" s="4">
        <v>5.1360000000000001</v>
      </c>
      <c r="BH808" s="4">
        <v>0</v>
      </c>
      <c r="BI808" s="4">
        <v>5.1360000000000001</v>
      </c>
      <c r="BJ808" s="4">
        <v>3.976</v>
      </c>
      <c r="BK808" s="4">
        <v>0</v>
      </c>
      <c r="BL808" s="4">
        <v>3.976</v>
      </c>
      <c r="BM808" s="4">
        <v>36.561100000000003</v>
      </c>
      <c r="BQ808" s="4">
        <v>168.91499999999999</v>
      </c>
      <c r="BR808" s="4">
        <v>0.113639</v>
      </c>
      <c r="BS808" s="4">
        <v>-5</v>
      </c>
      <c r="BT808" s="4">
        <v>8.0000000000000002E-3</v>
      </c>
      <c r="BU808" s="4">
        <v>2.7770619999999999</v>
      </c>
      <c r="BV808" s="4">
        <v>0.16159999999999999</v>
      </c>
    </row>
    <row r="809" spans="1:74" x14ac:dyDescent="0.25">
      <c r="A809" s="4">
        <v>42804</v>
      </c>
      <c r="B809" s="3">
        <v>0.55774082175925932</v>
      </c>
      <c r="C809" s="4">
        <v>12.256</v>
      </c>
      <c r="D809" s="4">
        <v>1.5316000000000001</v>
      </c>
      <c r="E809" s="4">
        <v>15315.511264999999</v>
      </c>
      <c r="F809" s="4">
        <v>257.7</v>
      </c>
      <c r="G809" s="4">
        <v>0.3</v>
      </c>
      <c r="H809" s="4">
        <v>4982.3999999999996</v>
      </c>
      <c r="J809" s="4">
        <v>1.64</v>
      </c>
      <c r="K809" s="4">
        <v>0.85340000000000005</v>
      </c>
      <c r="L809" s="4">
        <v>10.459099999999999</v>
      </c>
      <c r="M809" s="4">
        <v>1.3069999999999999</v>
      </c>
      <c r="N809" s="4">
        <v>219.88220000000001</v>
      </c>
      <c r="O809" s="4">
        <v>0.2198</v>
      </c>
      <c r="P809" s="4">
        <v>220.1</v>
      </c>
      <c r="Q809" s="4">
        <v>170.20599999999999</v>
      </c>
      <c r="R809" s="4">
        <v>0.17019999999999999</v>
      </c>
      <c r="S809" s="4">
        <v>170.4</v>
      </c>
      <c r="T809" s="4">
        <v>4982.3599000000004</v>
      </c>
      <c r="W809" s="4">
        <v>0</v>
      </c>
      <c r="X809" s="4">
        <v>1.4</v>
      </c>
      <c r="Y809" s="4">
        <v>12.1</v>
      </c>
      <c r="Z809" s="4">
        <v>853</v>
      </c>
      <c r="AA809" s="4">
        <v>865</v>
      </c>
      <c r="AB809" s="4">
        <v>836</v>
      </c>
      <c r="AC809" s="4">
        <v>95</v>
      </c>
      <c r="AD809" s="4">
        <v>12.9</v>
      </c>
      <c r="AE809" s="4">
        <v>0.3</v>
      </c>
      <c r="AF809" s="4">
        <v>993</v>
      </c>
      <c r="AG809" s="4">
        <v>-9</v>
      </c>
      <c r="AH809" s="4">
        <v>10</v>
      </c>
      <c r="AI809" s="4">
        <v>24</v>
      </c>
      <c r="AJ809" s="4">
        <v>136.1</v>
      </c>
      <c r="AK809" s="4">
        <v>136.30000000000001</v>
      </c>
      <c r="AL809" s="4">
        <v>5.2</v>
      </c>
      <c r="AM809" s="4">
        <v>142</v>
      </c>
      <c r="AN809" s="4" t="s">
        <v>155</v>
      </c>
      <c r="AO809" s="4">
        <v>2</v>
      </c>
      <c r="AP809" s="4">
        <v>0.76604166666666673</v>
      </c>
      <c r="AQ809" s="4">
        <v>47.159367000000003</v>
      </c>
      <c r="AR809" s="4">
        <v>-88.489732000000004</v>
      </c>
      <c r="AS809" s="4">
        <v>326.3</v>
      </c>
      <c r="AT809" s="4">
        <v>12.5</v>
      </c>
      <c r="AU809" s="4">
        <v>12</v>
      </c>
      <c r="AV809" s="4">
        <v>10</v>
      </c>
      <c r="AW809" s="4" t="s">
        <v>426</v>
      </c>
      <c r="AX809" s="4">
        <v>1.7</v>
      </c>
      <c r="AY809" s="4">
        <v>2</v>
      </c>
      <c r="AZ809" s="4">
        <v>3.2</v>
      </c>
      <c r="BA809" s="4">
        <v>11.154</v>
      </c>
      <c r="BB809" s="4">
        <v>11.6</v>
      </c>
      <c r="BC809" s="4">
        <v>1.04</v>
      </c>
      <c r="BD809" s="4">
        <v>17.178999999999998</v>
      </c>
      <c r="BE809" s="4">
        <v>2063.0030000000002</v>
      </c>
      <c r="BF809" s="4">
        <v>164.083</v>
      </c>
      <c r="BG809" s="4">
        <v>4.5419999999999998</v>
      </c>
      <c r="BH809" s="4">
        <v>5.0000000000000001E-3</v>
      </c>
      <c r="BI809" s="4">
        <v>4.5460000000000003</v>
      </c>
      <c r="BJ809" s="4">
        <v>3.516</v>
      </c>
      <c r="BK809" s="4">
        <v>4.0000000000000001E-3</v>
      </c>
      <c r="BL809" s="4">
        <v>3.5190000000000001</v>
      </c>
      <c r="BM809" s="4">
        <v>40.749000000000002</v>
      </c>
      <c r="BQ809" s="4">
        <v>200.78899999999999</v>
      </c>
      <c r="BR809" s="4">
        <v>9.4670000000000004E-2</v>
      </c>
      <c r="BS809" s="4">
        <v>-5</v>
      </c>
      <c r="BT809" s="4">
        <v>8.8730000000000007E-3</v>
      </c>
      <c r="BU809" s="4">
        <v>2.3134899999999998</v>
      </c>
      <c r="BV809" s="4">
        <v>0.179232</v>
      </c>
    </row>
    <row r="810" spans="1:74" x14ac:dyDescent="0.25">
      <c r="A810" s="4">
        <v>42804</v>
      </c>
      <c r="B810" s="3">
        <v>0.55775239583333336</v>
      </c>
      <c r="C810" s="4">
        <v>12.78</v>
      </c>
      <c r="D810" s="4">
        <v>1.6626000000000001</v>
      </c>
      <c r="E810" s="4">
        <v>16626</v>
      </c>
      <c r="F810" s="4">
        <v>253.7</v>
      </c>
      <c r="G810" s="4">
        <v>0.9</v>
      </c>
      <c r="H810" s="4">
        <v>4843.6000000000004</v>
      </c>
      <c r="J810" s="4">
        <v>1.7</v>
      </c>
      <c r="K810" s="4">
        <v>0.84740000000000004</v>
      </c>
      <c r="L810" s="4">
        <v>10.830299999999999</v>
      </c>
      <c r="M810" s="4">
        <v>1.4089</v>
      </c>
      <c r="N810" s="4">
        <v>214.98429999999999</v>
      </c>
      <c r="O810" s="4">
        <v>0.79279999999999995</v>
      </c>
      <c r="P810" s="4">
        <v>215.8</v>
      </c>
      <c r="Q810" s="4">
        <v>166.41470000000001</v>
      </c>
      <c r="R810" s="4">
        <v>0.61370000000000002</v>
      </c>
      <c r="S810" s="4">
        <v>167</v>
      </c>
      <c r="T810" s="4">
        <v>4843.6378000000004</v>
      </c>
      <c r="W810" s="4">
        <v>0</v>
      </c>
      <c r="X810" s="4">
        <v>1.4406000000000001</v>
      </c>
      <c r="Y810" s="4">
        <v>12</v>
      </c>
      <c r="Z810" s="4">
        <v>853</v>
      </c>
      <c r="AA810" s="4">
        <v>868</v>
      </c>
      <c r="AB810" s="4">
        <v>836</v>
      </c>
      <c r="AC810" s="4">
        <v>95</v>
      </c>
      <c r="AD810" s="4">
        <v>12.9</v>
      </c>
      <c r="AE810" s="4">
        <v>0.3</v>
      </c>
      <c r="AF810" s="4">
        <v>993</v>
      </c>
      <c r="AG810" s="4">
        <v>-9</v>
      </c>
      <c r="AH810" s="4">
        <v>10</v>
      </c>
      <c r="AI810" s="4">
        <v>24</v>
      </c>
      <c r="AJ810" s="4">
        <v>136</v>
      </c>
      <c r="AK810" s="4">
        <v>137.69999999999999</v>
      </c>
      <c r="AL810" s="4">
        <v>5.2</v>
      </c>
      <c r="AM810" s="4">
        <v>142</v>
      </c>
      <c r="AN810" s="4" t="s">
        <v>155</v>
      </c>
      <c r="AO810" s="4">
        <v>2</v>
      </c>
      <c r="AP810" s="4">
        <v>0.76605324074074066</v>
      </c>
      <c r="AQ810" s="4">
        <v>47.159393000000001</v>
      </c>
      <c r="AR810" s="4">
        <v>-88.489765000000006</v>
      </c>
      <c r="AS810" s="4">
        <v>326.10000000000002</v>
      </c>
      <c r="AT810" s="4">
        <v>11.2</v>
      </c>
      <c r="AU810" s="4">
        <v>12</v>
      </c>
      <c r="AV810" s="4">
        <v>9</v>
      </c>
      <c r="AW810" s="4" t="s">
        <v>448</v>
      </c>
      <c r="AX810" s="4">
        <v>1.7303999999999999</v>
      </c>
      <c r="AY810" s="4">
        <v>2.1215999999999999</v>
      </c>
      <c r="AZ810" s="4">
        <v>3.2911999999999999</v>
      </c>
      <c r="BA810" s="4">
        <v>11.154</v>
      </c>
      <c r="BB810" s="4">
        <v>11.12</v>
      </c>
      <c r="BC810" s="4">
        <v>1</v>
      </c>
      <c r="BD810" s="4">
        <v>18.004000000000001</v>
      </c>
      <c r="BE810" s="4">
        <v>2058.8710000000001</v>
      </c>
      <c r="BF810" s="4">
        <v>170.47300000000001</v>
      </c>
      <c r="BG810" s="4">
        <v>4.28</v>
      </c>
      <c r="BH810" s="4">
        <v>1.6E-2</v>
      </c>
      <c r="BI810" s="4">
        <v>4.2960000000000003</v>
      </c>
      <c r="BJ810" s="4">
        <v>3.3130000000000002</v>
      </c>
      <c r="BK810" s="4">
        <v>1.2E-2</v>
      </c>
      <c r="BL810" s="4">
        <v>3.3250000000000002</v>
      </c>
      <c r="BM810" s="4">
        <v>38.180199999999999</v>
      </c>
      <c r="BQ810" s="4">
        <v>199.131</v>
      </c>
      <c r="BR810" s="4">
        <v>0.102476</v>
      </c>
      <c r="BS810" s="4">
        <v>-5</v>
      </c>
      <c r="BT810" s="4">
        <v>8.9999999999999993E-3</v>
      </c>
      <c r="BU810" s="4">
        <v>2.504257</v>
      </c>
      <c r="BV810" s="4">
        <v>0.18179999999999999</v>
      </c>
    </row>
    <row r="811" spans="1:74" x14ac:dyDescent="0.25">
      <c r="A811" s="4">
        <v>42804</v>
      </c>
      <c r="B811" s="3">
        <v>0.5577639699074074</v>
      </c>
      <c r="C811" s="4">
        <v>13.093</v>
      </c>
      <c r="D811" s="4">
        <v>1.8355999999999999</v>
      </c>
      <c r="E811" s="4">
        <v>18355.581395000001</v>
      </c>
      <c r="F811" s="4">
        <v>264</v>
      </c>
      <c r="G811" s="4">
        <v>1</v>
      </c>
      <c r="H811" s="4">
        <v>4460.6000000000004</v>
      </c>
      <c r="J811" s="4">
        <v>1.84</v>
      </c>
      <c r="K811" s="4">
        <v>0.84330000000000005</v>
      </c>
      <c r="L811" s="4">
        <v>11.040800000000001</v>
      </c>
      <c r="M811" s="4">
        <v>1.5479000000000001</v>
      </c>
      <c r="N811" s="4">
        <v>222.63380000000001</v>
      </c>
      <c r="O811" s="4">
        <v>0.84330000000000005</v>
      </c>
      <c r="P811" s="4">
        <v>223.5</v>
      </c>
      <c r="Q811" s="4">
        <v>172.34309999999999</v>
      </c>
      <c r="R811" s="4">
        <v>0.65280000000000005</v>
      </c>
      <c r="S811" s="4">
        <v>173</v>
      </c>
      <c r="T811" s="4">
        <v>4460.5987999999998</v>
      </c>
      <c r="W811" s="4">
        <v>0</v>
      </c>
      <c r="X811" s="4">
        <v>1.5519000000000001</v>
      </c>
      <c r="Y811" s="4">
        <v>12.1</v>
      </c>
      <c r="Z811" s="4">
        <v>853</v>
      </c>
      <c r="AA811" s="4">
        <v>866</v>
      </c>
      <c r="AB811" s="4">
        <v>836</v>
      </c>
      <c r="AC811" s="4">
        <v>95</v>
      </c>
      <c r="AD811" s="4">
        <v>12.91</v>
      </c>
      <c r="AE811" s="4">
        <v>0.3</v>
      </c>
      <c r="AF811" s="4">
        <v>992</v>
      </c>
      <c r="AG811" s="4">
        <v>-9</v>
      </c>
      <c r="AH811" s="4">
        <v>10</v>
      </c>
      <c r="AI811" s="4">
        <v>24</v>
      </c>
      <c r="AJ811" s="4">
        <v>136</v>
      </c>
      <c r="AK811" s="4">
        <v>137.1</v>
      </c>
      <c r="AL811" s="4">
        <v>5.3</v>
      </c>
      <c r="AM811" s="4">
        <v>142</v>
      </c>
      <c r="AN811" s="4" t="s">
        <v>155</v>
      </c>
      <c r="AO811" s="4">
        <v>2</v>
      </c>
      <c r="AP811" s="4">
        <v>0.76606481481481481</v>
      </c>
      <c r="AQ811" s="4">
        <v>47.159395000000004</v>
      </c>
      <c r="AR811" s="4">
        <v>-88.489767000000001</v>
      </c>
      <c r="AS811" s="4">
        <v>325.7</v>
      </c>
      <c r="AT811" s="4">
        <v>7.5</v>
      </c>
      <c r="AU811" s="4">
        <v>12</v>
      </c>
      <c r="AV811" s="4">
        <v>10</v>
      </c>
      <c r="AW811" s="4" t="s">
        <v>426</v>
      </c>
      <c r="AX811" s="4">
        <v>1.8</v>
      </c>
      <c r="AY811" s="4">
        <v>2.5215999999999998</v>
      </c>
      <c r="AZ811" s="4">
        <v>3.5912000000000002</v>
      </c>
      <c r="BA811" s="4">
        <v>11.154</v>
      </c>
      <c r="BB811" s="4">
        <v>10.81</v>
      </c>
      <c r="BC811" s="4">
        <v>0.97</v>
      </c>
      <c r="BD811" s="4">
        <v>18.587</v>
      </c>
      <c r="BE811" s="4">
        <v>2048.6329999999998</v>
      </c>
      <c r="BF811" s="4">
        <v>182.79900000000001</v>
      </c>
      <c r="BG811" s="4">
        <v>4.3259999999999996</v>
      </c>
      <c r="BH811" s="4">
        <v>1.6E-2</v>
      </c>
      <c r="BI811" s="4">
        <v>4.3419999999999996</v>
      </c>
      <c r="BJ811" s="4">
        <v>3.3490000000000002</v>
      </c>
      <c r="BK811" s="4">
        <v>1.2999999999999999E-2</v>
      </c>
      <c r="BL811" s="4">
        <v>3.3620000000000001</v>
      </c>
      <c r="BM811" s="4">
        <v>34.318899999999999</v>
      </c>
      <c r="BQ811" s="4">
        <v>209.381</v>
      </c>
      <c r="BR811" s="4">
        <v>0.12582499999999999</v>
      </c>
      <c r="BS811" s="4">
        <v>-5</v>
      </c>
      <c r="BT811" s="4">
        <v>8.9999999999999993E-3</v>
      </c>
      <c r="BU811" s="4">
        <v>3.0748489999999999</v>
      </c>
      <c r="BV811" s="4">
        <v>0.18179999999999999</v>
      </c>
    </row>
    <row r="812" spans="1:74" x14ac:dyDescent="0.25">
      <c r="A812" s="4">
        <v>42804</v>
      </c>
      <c r="B812" s="3">
        <v>0.55777554398148144</v>
      </c>
      <c r="C812" s="4">
        <v>12.989000000000001</v>
      </c>
      <c r="D812" s="4">
        <v>2.6137000000000001</v>
      </c>
      <c r="E812" s="4">
        <v>26137.02521</v>
      </c>
      <c r="F812" s="4">
        <v>266.39999999999998</v>
      </c>
      <c r="G812" s="4">
        <v>1</v>
      </c>
      <c r="H812" s="4">
        <v>3638.5</v>
      </c>
      <c r="J812" s="4">
        <v>1.9</v>
      </c>
      <c r="K812" s="4">
        <v>0.83689999999999998</v>
      </c>
      <c r="L812" s="4">
        <v>10.8705</v>
      </c>
      <c r="M812" s="4">
        <v>2.1873999999999998</v>
      </c>
      <c r="N812" s="4">
        <v>222.9529</v>
      </c>
      <c r="O812" s="4">
        <v>0.83689999999999998</v>
      </c>
      <c r="P812" s="4">
        <v>223.8</v>
      </c>
      <c r="Q812" s="4">
        <v>172.584</v>
      </c>
      <c r="R812" s="4">
        <v>0.64780000000000004</v>
      </c>
      <c r="S812" s="4">
        <v>173.2</v>
      </c>
      <c r="T812" s="4">
        <v>3638.5419000000002</v>
      </c>
      <c r="W812" s="4">
        <v>0</v>
      </c>
      <c r="X812" s="4">
        <v>1.5901000000000001</v>
      </c>
      <c r="Y812" s="4">
        <v>12</v>
      </c>
      <c r="Z812" s="4">
        <v>851</v>
      </c>
      <c r="AA812" s="4">
        <v>865</v>
      </c>
      <c r="AB812" s="4">
        <v>834</v>
      </c>
      <c r="AC812" s="4">
        <v>95</v>
      </c>
      <c r="AD812" s="4">
        <v>12.9</v>
      </c>
      <c r="AE812" s="4">
        <v>0.3</v>
      </c>
      <c r="AF812" s="4">
        <v>993</v>
      </c>
      <c r="AG812" s="4">
        <v>-9</v>
      </c>
      <c r="AH812" s="4">
        <v>10</v>
      </c>
      <c r="AI812" s="4">
        <v>24</v>
      </c>
      <c r="AJ812" s="4">
        <v>136</v>
      </c>
      <c r="AK812" s="4">
        <v>136.1</v>
      </c>
      <c r="AL812" s="4">
        <v>5.3</v>
      </c>
      <c r="AM812" s="4">
        <v>142</v>
      </c>
      <c r="AN812" s="4" t="s">
        <v>155</v>
      </c>
      <c r="AO812" s="4">
        <v>2</v>
      </c>
      <c r="AP812" s="4">
        <v>0.76607638888888896</v>
      </c>
      <c r="AQ812" s="4">
        <v>47.159405</v>
      </c>
      <c r="AR812" s="4">
        <v>-88.489785999999995</v>
      </c>
      <c r="AS812" s="4">
        <v>325.3</v>
      </c>
      <c r="AT812" s="4">
        <v>5.8</v>
      </c>
      <c r="AU812" s="4">
        <v>12</v>
      </c>
      <c r="AV812" s="4">
        <v>10</v>
      </c>
      <c r="AW812" s="4" t="s">
        <v>426</v>
      </c>
      <c r="AX812" s="4">
        <v>1.8</v>
      </c>
      <c r="AY812" s="4">
        <v>2.8</v>
      </c>
      <c r="AZ812" s="4">
        <v>3.8</v>
      </c>
      <c r="BA812" s="4">
        <v>11.154</v>
      </c>
      <c r="BB812" s="4">
        <v>10.36</v>
      </c>
      <c r="BC812" s="4">
        <v>0.93</v>
      </c>
      <c r="BD812" s="4">
        <v>19.486999999999998</v>
      </c>
      <c r="BE812" s="4">
        <v>1958.674</v>
      </c>
      <c r="BF812" s="4">
        <v>250.85599999999999</v>
      </c>
      <c r="BG812" s="4">
        <v>4.2069999999999999</v>
      </c>
      <c r="BH812" s="4">
        <v>1.6E-2</v>
      </c>
      <c r="BI812" s="4">
        <v>4.2229999999999999</v>
      </c>
      <c r="BJ812" s="4">
        <v>3.2559999999999998</v>
      </c>
      <c r="BK812" s="4">
        <v>1.2E-2</v>
      </c>
      <c r="BL812" s="4">
        <v>3.2690000000000001</v>
      </c>
      <c r="BM812" s="4">
        <v>27.184200000000001</v>
      </c>
      <c r="BQ812" s="4">
        <v>208.32599999999999</v>
      </c>
      <c r="BR812" s="4">
        <v>0.10542899999999999</v>
      </c>
      <c r="BS812" s="4">
        <v>-5</v>
      </c>
      <c r="BT812" s="4">
        <v>8.1270000000000005E-3</v>
      </c>
      <c r="BU812" s="4">
        <v>2.5764209999999999</v>
      </c>
      <c r="BV812" s="4">
        <v>0.16416500000000001</v>
      </c>
    </row>
    <row r="813" spans="1:74" x14ac:dyDescent="0.25">
      <c r="A813" s="4">
        <v>42804</v>
      </c>
      <c r="B813" s="3">
        <v>0.55778711805555559</v>
      </c>
      <c r="C813" s="4">
        <v>11.555999999999999</v>
      </c>
      <c r="D813" s="4">
        <v>4.4653</v>
      </c>
      <c r="E813" s="4">
        <v>44653.083067</v>
      </c>
      <c r="F813" s="4">
        <v>246</v>
      </c>
      <c r="G813" s="4">
        <v>1</v>
      </c>
      <c r="H813" s="4">
        <v>3189</v>
      </c>
      <c r="J813" s="4">
        <v>1.86</v>
      </c>
      <c r="K813" s="4">
        <v>0.83020000000000005</v>
      </c>
      <c r="L813" s="4">
        <v>9.5946999999999996</v>
      </c>
      <c r="M813" s="4">
        <v>3.7073</v>
      </c>
      <c r="N813" s="4">
        <v>204.2097</v>
      </c>
      <c r="O813" s="4">
        <v>0.80020000000000002</v>
      </c>
      <c r="P813" s="4">
        <v>205</v>
      </c>
      <c r="Q813" s="4">
        <v>158.07429999999999</v>
      </c>
      <c r="R813" s="4">
        <v>0.61939999999999995</v>
      </c>
      <c r="S813" s="4">
        <v>158.69999999999999</v>
      </c>
      <c r="T813" s="4">
        <v>3189.0277000000001</v>
      </c>
      <c r="W813" s="4">
        <v>0</v>
      </c>
      <c r="X813" s="4">
        <v>1.5442</v>
      </c>
      <c r="Y813" s="4">
        <v>11.9</v>
      </c>
      <c r="Z813" s="4">
        <v>853</v>
      </c>
      <c r="AA813" s="4">
        <v>866</v>
      </c>
      <c r="AB813" s="4">
        <v>837</v>
      </c>
      <c r="AC813" s="4">
        <v>95</v>
      </c>
      <c r="AD813" s="4">
        <v>12.9</v>
      </c>
      <c r="AE813" s="4">
        <v>0.3</v>
      </c>
      <c r="AF813" s="4">
        <v>993</v>
      </c>
      <c r="AG813" s="4">
        <v>-9</v>
      </c>
      <c r="AH813" s="4">
        <v>10</v>
      </c>
      <c r="AI813" s="4">
        <v>24</v>
      </c>
      <c r="AJ813" s="4">
        <v>136</v>
      </c>
      <c r="AK813" s="4">
        <v>136</v>
      </c>
      <c r="AL813" s="4">
        <v>5.2</v>
      </c>
      <c r="AM813" s="4">
        <v>142</v>
      </c>
      <c r="AN813" s="4" t="s">
        <v>155</v>
      </c>
      <c r="AO813" s="4">
        <v>2</v>
      </c>
      <c r="AP813" s="4">
        <v>0.766087962962963</v>
      </c>
      <c r="AQ813" s="4">
        <v>47.159404000000002</v>
      </c>
      <c r="AR813" s="4">
        <v>-88.489817000000002</v>
      </c>
      <c r="AS813" s="4">
        <v>324.8</v>
      </c>
      <c r="AT813" s="4">
        <v>5.4</v>
      </c>
      <c r="AU813" s="4">
        <v>12</v>
      </c>
      <c r="AV813" s="4">
        <v>10</v>
      </c>
      <c r="AW813" s="4" t="s">
        <v>426</v>
      </c>
      <c r="AX813" s="4">
        <v>1.8608</v>
      </c>
      <c r="AY813" s="4">
        <v>2.2528000000000001</v>
      </c>
      <c r="AZ813" s="4">
        <v>3.8</v>
      </c>
      <c r="BA813" s="4">
        <v>11.154</v>
      </c>
      <c r="BB813" s="4">
        <v>9.93</v>
      </c>
      <c r="BC813" s="4">
        <v>0.89</v>
      </c>
      <c r="BD813" s="4">
        <v>20.446000000000002</v>
      </c>
      <c r="BE813" s="4">
        <v>1703.415</v>
      </c>
      <c r="BF813" s="4">
        <v>418.91199999999998</v>
      </c>
      <c r="BG813" s="4">
        <v>3.7970000000000002</v>
      </c>
      <c r="BH813" s="4">
        <v>1.4999999999999999E-2</v>
      </c>
      <c r="BI813" s="4">
        <v>3.8119999999999998</v>
      </c>
      <c r="BJ813" s="4">
        <v>2.9390000000000001</v>
      </c>
      <c r="BK813" s="4">
        <v>1.2E-2</v>
      </c>
      <c r="BL813" s="4">
        <v>2.95</v>
      </c>
      <c r="BM813" s="4">
        <v>23.475899999999999</v>
      </c>
      <c r="BQ813" s="4">
        <v>199.33500000000001</v>
      </c>
      <c r="BR813" s="4">
        <v>0.12120599999999999</v>
      </c>
      <c r="BS813" s="4">
        <v>-5</v>
      </c>
      <c r="BT813" s="4">
        <v>8.8730000000000007E-3</v>
      </c>
      <c r="BU813" s="4">
        <v>2.9619719999999998</v>
      </c>
      <c r="BV813" s="4">
        <v>0.17923500000000001</v>
      </c>
    </row>
    <row r="814" spans="1:74" x14ac:dyDescent="0.25">
      <c r="A814" s="4">
        <v>42804</v>
      </c>
      <c r="B814" s="3">
        <v>0.55779869212962963</v>
      </c>
      <c r="C814" s="4">
        <v>11.161</v>
      </c>
      <c r="D814" s="4">
        <v>5.8623000000000003</v>
      </c>
      <c r="E814" s="4">
        <v>58622.731629000002</v>
      </c>
      <c r="F814" s="4">
        <v>202.8</v>
      </c>
      <c r="G814" s="4">
        <v>0.9</v>
      </c>
      <c r="H814" s="4">
        <v>5517</v>
      </c>
      <c r="J814" s="4">
        <v>1.7</v>
      </c>
      <c r="K814" s="4">
        <v>0.81559999999999999</v>
      </c>
      <c r="L814" s="4">
        <v>9.1029999999999998</v>
      </c>
      <c r="M814" s="4">
        <v>4.7812999999999999</v>
      </c>
      <c r="N814" s="4">
        <v>165.42490000000001</v>
      </c>
      <c r="O814" s="4">
        <v>0.73399999999999999</v>
      </c>
      <c r="P814" s="4">
        <v>166.2</v>
      </c>
      <c r="Q814" s="4">
        <v>128.05709999999999</v>
      </c>
      <c r="R814" s="4">
        <v>0.56820000000000004</v>
      </c>
      <c r="S814" s="4">
        <v>128.6</v>
      </c>
      <c r="T814" s="4">
        <v>5516.9953999999998</v>
      </c>
      <c r="W814" s="4">
        <v>0</v>
      </c>
      <c r="X814" s="4">
        <v>1.3865000000000001</v>
      </c>
      <c r="Y814" s="4">
        <v>11.7</v>
      </c>
      <c r="Z814" s="4">
        <v>857</v>
      </c>
      <c r="AA814" s="4">
        <v>871</v>
      </c>
      <c r="AB814" s="4">
        <v>841</v>
      </c>
      <c r="AC814" s="4">
        <v>95</v>
      </c>
      <c r="AD814" s="4">
        <v>12.91</v>
      </c>
      <c r="AE814" s="4">
        <v>0.3</v>
      </c>
      <c r="AF814" s="4">
        <v>992</v>
      </c>
      <c r="AG814" s="4">
        <v>-9</v>
      </c>
      <c r="AH814" s="4">
        <v>9.1270000000000007</v>
      </c>
      <c r="AI814" s="4">
        <v>24</v>
      </c>
      <c r="AJ814" s="4">
        <v>136</v>
      </c>
      <c r="AK814" s="4">
        <v>136.9</v>
      </c>
      <c r="AL814" s="4">
        <v>4.8</v>
      </c>
      <c r="AM814" s="4">
        <v>142</v>
      </c>
      <c r="AN814" s="4" t="s">
        <v>155</v>
      </c>
      <c r="AO814" s="4">
        <v>2</v>
      </c>
      <c r="AP814" s="4">
        <v>0.76609953703703704</v>
      </c>
      <c r="AQ814" s="4">
        <v>47.159388999999997</v>
      </c>
      <c r="AR814" s="4">
        <v>-88.489842999999993</v>
      </c>
      <c r="AS814" s="4">
        <v>324.39999999999998</v>
      </c>
      <c r="AT814" s="4">
        <v>5.0999999999999996</v>
      </c>
      <c r="AU814" s="4">
        <v>12</v>
      </c>
      <c r="AV814" s="4">
        <v>10</v>
      </c>
      <c r="AW814" s="4" t="s">
        <v>426</v>
      </c>
      <c r="AX814" s="4">
        <v>2.0912000000000002</v>
      </c>
      <c r="AY814" s="4">
        <v>1.0608</v>
      </c>
      <c r="AZ814" s="4">
        <v>3.8304</v>
      </c>
      <c r="BA814" s="4">
        <v>11.154</v>
      </c>
      <c r="BB814" s="4">
        <v>9.09</v>
      </c>
      <c r="BC814" s="4">
        <v>0.81</v>
      </c>
      <c r="BD814" s="4">
        <v>22.609000000000002</v>
      </c>
      <c r="BE814" s="4">
        <v>1524.596</v>
      </c>
      <c r="BF814" s="4">
        <v>509.67599999999999</v>
      </c>
      <c r="BG814" s="4">
        <v>2.9009999999999998</v>
      </c>
      <c r="BH814" s="4">
        <v>1.2999999999999999E-2</v>
      </c>
      <c r="BI814" s="4">
        <v>2.9140000000000001</v>
      </c>
      <c r="BJ814" s="4">
        <v>2.246</v>
      </c>
      <c r="BK814" s="4">
        <v>0.01</v>
      </c>
      <c r="BL814" s="4">
        <v>2.2559999999999998</v>
      </c>
      <c r="BM814" s="4">
        <v>38.313499999999998</v>
      </c>
      <c r="BQ814" s="4">
        <v>168.84899999999999</v>
      </c>
      <c r="BR814" s="4">
        <v>0.120508</v>
      </c>
      <c r="BS814" s="4">
        <v>-5</v>
      </c>
      <c r="BT814" s="4">
        <v>8.9999999999999993E-3</v>
      </c>
      <c r="BU814" s="4">
        <v>2.9449139999999998</v>
      </c>
      <c r="BV814" s="4">
        <v>0.18179999999999999</v>
      </c>
    </row>
    <row r="815" spans="1:74" x14ac:dyDescent="0.25">
      <c r="A815" s="4">
        <v>42804</v>
      </c>
      <c r="B815" s="3">
        <v>0.55781026620370378</v>
      </c>
      <c r="C815" s="4">
        <v>11.51</v>
      </c>
      <c r="D815" s="4">
        <v>4.7935999999999996</v>
      </c>
      <c r="E815" s="4">
        <v>47936.25</v>
      </c>
      <c r="F815" s="4">
        <v>165.3</v>
      </c>
      <c r="G815" s="4">
        <v>0.9</v>
      </c>
      <c r="H815" s="4">
        <v>7906.6</v>
      </c>
      <c r="J815" s="4">
        <v>1.47</v>
      </c>
      <c r="K815" s="4">
        <v>0.82169999999999999</v>
      </c>
      <c r="L815" s="4">
        <v>9.4568999999999992</v>
      </c>
      <c r="M815" s="4">
        <v>3.9386999999999999</v>
      </c>
      <c r="N815" s="4">
        <v>135.8117</v>
      </c>
      <c r="O815" s="4">
        <v>0.73950000000000005</v>
      </c>
      <c r="P815" s="4">
        <v>136.6</v>
      </c>
      <c r="Q815" s="4">
        <v>105.1339</v>
      </c>
      <c r="R815" s="4">
        <v>0.57250000000000001</v>
      </c>
      <c r="S815" s="4">
        <v>105.7</v>
      </c>
      <c r="T815" s="4">
        <v>7906.5859</v>
      </c>
      <c r="W815" s="4">
        <v>0</v>
      </c>
      <c r="X815" s="4">
        <v>1.2056</v>
      </c>
      <c r="Y815" s="4">
        <v>11.8</v>
      </c>
      <c r="Z815" s="4">
        <v>858</v>
      </c>
      <c r="AA815" s="4">
        <v>871</v>
      </c>
      <c r="AB815" s="4">
        <v>845</v>
      </c>
      <c r="AC815" s="4">
        <v>95</v>
      </c>
      <c r="AD815" s="4">
        <v>12.92</v>
      </c>
      <c r="AE815" s="4">
        <v>0.3</v>
      </c>
      <c r="AF815" s="4">
        <v>992</v>
      </c>
      <c r="AG815" s="4">
        <v>-9</v>
      </c>
      <c r="AH815" s="4">
        <v>9.8729999999999993</v>
      </c>
      <c r="AI815" s="4">
        <v>24</v>
      </c>
      <c r="AJ815" s="4">
        <v>135.1</v>
      </c>
      <c r="AK815" s="4">
        <v>137</v>
      </c>
      <c r="AL815" s="4">
        <v>4.9000000000000004</v>
      </c>
      <c r="AM815" s="4">
        <v>142</v>
      </c>
      <c r="AN815" s="4" t="s">
        <v>155</v>
      </c>
      <c r="AO815" s="4">
        <v>2</v>
      </c>
      <c r="AP815" s="4">
        <v>0.76611111111111108</v>
      </c>
      <c r="AQ815" s="4">
        <v>47.159368000000001</v>
      </c>
      <c r="AR815" s="4">
        <v>-88.489847999999995</v>
      </c>
      <c r="AS815" s="4">
        <v>324.39999999999998</v>
      </c>
      <c r="AT815" s="4">
        <v>4.4000000000000004</v>
      </c>
      <c r="AU815" s="4">
        <v>12</v>
      </c>
      <c r="AV815" s="4">
        <v>10</v>
      </c>
      <c r="AW815" s="4" t="s">
        <v>426</v>
      </c>
      <c r="AX815" s="4">
        <v>2.1480000000000001</v>
      </c>
      <c r="AY815" s="4">
        <v>1.2911999999999999</v>
      </c>
      <c r="AZ815" s="4">
        <v>3.9304000000000001</v>
      </c>
      <c r="BA815" s="4">
        <v>11.154</v>
      </c>
      <c r="BB815" s="4">
        <v>9.42</v>
      </c>
      <c r="BC815" s="4">
        <v>0.84</v>
      </c>
      <c r="BD815" s="4">
        <v>21.704999999999998</v>
      </c>
      <c r="BE815" s="4">
        <v>1611.847</v>
      </c>
      <c r="BF815" s="4">
        <v>427.274</v>
      </c>
      <c r="BG815" s="4">
        <v>2.4239999999999999</v>
      </c>
      <c r="BH815" s="4">
        <v>1.2999999999999999E-2</v>
      </c>
      <c r="BI815" s="4">
        <v>2.4369999999999998</v>
      </c>
      <c r="BJ815" s="4">
        <v>1.877</v>
      </c>
      <c r="BK815" s="4">
        <v>0.01</v>
      </c>
      <c r="BL815" s="4">
        <v>1.887</v>
      </c>
      <c r="BM815" s="4">
        <v>55.877899999999997</v>
      </c>
      <c r="BQ815" s="4">
        <v>149.40299999999999</v>
      </c>
      <c r="BR815" s="4">
        <v>0.11214300000000001</v>
      </c>
      <c r="BS815" s="4">
        <v>-5</v>
      </c>
      <c r="BT815" s="4">
        <v>8.9999999999999993E-3</v>
      </c>
      <c r="BU815" s="4">
        <v>2.7404950000000001</v>
      </c>
      <c r="BV815" s="4">
        <v>0.18179999999999999</v>
      </c>
    </row>
    <row r="816" spans="1:74" x14ac:dyDescent="0.25">
      <c r="A816" s="4">
        <v>42804</v>
      </c>
      <c r="B816" s="3">
        <v>0.55782184027777781</v>
      </c>
      <c r="C816" s="4">
        <v>11.871</v>
      </c>
      <c r="D816" s="4">
        <v>3.9672000000000001</v>
      </c>
      <c r="E816" s="4">
        <v>39672.221331000001</v>
      </c>
      <c r="F816" s="4">
        <v>148.69999999999999</v>
      </c>
      <c r="G816" s="4">
        <v>0.9</v>
      </c>
      <c r="H816" s="4">
        <v>8328.2999999999993</v>
      </c>
      <c r="J816" s="4">
        <v>1.3</v>
      </c>
      <c r="K816" s="4">
        <v>0.82699999999999996</v>
      </c>
      <c r="L816" s="4">
        <v>9.8177000000000003</v>
      </c>
      <c r="M816" s="4">
        <v>3.2810000000000001</v>
      </c>
      <c r="N816" s="4">
        <v>122.94070000000001</v>
      </c>
      <c r="O816" s="4">
        <v>0.74429999999999996</v>
      </c>
      <c r="P816" s="4">
        <v>123.7</v>
      </c>
      <c r="Q816" s="4">
        <v>95.166300000000007</v>
      </c>
      <c r="R816" s="4">
        <v>0.57620000000000005</v>
      </c>
      <c r="S816" s="4">
        <v>95.7</v>
      </c>
      <c r="T816" s="4">
        <v>8328.3071</v>
      </c>
      <c r="W816" s="4">
        <v>0</v>
      </c>
      <c r="X816" s="4">
        <v>1.0750999999999999</v>
      </c>
      <c r="Y816" s="4">
        <v>11.9</v>
      </c>
      <c r="Z816" s="4">
        <v>857</v>
      </c>
      <c r="AA816" s="4">
        <v>869</v>
      </c>
      <c r="AB816" s="4">
        <v>843</v>
      </c>
      <c r="AC816" s="4">
        <v>95</v>
      </c>
      <c r="AD816" s="4">
        <v>12.9</v>
      </c>
      <c r="AE816" s="4">
        <v>0.3</v>
      </c>
      <c r="AF816" s="4">
        <v>993</v>
      </c>
      <c r="AG816" s="4">
        <v>-9</v>
      </c>
      <c r="AH816" s="4">
        <v>10</v>
      </c>
      <c r="AI816" s="4">
        <v>24</v>
      </c>
      <c r="AJ816" s="4">
        <v>135</v>
      </c>
      <c r="AK816" s="4">
        <v>136.1</v>
      </c>
      <c r="AL816" s="4">
        <v>5</v>
      </c>
      <c r="AM816" s="4">
        <v>142</v>
      </c>
      <c r="AN816" s="4" t="s">
        <v>155</v>
      </c>
      <c r="AO816" s="4">
        <v>2</v>
      </c>
      <c r="AP816" s="4">
        <v>0.76612268518518523</v>
      </c>
      <c r="AQ816" s="4">
        <v>47.159348999999999</v>
      </c>
      <c r="AR816" s="4">
        <v>-88.489838000000006</v>
      </c>
      <c r="AS816" s="4">
        <v>324.89999999999998</v>
      </c>
      <c r="AT816" s="4">
        <v>4.0999999999999996</v>
      </c>
      <c r="AU816" s="4">
        <v>12</v>
      </c>
      <c r="AV816" s="4">
        <v>11</v>
      </c>
      <c r="AW816" s="4" t="s">
        <v>415</v>
      </c>
      <c r="AX816" s="4">
        <v>1.8304</v>
      </c>
      <c r="AY816" s="4">
        <v>1.5304</v>
      </c>
      <c r="AZ816" s="4">
        <v>3.9392</v>
      </c>
      <c r="BA816" s="4">
        <v>11.154</v>
      </c>
      <c r="BB816" s="4">
        <v>9.73</v>
      </c>
      <c r="BC816" s="4">
        <v>0.87</v>
      </c>
      <c r="BD816" s="4">
        <v>20.916</v>
      </c>
      <c r="BE816" s="4">
        <v>1704.0450000000001</v>
      </c>
      <c r="BF816" s="4">
        <v>362.45299999999997</v>
      </c>
      <c r="BG816" s="4">
        <v>2.2349999999999999</v>
      </c>
      <c r="BH816" s="4">
        <v>1.4E-2</v>
      </c>
      <c r="BI816" s="4">
        <v>2.2480000000000002</v>
      </c>
      <c r="BJ816" s="4">
        <v>1.73</v>
      </c>
      <c r="BK816" s="4">
        <v>0.01</v>
      </c>
      <c r="BL816" s="4">
        <v>1.74</v>
      </c>
      <c r="BM816" s="4">
        <v>59.938299999999998</v>
      </c>
      <c r="BQ816" s="4">
        <v>135.684</v>
      </c>
      <c r="BR816" s="4">
        <v>9.5285999999999996E-2</v>
      </c>
      <c r="BS816" s="4">
        <v>-5</v>
      </c>
      <c r="BT816" s="4">
        <v>8.9999999999999993E-3</v>
      </c>
      <c r="BU816" s="4">
        <v>2.3285520000000002</v>
      </c>
      <c r="BV816" s="4">
        <v>0.18179999999999999</v>
      </c>
    </row>
    <row r="817" spans="1:74" x14ac:dyDescent="0.25">
      <c r="A817" s="4">
        <v>42804</v>
      </c>
      <c r="B817" s="3">
        <v>0.55783341435185185</v>
      </c>
      <c r="C817" s="4">
        <v>11.734</v>
      </c>
      <c r="D817" s="4">
        <v>3.1871</v>
      </c>
      <c r="E817" s="4">
        <v>31871.415486999998</v>
      </c>
      <c r="F817" s="4">
        <v>142.5</v>
      </c>
      <c r="G817" s="4">
        <v>0.9</v>
      </c>
      <c r="H817" s="4">
        <v>8229.2999999999993</v>
      </c>
      <c r="J817" s="4">
        <v>1.1599999999999999</v>
      </c>
      <c r="K817" s="4">
        <v>0.83679999999999999</v>
      </c>
      <c r="L817" s="4">
        <v>9.8191000000000006</v>
      </c>
      <c r="M817" s="4">
        <v>2.6669999999999998</v>
      </c>
      <c r="N817" s="4">
        <v>119.22790000000001</v>
      </c>
      <c r="O817" s="4">
        <v>0.75309999999999999</v>
      </c>
      <c r="P817" s="4">
        <v>120</v>
      </c>
      <c r="Q817" s="4">
        <v>92.291700000000006</v>
      </c>
      <c r="R817" s="4">
        <v>0.58299999999999996</v>
      </c>
      <c r="S817" s="4">
        <v>92.9</v>
      </c>
      <c r="T817" s="4">
        <v>8229.3101000000006</v>
      </c>
      <c r="W817" s="4">
        <v>0</v>
      </c>
      <c r="X817" s="4">
        <v>0.97109999999999996</v>
      </c>
      <c r="Y817" s="4">
        <v>11.9</v>
      </c>
      <c r="Z817" s="4">
        <v>856</v>
      </c>
      <c r="AA817" s="4">
        <v>868</v>
      </c>
      <c r="AB817" s="4">
        <v>843</v>
      </c>
      <c r="AC817" s="4">
        <v>95</v>
      </c>
      <c r="AD817" s="4">
        <v>12.9</v>
      </c>
      <c r="AE817" s="4">
        <v>0.3</v>
      </c>
      <c r="AF817" s="4">
        <v>993</v>
      </c>
      <c r="AG817" s="4">
        <v>-9</v>
      </c>
      <c r="AH817" s="4">
        <v>10</v>
      </c>
      <c r="AI817" s="4">
        <v>24</v>
      </c>
      <c r="AJ817" s="4">
        <v>135.9</v>
      </c>
      <c r="AK817" s="4">
        <v>134.30000000000001</v>
      </c>
      <c r="AL817" s="4">
        <v>5.0999999999999996</v>
      </c>
      <c r="AM817" s="4">
        <v>142</v>
      </c>
      <c r="AN817" s="4" t="s">
        <v>155</v>
      </c>
      <c r="AO817" s="4">
        <v>2</v>
      </c>
      <c r="AP817" s="4">
        <v>0.76613425925925915</v>
      </c>
      <c r="AQ817" s="4">
        <v>47.159337000000001</v>
      </c>
      <c r="AR817" s="4">
        <v>-88.489821000000006</v>
      </c>
      <c r="AS817" s="4">
        <v>325.10000000000002</v>
      </c>
      <c r="AT817" s="4">
        <v>3.8</v>
      </c>
      <c r="AU817" s="4">
        <v>12</v>
      </c>
      <c r="AV817" s="4">
        <v>11</v>
      </c>
      <c r="AW817" s="4" t="s">
        <v>415</v>
      </c>
      <c r="AX817" s="4">
        <v>1.9</v>
      </c>
      <c r="AY817" s="4">
        <v>1.6304000000000001</v>
      </c>
      <c r="AZ817" s="4">
        <v>3.5872000000000002</v>
      </c>
      <c r="BA817" s="4">
        <v>11.154</v>
      </c>
      <c r="BB817" s="4">
        <v>10.36</v>
      </c>
      <c r="BC817" s="4">
        <v>0.93</v>
      </c>
      <c r="BD817" s="4">
        <v>19.501000000000001</v>
      </c>
      <c r="BE817" s="4">
        <v>1784.249</v>
      </c>
      <c r="BF817" s="4">
        <v>308.452</v>
      </c>
      <c r="BG817" s="4">
        <v>2.2690000000000001</v>
      </c>
      <c r="BH817" s="4">
        <v>1.4E-2</v>
      </c>
      <c r="BI817" s="4">
        <v>2.2829999999999999</v>
      </c>
      <c r="BJ817" s="4">
        <v>1.756</v>
      </c>
      <c r="BK817" s="4">
        <v>1.0999999999999999E-2</v>
      </c>
      <c r="BL817" s="4">
        <v>1.7669999999999999</v>
      </c>
      <c r="BM817" s="4">
        <v>62.004399999999997</v>
      </c>
      <c r="BQ817" s="4">
        <v>128.30199999999999</v>
      </c>
      <c r="BR817" s="4">
        <v>7.9905000000000004E-2</v>
      </c>
      <c r="BS817" s="4">
        <v>-5</v>
      </c>
      <c r="BT817" s="4">
        <v>8.9999999999999993E-3</v>
      </c>
      <c r="BU817" s="4">
        <v>1.9526790000000001</v>
      </c>
      <c r="BV817" s="4">
        <v>0.18179999999999999</v>
      </c>
    </row>
    <row r="818" spans="1:74" x14ac:dyDescent="0.25">
      <c r="A818" s="4">
        <v>42804</v>
      </c>
      <c r="B818" s="3">
        <v>0.55784498842592589</v>
      </c>
      <c r="C818" s="4">
        <v>12.2</v>
      </c>
      <c r="D818" s="4">
        <v>2.0895999999999999</v>
      </c>
      <c r="E818" s="4">
        <v>20895.887446000001</v>
      </c>
      <c r="F818" s="4">
        <v>139.19999999999999</v>
      </c>
      <c r="G818" s="4">
        <v>0.9</v>
      </c>
      <c r="H818" s="4">
        <v>8389.7999999999993</v>
      </c>
      <c r="J818" s="4">
        <v>1.02</v>
      </c>
      <c r="K818" s="4">
        <v>0.84419999999999995</v>
      </c>
      <c r="L818" s="4">
        <v>10.298400000000001</v>
      </c>
      <c r="M818" s="4">
        <v>1.764</v>
      </c>
      <c r="N818" s="4">
        <v>117.4816</v>
      </c>
      <c r="O818" s="4">
        <v>0.75970000000000004</v>
      </c>
      <c r="P818" s="4">
        <v>118.2</v>
      </c>
      <c r="Q818" s="4">
        <v>90.943700000000007</v>
      </c>
      <c r="R818" s="4">
        <v>0.58809999999999996</v>
      </c>
      <c r="S818" s="4">
        <v>91.5</v>
      </c>
      <c r="T818" s="4">
        <v>8389.7708000000002</v>
      </c>
      <c r="W818" s="4">
        <v>0</v>
      </c>
      <c r="X818" s="4">
        <v>0.86270000000000002</v>
      </c>
      <c r="Y818" s="4">
        <v>11.6</v>
      </c>
      <c r="Z818" s="4">
        <v>858</v>
      </c>
      <c r="AA818" s="4">
        <v>871</v>
      </c>
      <c r="AB818" s="4">
        <v>846</v>
      </c>
      <c r="AC818" s="4">
        <v>95</v>
      </c>
      <c r="AD818" s="4">
        <v>12.91</v>
      </c>
      <c r="AE818" s="4">
        <v>0.3</v>
      </c>
      <c r="AF818" s="4">
        <v>992</v>
      </c>
      <c r="AG818" s="4">
        <v>-9</v>
      </c>
      <c r="AH818" s="4">
        <v>10</v>
      </c>
      <c r="AI818" s="4">
        <v>24</v>
      </c>
      <c r="AJ818" s="4">
        <v>136</v>
      </c>
      <c r="AK818" s="4">
        <v>134.9</v>
      </c>
      <c r="AL818" s="4">
        <v>5</v>
      </c>
      <c r="AM818" s="4">
        <v>142</v>
      </c>
      <c r="AN818" s="4" t="s">
        <v>155</v>
      </c>
      <c r="AO818" s="4">
        <v>2</v>
      </c>
      <c r="AP818" s="4">
        <v>0.7661458333333333</v>
      </c>
      <c r="AQ818" s="4">
        <v>47.159323000000001</v>
      </c>
      <c r="AR818" s="4">
        <v>-88.489802999999995</v>
      </c>
      <c r="AS818" s="4">
        <v>325.89999999999998</v>
      </c>
      <c r="AT818" s="4">
        <v>3.8</v>
      </c>
      <c r="AU818" s="4">
        <v>12</v>
      </c>
      <c r="AV818" s="4">
        <v>11</v>
      </c>
      <c r="AW818" s="4" t="s">
        <v>415</v>
      </c>
      <c r="AX818" s="4">
        <v>1.8088</v>
      </c>
      <c r="AY818" s="4">
        <v>1.7</v>
      </c>
      <c r="AZ818" s="4">
        <v>2.9784000000000002</v>
      </c>
      <c r="BA818" s="4">
        <v>11.154</v>
      </c>
      <c r="BB818" s="4">
        <v>10.88</v>
      </c>
      <c r="BC818" s="4">
        <v>0.98</v>
      </c>
      <c r="BD818" s="4">
        <v>18.460999999999999</v>
      </c>
      <c r="BE818" s="4">
        <v>1930.69</v>
      </c>
      <c r="BF818" s="4">
        <v>210.47900000000001</v>
      </c>
      <c r="BG818" s="4">
        <v>2.306</v>
      </c>
      <c r="BH818" s="4">
        <v>1.4999999999999999E-2</v>
      </c>
      <c r="BI818" s="4">
        <v>2.3210000000000002</v>
      </c>
      <c r="BJ818" s="4">
        <v>1.7849999999999999</v>
      </c>
      <c r="BK818" s="4">
        <v>1.2E-2</v>
      </c>
      <c r="BL818" s="4">
        <v>1.7969999999999999</v>
      </c>
      <c r="BM818" s="4">
        <v>65.218699999999998</v>
      </c>
      <c r="BQ818" s="4">
        <v>117.59399999999999</v>
      </c>
      <c r="BR818" s="4">
        <v>4.9190999999999999E-2</v>
      </c>
      <c r="BS818" s="4">
        <v>-5</v>
      </c>
      <c r="BT818" s="4">
        <v>8.9999999999999993E-3</v>
      </c>
      <c r="BU818" s="4">
        <v>1.202105</v>
      </c>
      <c r="BV818" s="4">
        <v>0.18179999999999999</v>
      </c>
    </row>
    <row r="819" spans="1:74" x14ac:dyDescent="0.25">
      <c r="A819" s="4">
        <v>42804</v>
      </c>
      <c r="B819" s="3">
        <v>0.55785656249999993</v>
      </c>
      <c r="C819" s="4">
        <v>12.39</v>
      </c>
      <c r="D819" s="4">
        <v>0.70350000000000001</v>
      </c>
      <c r="E819" s="4">
        <v>7034.8752080000004</v>
      </c>
      <c r="F819" s="4">
        <v>122.9</v>
      </c>
      <c r="G819" s="4">
        <v>0.9</v>
      </c>
      <c r="H819" s="4">
        <v>6640.9</v>
      </c>
      <c r="J819" s="4">
        <v>0.9</v>
      </c>
      <c r="K819" s="4">
        <v>0.8589</v>
      </c>
      <c r="L819" s="4">
        <v>10.6424</v>
      </c>
      <c r="M819" s="4">
        <v>0.60429999999999995</v>
      </c>
      <c r="N819" s="4">
        <v>105.54770000000001</v>
      </c>
      <c r="O819" s="4">
        <v>0.77300000000000002</v>
      </c>
      <c r="P819" s="4">
        <v>106.3</v>
      </c>
      <c r="Q819" s="4">
        <v>81.706100000000006</v>
      </c>
      <c r="R819" s="4">
        <v>0.59840000000000004</v>
      </c>
      <c r="S819" s="4">
        <v>82.3</v>
      </c>
      <c r="T819" s="4">
        <v>6640.8652000000002</v>
      </c>
      <c r="W819" s="4">
        <v>0</v>
      </c>
      <c r="X819" s="4">
        <v>0.77300000000000002</v>
      </c>
      <c r="Y819" s="4">
        <v>11.6</v>
      </c>
      <c r="Z819" s="4">
        <v>859</v>
      </c>
      <c r="AA819" s="4">
        <v>872</v>
      </c>
      <c r="AB819" s="4">
        <v>849</v>
      </c>
      <c r="AC819" s="4">
        <v>95</v>
      </c>
      <c r="AD819" s="4">
        <v>12.92</v>
      </c>
      <c r="AE819" s="4">
        <v>0.3</v>
      </c>
      <c r="AF819" s="4">
        <v>992</v>
      </c>
      <c r="AG819" s="4">
        <v>-9</v>
      </c>
      <c r="AH819" s="4">
        <v>10</v>
      </c>
      <c r="AI819" s="4">
        <v>24</v>
      </c>
      <c r="AJ819" s="4">
        <v>135.1</v>
      </c>
      <c r="AK819" s="4">
        <v>135</v>
      </c>
      <c r="AL819" s="4">
        <v>4.8</v>
      </c>
      <c r="AM819" s="4">
        <v>142</v>
      </c>
      <c r="AN819" s="4" t="s">
        <v>155</v>
      </c>
      <c r="AO819" s="4">
        <v>2</v>
      </c>
      <c r="AP819" s="4">
        <v>0.76615740740740745</v>
      </c>
      <c r="AQ819" s="4">
        <v>47.159314999999999</v>
      </c>
      <c r="AR819" s="4">
        <v>-88.489793000000006</v>
      </c>
      <c r="AS819" s="4">
        <v>326.5</v>
      </c>
      <c r="AT819" s="4">
        <v>3</v>
      </c>
      <c r="AU819" s="4">
        <v>12</v>
      </c>
      <c r="AV819" s="4">
        <v>11</v>
      </c>
      <c r="AW819" s="4" t="s">
        <v>415</v>
      </c>
      <c r="AX819" s="4">
        <v>1.6</v>
      </c>
      <c r="AY819" s="4">
        <v>1.7303999999999999</v>
      </c>
      <c r="AZ819" s="4">
        <v>2.7</v>
      </c>
      <c r="BA819" s="4">
        <v>11.154</v>
      </c>
      <c r="BB819" s="4">
        <v>12.09</v>
      </c>
      <c r="BC819" s="4">
        <v>1.08</v>
      </c>
      <c r="BD819" s="4">
        <v>16.422999999999998</v>
      </c>
      <c r="BE819" s="4">
        <v>2161.712</v>
      </c>
      <c r="BF819" s="4">
        <v>78.117999999999995</v>
      </c>
      <c r="BG819" s="4">
        <v>2.2450000000000001</v>
      </c>
      <c r="BH819" s="4">
        <v>1.6E-2</v>
      </c>
      <c r="BI819" s="4">
        <v>2.262</v>
      </c>
      <c r="BJ819" s="4">
        <v>1.738</v>
      </c>
      <c r="BK819" s="4">
        <v>1.2999999999999999E-2</v>
      </c>
      <c r="BL819" s="4">
        <v>1.7509999999999999</v>
      </c>
      <c r="BM819" s="4">
        <v>55.932000000000002</v>
      </c>
      <c r="BQ819" s="4">
        <v>114.172</v>
      </c>
      <c r="BR819" s="4">
        <v>3.2778000000000002E-2</v>
      </c>
      <c r="BS819" s="4">
        <v>-5</v>
      </c>
      <c r="BT819" s="4">
        <v>8.9999999999999993E-3</v>
      </c>
      <c r="BU819" s="4">
        <v>0.80101299999999998</v>
      </c>
      <c r="BV819" s="4">
        <v>0.18179999999999999</v>
      </c>
    </row>
    <row r="820" spans="1:74" x14ac:dyDescent="0.25">
      <c r="A820" s="4">
        <v>42804</v>
      </c>
      <c r="B820" s="3">
        <v>0.55786813657407408</v>
      </c>
      <c r="C820" s="4">
        <v>12.526999999999999</v>
      </c>
      <c r="D820" s="4">
        <v>0.33239999999999997</v>
      </c>
      <c r="E820" s="4">
        <v>3324.392679</v>
      </c>
      <c r="F820" s="4">
        <v>105.2</v>
      </c>
      <c r="G820" s="4">
        <v>0.9</v>
      </c>
      <c r="H820" s="4">
        <v>4784.5</v>
      </c>
      <c r="J820" s="4">
        <v>0.9</v>
      </c>
      <c r="K820" s="4">
        <v>0.86370000000000002</v>
      </c>
      <c r="L820" s="4">
        <v>10.8193</v>
      </c>
      <c r="M820" s="4">
        <v>0.28710000000000002</v>
      </c>
      <c r="N820" s="4">
        <v>90.879900000000006</v>
      </c>
      <c r="O820" s="4">
        <v>0.77729999999999999</v>
      </c>
      <c r="P820" s="4">
        <v>91.7</v>
      </c>
      <c r="Q820" s="4">
        <v>70.351500000000001</v>
      </c>
      <c r="R820" s="4">
        <v>0.60170000000000001</v>
      </c>
      <c r="S820" s="4">
        <v>71</v>
      </c>
      <c r="T820" s="4">
        <v>4784.4880999999996</v>
      </c>
      <c r="W820" s="4">
        <v>0</v>
      </c>
      <c r="X820" s="4">
        <v>0.77729999999999999</v>
      </c>
      <c r="Y820" s="4">
        <v>11.5</v>
      </c>
      <c r="Z820" s="4">
        <v>858</v>
      </c>
      <c r="AA820" s="4">
        <v>873</v>
      </c>
      <c r="AB820" s="4">
        <v>848</v>
      </c>
      <c r="AC820" s="4">
        <v>95</v>
      </c>
      <c r="AD820" s="4">
        <v>12.92</v>
      </c>
      <c r="AE820" s="4">
        <v>0.3</v>
      </c>
      <c r="AF820" s="4">
        <v>992</v>
      </c>
      <c r="AG820" s="4">
        <v>-9</v>
      </c>
      <c r="AH820" s="4">
        <v>10</v>
      </c>
      <c r="AI820" s="4">
        <v>24</v>
      </c>
      <c r="AJ820" s="4">
        <v>135</v>
      </c>
      <c r="AK820" s="4">
        <v>134.1</v>
      </c>
      <c r="AL820" s="4">
        <v>5</v>
      </c>
      <c r="AM820" s="4">
        <v>142</v>
      </c>
      <c r="AN820" s="4" t="s">
        <v>155</v>
      </c>
      <c r="AO820" s="4">
        <v>2</v>
      </c>
      <c r="AP820" s="4">
        <v>0.76616898148148149</v>
      </c>
      <c r="AQ820" s="4">
        <v>47.159311000000002</v>
      </c>
      <c r="AR820" s="4">
        <v>-88.489787000000007</v>
      </c>
      <c r="AS820" s="4">
        <v>327</v>
      </c>
      <c r="AT820" s="4">
        <v>1.9</v>
      </c>
      <c r="AU820" s="4">
        <v>12</v>
      </c>
      <c r="AV820" s="4">
        <v>11</v>
      </c>
      <c r="AW820" s="4" t="s">
        <v>415</v>
      </c>
      <c r="AX820" s="4">
        <v>1.4783999999999999</v>
      </c>
      <c r="AY820" s="4">
        <v>1.8</v>
      </c>
      <c r="AZ820" s="4">
        <v>2.548</v>
      </c>
      <c r="BA820" s="4">
        <v>11.154</v>
      </c>
      <c r="BB820" s="4">
        <v>12.53</v>
      </c>
      <c r="BC820" s="4">
        <v>1.1200000000000001</v>
      </c>
      <c r="BD820" s="4">
        <v>15.787000000000001</v>
      </c>
      <c r="BE820" s="4">
        <v>2259.6889999999999</v>
      </c>
      <c r="BF820" s="4">
        <v>38.165999999999997</v>
      </c>
      <c r="BG820" s="4">
        <v>1.988</v>
      </c>
      <c r="BH820" s="4">
        <v>1.7000000000000001E-2</v>
      </c>
      <c r="BI820" s="4">
        <v>2.0049999999999999</v>
      </c>
      <c r="BJ820" s="4">
        <v>1.5389999999999999</v>
      </c>
      <c r="BK820" s="4">
        <v>1.2999999999999999E-2</v>
      </c>
      <c r="BL820" s="4">
        <v>1.552</v>
      </c>
      <c r="BM820" s="4">
        <v>41.434399999999997</v>
      </c>
      <c r="BQ820" s="4">
        <v>118.041</v>
      </c>
      <c r="BR820" s="4">
        <v>2.2270000000000002E-2</v>
      </c>
      <c r="BS820" s="4">
        <v>-5</v>
      </c>
      <c r="BT820" s="4">
        <v>8.9999999999999993E-3</v>
      </c>
      <c r="BU820" s="4">
        <v>0.54422400000000004</v>
      </c>
      <c r="BV820" s="4">
        <v>0.18179999999999999</v>
      </c>
    </row>
    <row r="821" spans="1:74" x14ac:dyDescent="0.25">
      <c r="A821" s="4">
        <v>42804</v>
      </c>
      <c r="B821" s="3">
        <v>0.55787971064814812</v>
      </c>
      <c r="C821" s="4">
        <v>12.59</v>
      </c>
      <c r="D821" s="4">
        <v>0.2145</v>
      </c>
      <c r="E821" s="4">
        <v>2145.16318</v>
      </c>
      <c r="F821" s="4">
        <v>92.2</v>
      </c>
      <c r="G821" s="4">
        <v>0.9</v>
      </c>
      <c r="H821" s="4">
        <v>3848</v>
      </c>
      <c r="J821" s="4">
        <v>0.9</v>
      </c>
      <c r="K821" s="4">
        <v>0.86529999999999996</v>
      </c>
      <c r="L821" s="4">
        <v>10.894399999999999</v>
      </c>
      <c r="M821" s="4">
        <v>0.18559999999999999</v>
      </c>
      <c r="N821" s="4">
        <v>79.7714</v>
      </c>
      <c r="O821" s="4">
        <v>0.77880000000000005</v>
      </c>
      <c r="P821" s="4">
        <v>80.599999999999994</v>
      </c>
      <c r="Q821" s="4">
        <v>61.752299999999998</v>
      </c>
      <c r="R821" s="4">
        <v>0.60289999999999999</v>
      </c>
      <c r="S821" s="4">
        <v>62.4</v>
      </c>
      <c r="T821" s="4">
        <v>3848.0106999999998</v>
      </c>
      <c r="W821" s="4">
        <v>0</v>
      </c>
      <c r="X821" s="4">
        <v>0.77880000000000005</v>
      </c>
      <c r="Y821" s="4">
        <v>11.5</v>
      </c>
      <c r="Z821" s="4">
        <v>857</v>
      </c>
      <c r="AA821" s="4">
        <v>871</v>
      </c>
      <c r="AB821" s="4">
        <v>846</v>
      </c>
      <c r="AC821" s="4">
        <v>95</v>
      </c>
      <c r="AD821" s="4">
        <v>12.92</v>
      </c>
      <c r="AE821" s="4">
        <v>0.3</v>
      </c>
      <c r="AF821" s="4">
        <v>992</v>
      </c>
      <c r="AG821" s="4">
        <v>-9</v>
      </c>
      <c r="AH821" s="4">
        <v>10</v>
      </c>
      <c r="AI821" s="4">
        <v>24</v>
      </c>
      <c r="AJ821" s="4">
        <v>135</v>
      </c>
      <c r="AK821" s="4">
        <v>134</v>
      </c>
      <c r="AL821" s="4">
        <v>4.9000000000000004</v>
      </c>
      <c r="AM821" s="4">
        <v>142</v>
      </c>
      <c r="AN821" s="4" t="s">
        <v>155</v>
      </c>
      <c r="AO821" s="4">
        <v>2</v>
      </c>
      <c r="AP821" s="4">
        <v>0.76618055555555553</v>
      </c>
      <c r="AQ821" s="4">
        <v>47.159311000000002</v>
      </c>
      <c r="AR821" s="4">
        <v>-88.489785999999995</v>
      </c>
      <c r="AS821" s="4">
        <v>327.7</v>
      </c>
      <c r="AT821" s="4">
        <v>0.5</v>
      </c>
      <c r="AU821" s="4">
        <v>12</v>
      </c>
      <c r="AV821" s="4">
        <v>11</v>
      </c>
      <c r="AW821" s="4" t="s">
        <v>415</v>
      </c>
      <c r="AX821" s="4">
        <v>1.2303999999999999</v>
      </c>
      <c r="AY821" s="4">
        <v>1.7696000000000001</v>
      </c>
      <c r="AZ821" s="4">
        <v>2.2000000000000002</v>
      </c>
      <c r="BA821" s="4">
        <v>11.154</v>
      </c>
      <c r="BB821" s="4">
        <v>12.69</v>
      </c>
      <c r="BC821" s="4">
        <v>1.1399999999999999</v>
      </c>
      <c r="BD821" s="4">
        <v>15.564</v>
      </c>
      <c r="BE821" s="4">
        <v>2299.2840000000001</v>
      </c>
      <c r="BF821" s="4">
        <v>24.934999999999999</v>
      </c>
      <c r="BG821" s="4">
        <v>1.7629999999999999</v>
      </c>
      <c r="BH821" s="4">
        <v>1.7000000000000001E-2</v>
      </c>
      <c r="BI821" s="4">
        <v>1.78</v>
      </c>
      <c r="BJ821" s="4">
        <v>1.365</v>
      </c>
      <c r="BK821" s="4">
        <v>1.2999999999999999E-2</v>
      </c>
      <c r="BL821" s="4">
        <v>1.3779999999999999</v>
      </c>
      <c r="BM821" s="4">
        <v>33.674599999999998</v>
      </c>
      <c r="BQ821" s="4">
        <v>119.511</v>
      </c>
      <c r="BR821" s="4">
        <v>2.6238000000000001E-2</v>
      </c>
      <c r="BS821" s="4">
        <v>-5</v>
      </c>
      <c r="BT821" s="4">
        <v>8.9999999999999993E-3</v>
      </c>
      <c r="BU821" s="4">
        <v>0.64119199999999998</v>
      </c>
      <c r="BV821" s="4">
        <v>0.18179999999999999</v>
      </c>
    </row>
    <row r="822" spans="1:74" x14ac:dyDescent="0.25">
      <c r="A822" s="4">
        <v>42804</v>
      </c>
      <c r="B822" s="3">
        <v>0.55789128472222227</v>
      </c>
      <c r="C822" s="4">
        <v>12.529</v>
      </c>
      <c r="D822" s="4">
        <v>0.15740000000000001</v>
      </c>
      <c r="E822" s="4">
        <v>1574.166667</v>
      </c>
      <c r="F822" s="4">
        <v>85.6</v>
      </c>
      <c r="G822" s="4">
        <v>0.9</v>
      </c>
      <c r="H822" s="4">
        <v>3203.6</v>
      </c>
      <c r="J822" s="4">
        <v>0.98</v>
      </c>
      <c r="K822" s="4">
        <v>0.86729999999999996</v>
      </c>
      <c r="L822" s="4">
        <v>10.8667</v>
      </c>
      <c r="M822" s="4">
        <v>0.13650000000000001</v>
      </c>
      <c r="N822" s="4">
        <v>74.232699999999994</v>
      </c>
      <c r="O822" s="4">
        <v>0.78059999999999996</v>
      </c>
      <c r="P822" s="4">
        <v>75</v>
      </c>
      <c r="Q822" s="4">
        <v>57.464599999999997</v>
      </c>
      <c r="R822" s="4">
        <v>0.60419999999999996</v>
      </c>
      <c r="S822" s="4">
        <v>58.1</v>
      </c>
      <c r="T822" s="4">
        <v>3203.5929000000001</v>
      </c>
      <c r="W822" s="4">
        <v>0</v>
      </c>
      <c r="X822" s="4">
        <v>0.84919999999999995</v>
      </c>
      <c r="Y822" s="4">
        <v>11.5</v>
      </c>
      <c r="Z822" s="4">
        <v>856</v>
      </c>
      <c r="AA822" s="4">
        <v>870</v>
      </c>
      <c r="AB822" s="4">
        <v>845</v>
      </c>
      <c r="AC822" s="4">
        <v>95</v>
      </c>
      <c r="AD822" s="4">
        <v>12.92</v>
      </c>
      <c r="AE822" s="4">
        <v>0.3</v>
      </c>
      <c r="AF822" s="4">
        <v>992</v>
      </c>
      <c r="AG822" s="4">
        <v>-9</v>
      </c>
      <c r="AH822" s="4">
        <v>10</v>
      </c>
      <c r="AI822" s="4">
        <v>24</v>
      </c>
      <c r="AJ822" s="4">
        <v>135</v>
      </c>
      <c r="AK822" s="4">
        <v>133.1</v>
      </c>
      <c r="AL822" s="4">
        <v>5.2</v>
      </c>
      <c r="AM822" s="4">
        <v>142</v>
      </c>
      <c r="AN822" s="4" t="s">
        <v>155</v>
      </c>
      <c r="AO822" s="4">
        <v>2</v>
      </c>
      <c r="AP822" s="4">
        <v>0.76619212962962957</v>
      </c>
      <c r="AQ822" s="4">
        <v>47.159309999999998</v>
      </c>
      <c r="AR822" s="4">
        <v>-88.489783000000003</v>
      </c>
      <c r="AS822" s="4">
        <v>328.4</v>
      </c>
      <c r="AT822" s="4">
        <v>0</v>
      </c>
      <c r="AU822" s="4">
        <v>12</v>
      </c>
      <c r="AV822" s="4">
        <v>11</v>
      </c>
      <c r="AW822" s="4" t="s">
        <v>415</v>
      </c>
      <c r="AX822" s="4">
        <v>1.26963</v>
      </c>
      <c r="AY822" s="4">
        <v>1.6392610000000001</v>
      </c>
      <c r="AZ822" s="4">
        <v>2.1088909999999998</v>
      </c>
      <c r="BA822" s="4">
        <v>11.154</v>
      </c>
      <c r="BB822" s="4">
        <v>12.88</v>
      </c>
      <c r="BC822" s="4">
        <v>1.1499999999999999</v>
      </c>
      <c r="BD822" s="4">
        <v>15.301</v>
      </c>
      <c r="BE822" s="4">
        <v>2322.1469999999999</v>
      </c>
      <c r="BF822" s="4">
        <v>18.568999999999999</v>
      </c>
      <c r="BG822" s="4">
        <v>1.661</v>
      </c>
      <c r="BH822" s="4">
        <v>1.7000000000000001E-2</v>
      </c>
      <c r="BI822" s="4">
        <v>1.679</v>
      </c>
      <c r="BJ822" s="4">
        <v>1.286</v>
      </c>
      <c r="BK822" s="4">
        <v>1.4E-2</v>
      </c>
      <c r="BL822" s="4">
        <v>1.2989999999999999</v>
      </c>
      <c r="BM822" s="4">
        <v>28.386199999999999</v>
      </c>
      <c r="BQ822" s="4">
        <v>131.95400000000001</v>
      </c>
      <c r="BR822" s="4">
        <v>1.6524E-2</v>
      </c>
      <c r="BS822" s="4">
        <v>-5</v>
      </c>
      <c r="BT822" s="4">
        <v>8.9999999999999993E-3</v>
      </c>
      <c r="BU822" s="4">
        <v>0.403806</v>
      </c>
      <c r="BV822" s="4">
        <v>0.18179999999999999</v>
      </c>
    </row>
    <row r="823" spans="1:74" x14ac:dyDescent="0.25">
      <c r="A823" s="4">
        <v>42804</v>
      </c>
      <c r="B823" s="3">
        <v>0.55790285879629631</v>
      </c>
      <c r="C823" s="4">
        <v>12.324</v>
      </c>
      <c r="D823" s="4">
        <v>0.1119</v>
      </c>
      <c r="E823" s="4">
        <v>1119.0408669999999</v>
      </c>
      <c r="F823" s="4">
        <v>77.2</v>
      </c>
      <c r="G823" s="4">
        <v>0.9</v>
      </c>
      <c r="H823" s="4">
        <v>2918.4</v>
      </c>
      <c r="J823" s="4">
        <v>1.1299999999999999</v>
      </c>
      <c r="K823" s="4">
        <v>0.86980000000000002</v>
      </c>
      <c r="L823" s="4">
        <v>10.7203</v>
      </c>
      <c r="M823" s="4">
        <v>9.7299999999999998E-2</v>
      </c>
      <c r="N823" s="4">
        <v>67.191800000000001</v>
      </c>
      <c r="O823" s="4">
        <v>0.78290000000000004</v>
      </c>
      <c r="P823" s="4">
        <v>68</v>
      </c>
      <c r="Q823" s="4">
        <v>52.014200000000002</v>
      </c>
      <c r="R823" s="4">
        <v>0.60599999999999998</v>
      </c>
      <c r="S823" s="4">
        <v>52.6</v>
      </c>
      <c r="T823" s="4">
        <v>2918.3955000000001</v>
      </c>
      <c r="W823" s="4">
        <v>0</v>
      </c>
      <c r="X823" s="4">
        <v>0.98680000000000001</v>
      </c>
      <c r="Y823" s="4">
        <v>11.4</v>
      </c>
      <c r="Z823" s="4">
        <v>855</v>
      </c>
      <c r="AA823" s="4">
        <v>867</v>
      </c>
      <c r="AB823" s="4">
        <v>843</v>
      </c>
      <c r="AC823" s="4">
        <v>95</v>
      </c>
      <c r="AD823" s="4">
        <v>12.92</v>
      </c>
      <c r="AE823" s="4">
        <v>0.3</v>
      </c>
      <c r="AF823" s="4">
        <v>992</v>
      </c>
      <c r="AG823" s="4">
        <v>-9</v>
      </c>
      <c r="AH823" s="4">
        <v>10</v>
      </c>
      <c r="AI823" s="4">
        <v>24</v>
      </c>
      <c r="AJ823" s="4">
        <v>135</v>
      </c>
      <c r="AK823" s="4">
        <v>133</v>
      </c>
      <c r="AL823" s="4">
        <v>4.9000000000000004</v>
      </c>
      <c r="AM823" s="4">
        <v>142</v>
      </c>
      <c r="AN823" s="4" t="s">
        <v>155</v>
      </c>
      <c r="AO823" s="4">
        <v>2</v>
      </c>
      <c r="AP823" s="4">
        <v>0.76620370370370372</v>
      </c>
      <c r="AQ823" s="4">
        <v>47.159309999999998</v>
      </c>
      <c r="AR823" s="4">
        <v>-88.489783000000003</v>
      </c>
      <c r="AS823" s="4">
        <v>329.1</v>
      </c>
      <c r="AT823" s="4">
        <v>0</v>
      </c>
      <c r="AU823" s="4">
        <v>12</v>
      </c>
      <c r="AV823" s="4">
        <v>11</v>
      </c>
      <c r="AW823" s="4" t="s">
        <v>415</v>
      </c>
      <c r="AX823" s="4">
        <v>1.1393390000000001</v>
      </c>
      <c r="AY823" s="4">
        <v>1.5</v>
      </c>
      <c r="AZ823" s="4">
        <v>1.8696699999999999</v>
      </c>
      <c r="BA823" s="4">
        <v>11.154</v>
      </c>
      <c r="BB823" s="4">
        <v>13.16</v>
      </c>
      <c r="BC823" s="4">
        <v>1.18</v>
      </c>
      <c r="BD823" s="4">
        <v>14.962999999999999</v>
      </c>
      <c r="BE823" s="4">
        <v>2335.174</v>
      </c>
      <c r="BF823" s="4">
        <v>13.494999999999999</v>
      </c>
      <c r="BG823" s="4">
        <v>1.5329999999999999</v>
      </c>
      <c r="BH823" s="4">
        <v>1.7999999999999999E-2</v>
      </c>
      <c r="BI823" s="4">
        <v>1.5509999999999999</v>
      </c>
      <c r="BJ823" s="4">
        <v>1.1870000000000001</v>
      </c>
      <c r="BK823" s="4">
        <v>1.4E-2</v>
      </c>
      <c r="BL823" s="4">
        <v>1.2</v>
      </c>
      <c r="BM823" s="4">
        <v>26.359200000000001</v>
      </c>
      <c r="BQ823" s="4">
        <v>156.28800000000001</v>
      </c>
      <c r="BR823" s="4">
        <v>7.143E-3</v>
      </c>
      <c r="BS823" s="4">
        <v>-5</v>
      </c>
      <c r="BT823" s="4">
        <v>8.9999999999999993E-3</v>
      </c>
      <c r="BU823" s="4">
        <v>0.17455699999999999</v>
      </c>
      <c r="BV823" s="4">
        <v>0.18179999999999999</v>
      </c>
    </row>
    <row r="824" spans="1:74" x14ac:dyDescent="0.25">
      <c r="A824" s="4">
        <v>42804</v>
      </c>
      <c r="B824" s="3">
        <v>0.55791443287037035</v>
      </c>
      <c r="C824" s="4">
        <v>12.044</v>
      </c>
      <c r="D824" s="4">
        <v>6.93E-2</v>
      </c>
      <c r="E824" s="4">
        <v>693.38555299999996</v>
      </c>
      <c r="F824" s="4">
        <v>73.2</v>
      </c>
      <c r="G824" s="4">
        <v>0.9</v>
      </c>
      <c r="H824" s="4">
        <v>2684.6</v>
      </c>
      <c r="J824" s="4">
        <v>1.28</v>
      </c>
      <c r="K824" s="4">
        <v>0.87309999999999999</v>
      </c>
      <c r="L824" s="4">
        <v>10.515499999999999</v>
      </c>
      <c r="M824" s="4">
        <v>6.0499999999999998E-2</v>
      </c>
      <c r="N824" s="4">
        <v>63.914999999999999</v>
      </c>
      <c r="O824" s="4">
        <v>0.78580000000000005</v>
      </c>
      <c r="P824" s="4">
        <v>64.7</v>
      </c>
      <c r="Q824" s="4">
        <v>49.477600000000002</v>
      </c>
      <c r="R824" s="4">
        <v>0.60829999999999995</v>
      </c>
      <c r="S824" s="4">
        <v>50.1</v>
      </c>
      <c r="T824" s="4">
        <v>2684.6176999999998</v>
      </c>
      <c r="W824" s="4">
        <v>0</v>
      </c>
      <c r="X824" s="4">
        <v>1.1163000000000001</v>
      </c>
      <c r="Y824" s="4">
        <v>11.5</v>
      </c>
      <c r="Z824" s="4">
        <v>854</v>
      </c>
      <c r="AA824" s="4">
        <v>864</v>
      </c>
      <c r="AB824" s="4">
        <v>841</v>
      </c>
      <c r="AC824" s="4">
        <v>95</v>
      </c>
      <c r="AD824" s="4">
        <v>12.92</v>
      </c>
      <c r="AE824" s="4">
        <v>0.3</v>
      </c>
      <c r="AF824" s="4">
        <v>992</v>
      </c>
      <c r="AG824" s="4">
        <v>-9</v>
      </c>
      <c r="AH824" s="4">
        <v>10</v>
      </c>
      <c r="AI824" s="4">
        <v>24</v>
      </c>
      <c r="AJ824" s="4">
        <v>135</v>
      </c>
      <c r="AK824" s="4">
        <v>133.9</v>
      </c>
      <c r="AL824" s="4">
        <v>4.7</v>
      </c>
      <c r="AM824" s="4">
        <v>142</v>
      </c>
      <c r="AN824" s="4" t="s">
        <v>155</v>
      </c>
      <c r="AO824" s="4">
        <v>2</v>
      </c>
      <c r="AP824" s="4">
        <v>0.76621527777777787</v>
      </c>
      <c r="AQ824" s="4">
        <v>47.159309999999998</v>
      </c>
      <c r="AR824" s="4">
        <v>-88.489783000000003</v>
      </c>
      <c r="AS824" s="4">
        <v>329.7</v>
      </c>
      <c r="AT824" s="4">
        <v>0</v>
      </c>
      <c r="AU824" s="4">
        <v>12</v>
      </c>
      <c r="AV824" s="4">
        <v>11</v>
      </c>
      <c r="AW824" s="4" t="s">
        <v>415</v>
      </c>
      <c r="AX824" s="4">
        <v>0.96960000000000002</v>
      </c>
      <c r="AY824" s="4">
        <v>1.5</v>
      </c>
      <c r="AZ824" s="4">
        <v>1.7696000000000001</v>
      </c>
      <c r="BA824" s="4">
        <v>11.154</v>
      </c>
      <c r="BB824" s="4">
        <v>13.51</v>
      </c>
      <c r="BC824" s="4">
        <v>1.21</v>
      </c>
      <c r="BD824" s="4">
        <v>14.534000000000001</v>
      </c>
      <c r="BE824" s="4">
        <v>2346.739</v>
      </c>
      <c r="BF824" s="4">
        <v>8.5990000000000002</v>
      </c>
      <c r="BG824" s="4">
        <v>1.494</v>
      </c>
      <c r="BH824" s="4">
        <v>1.7999999999999999E-2</v>
      </c>
      <c r="BI824" s="4">
        <v>1.512</v>
      </c>
      <c r="BJ824" s="4">
        <v>1.1559999999999999</v>
      </c>
      <c r="BK824" s="4">
        <v>1.4E-2</v>
      </c>
      <c r="BL824" s="4">
        <v>1.171</v>
      </c>
      <c r="BM824" s="4">
        <v>24.842400000000001</v>
      </c>
      <c r="BQ824" s="4">
        <v>181.13900000000001</v>
      </c>
      <c r="BR824" s="4">
        <v>5.1269999999999996E-3</v>
      </c>
      <c r="BS824" s="4">
        <v>-5</v>
      </c>
      <c r="BT824" s="4">
        <v>8.9999999999999993E-3</v>
      </c>
      <c r="BU824" s="4">
        <v>0.12529100000000001</v>
      </c>
      <c r="BV824" s="4">
        <v>0.18179999999999999</v>
      </c>
    </row>
    <row r="825" spans="1:74" x14ac:dyDescent="0.25">
      <c r="A825" s="4">
        <v>42804</v>
      </c>
      <c r="B825" s="3">
        <v>0.55792600694444439</v>
      </c>
      <c r="C825" s="4">
        <v>12.02</v>
      </c>
      <c r="D825" s="4">
        <v>4.41E-2</v>
      </c>
      <c r="E825" s="4">
        <v>441.30255599999998</v>
      </c>
      <c r="F825" s="4">
        <v>68.599999999999994</v>
      </c>
      <c r="G825" s="4">
        <v>0.9</v>
      </c>
      <c r="H825" s="4">
        <v>2268.9</v>
      </c>
      <c r="J825" s="4">
        <v>1.54</v>
      </c>
      <c r="K825" s="4">
        <v>0.87390000000000001</v>
      </c>
      <c r="L825" s="4">
        <v>10.5047</v>
      </c>
      <c r="M825" s="4">
        <v>3.8600000000000002E-2</v>
      </c>
      <c r="N825" s="4">
        <v>59.938600000000001</v>
      </c>
      <c r="O825" s="4">
        <v>0.78649999999999998</v>
      </c>
      <c r="P825" s="4">
        <v>60.7</v>
      </c>
      <c r="Q825" s="4">
        <v>46.3994</v>
      </c>
      <c r="R825" s="4">
        <v>0.6089</v>
      </c>
      <c r="S825" s="4">
        <v>47</v>
      </c>
      <c r="T825" s="4">
        <v>2268.9018000000001</v>
      </c>
      <c r="W825" s="4">
        <v>0</v>
      </c>
      <c r="X825" s="4">
        <v>1.3459000000000001</v>
      </c>
      <c r="Y825" s="4">
        <v>11.4</v>
      </c>
      <c r="Z825" s="4">
        <v>853</v>
      </c>
      <c r="AA825" s="4">
        <v>868</v>
      </c>
      <c r="AB825" s="4">
        <v>842</v>
      </c>
      <c r="AC825" s="4">
        <v>95</v>
      </c>
      <c r="AD825" s="4">
        <v>12.92</v>
      </c>
      <c r="AE825" s="4">
        <v>0.3</v>
      </c>
      <c r="AF825" s="4">
        <v>992</v>
      </c>
      <c r="AG825" s="4">
        <v>-9</v>
      </c>
      <c r="AH825" s="4">
        <v>10</v>
      </c>
      <c r="AI825" s="4">
        <v>24</v>
      </c>
      <c r="AJ825" s="4">
        <v>135</v>
      </c>
      <c r="AK825" s="4">
        <v>133.1</v>
      </c>
      <c r="AL825" s="4">
        <v>4.4000000000000004</v>
      </c>
      <c r="AM825" s="4">
        <v>142</v>
      </c>
      <c r="AN825" s="4" t="s">
        <v>155</v>
      </c>
      <c r="AO825" s="4">
        <v>2</v>
      </c>
      <c r="AP825" s="4">
        <v>0.7662268518518518</v>
      </c>
      <c r="AQ825" s="4">
        <v>47.159309999999998</v>
      </c>
      <c r="AR825" s="4">
        <v>-88.489782000000005</v>
      </c>
      <c r="AS825" s="4">
        <v>330.3</v>
      </c>
      <c r="AT825" s="4">
        <v>0</v>
      </c>
      <c r="AU825" s="4">
        <v>12</v>
      </c>
      <c r="AV825" s="4">
        <v>11</v>
      </c>
      <c r="AW825" s="4" t="s">
        <v>415</v>
      </c>
      <c r="AX825" s="4">
        <v>0.9</v>
      </c>
      <c r="AY825" s="4">
        <v>1.5</v>
      </c>
      <c r="AZ825" s="4">
        <v>1.7</v>
      </c>
      <c r="BA825" s="4">
        <v>11.154</v>
      </c>
      <c r="BB825" s="4">
        <v>13.62</v>
      </c>
      <c r="BC825" s="4">
        <v>1.22</v>
      </c>
      <c r="BD825" s="4">
        <v>14.425000000000001</v>
      </c>
      <c r="BE825" s="4">
        <v>2360.5720000000001</v>
      </c>
      <c r="BF825" s="4">
        <v>5.516</v>
      </c>
      <c r="BG825" s="4">
        <v>1.411</v>
      </c>
      <c r="BH825" s="4">
        <v>1.9E-2</v>
      </c>
      <c r="BI825" s="4">
        <v>1.429</v>
      </c>
      <c r="BJ825" s="4">
        <v>1.0920000000000001</v>
      </c>
      <c r="BK825" s="4">
        <v>1.4E-2</v>
      </c>
      <c r="BL825" s="4">
        <v>1.1060000000000001</v>
      </c>
      <c r="BM825" s="4">
        <v>21.141100000000002</v>
      </c>
      <c r="BQ825" s="4">
        <v>219.91800000000001</v>
      </c>
      <c r="BR825" s="4">
        <v>-2.3800000000000001E-4</v>
      </c>
      <c r="BS825" s="4">
        <v>-5</v>
      </c>
      <c r="BT825" s="4">
        <v>8.9999999999999993E-3</v>
      </c>
      <c r="BU825" s="4">
        <v>-5.816E-3</v>
      </c>
      <c r="BV825" s="4">
        <v>0.18179999999999999</v>
      </c>
    </row>
    <row r="826" spans="1:74" x14ac:dyDescent="0.25">
      <c r="A826" s="4">
        <v>42804</v>
      </c>
      <c r="B826" s="3">
        <v>0.55793758101851854</v>
      </c>
      <c r="C826" s="4">
        <v>12.007</v>
      </c>
      <c r="D826" s="4">
        <v>3.2599999999999997E-2</v>
      </c>
      <c r="E826" s="4">
        <v>325.88623200000001</v>
      </c>
      <c r="F826" s="4">
        <v>65.099999999999994</v>
      </c>
      <c r="G826" s="4">
        <v>0.9</v>
      </c>
      <c r="H826" s="4">
        <v>1997.8</v>
      </c>
      <c r="J826" s="4">
        <v>1.69</v>
      </c>
      <c r="K826" s="4">
        <v>0.87450000000000006</v>
      </c>
      <c r="L826" s="4">
        <v>10.5</v>
      </c>
      <c r="M826" s="4">
        <v>2.8500000000000001E-2</v>
      </c>
      <c r="N826" s="4">
        <v>56.949199999999998</v>
      </c>
      <c r="O826" s="4">
        <v>0.78700000000000003</v>
      </c>
      <c r="P826" s="4">
        <v>57.7</v>
      </c>
      <c r="Q826" s="4">
        <v>44.085299999999997</v>
      </c>
      <c r="R826" s="4">
        <v>0.60919999999999996</v>
      </c>
      <c r="S826" s="4">
        <v>44.7</v>
      </c>
      <c r="T826" s="4">
        <v>1997.7534000000001</v>
      </c>
      <c r="W826" s="4">
        <v>0</v>
      </c>
      <c r="X826" s="4">
        <v>1.4758</v>
      </c>
      <c r="Y826" s="4">
        <v>11.4</v>
      </c>
      <c r="Z826" s="4">
        <v>854</v>
      </c>
      <c r="AA826" s="4">
        <v>865</v>
      </c>
      <c r="AB826" s="4">
        <v>844</v>
      </c>
      <c r="AC826" s="4">
        <v>95</v>
      </c>
      <c r="AD826" s="4">
        <v>12.92</v>
      </c>
      <c r="AE826" s="4">
        <v>0.3</v>
      </c>
      <c r="AF826" s="4">
        <v>992</v>
      </c>
      <c r="AG826" s="4">
        <v>-9</v>
      </c>
      <c r="AH826" s="4">
        <v>10</v>
      </c>
      <c r="AI826" s="4">
        <v>24</v>
      </c>
      <c r="AJ826" s="4">
        <v>135</v>
      </c>
      <c r="AK826" s="4">
        <v>133</v>
      </c>
      <c r="AL826" s="4">
        <v>4.3</v>
      </c>
      <c r="AM826" s="4">
        <v>142</v>
      </c>
      <c r="AN826" s="4" t="s">
        <v>155</v>
      </c>
      <c r="AO826" s="4">
        <v>2</v>
      </c>
      <c r="AP826" s="4">
        <v>0.76623842592592595</v>
      </c>
      <c r="AQ826" s="4">
        <v>47.159309999999998</v>
      </c>
      <c r="AR826" s="4">
        <v>-88.489780999999994</v>
      </c>
      <c r="AS826" s="4">
        <v>330.9</v>
      </c>
      <c r="AT826" s="4">
        <v>0</v>
      </c>
      <c r="AU826" s="4">
        <v>12</v>
      </c>
      <c r="AV826" s="4">
        <v>11</v>
      </c>
      <c r="AW826" s="4" t="s">
        <v>415</v>
      </c>
      <c r="AX826" s="4">
        <v>0.9</v>
      </c>
      <c r="AY826" s="4">
        <v>1.5</v>
      </c>
      <c r="AZ826" s="4">
        <v>1.7</v>
      </c>
      <c r="BA826" s="4">
        <v>11.154</v>
      </c>
      <c r="BB826" s="4">
        <v>13.68</v>
      </c>
      <c r="BC826" s="4">
        <v>1.23</v>
      </c>
      <c r="BD826" s="4">
        <v>14.356999999999999</v>
      </c>
      <c r="BE826" s="4">
        <v>2368.7620000000002</v>
      </c>
      <c r="BF826" s="4">
        <v>4.0919999999999996</v>
      </c>
      <c r="BG826" s="4">
        <v>1.345</v>
      </c>
      <c r="BH826" s="4">
        <v>1.9E-2</v>
      </c>
      <c r="BI826" s="4">
        <v>1.3640000000000001</v>
      </c>
      <c r="BJ826" s="4">
        <v>1.042</v>
      </c>
      <c r="BK826" s="4">
        <v>1.4E-2</v>
      </c>
      <c r="BL826" s="4">
        <v>1.056</v>
      </c>
      <c r="BM826" s="4">
        <v>18.6876</v>
      </c>
      <c r="BQ826" s="4">
        <v>242.08</v>
      </c>
      <c r="BR826" s="4">
        <v>-1.8730000000000001E-3</v>
      </c>
      <c r="BS826" s="4">
        <v>-5</v>
      </c>
      <c r="BT826" s="4">
        <v>9.8729999999999998E-3</v>
      </c>
      <c r="BU826" s="4">
        <v>-4.5772E-2</v>
      </c>
      <c r="BV826" s="4">
        <v>0.199435</v>
      </c>
    </row>
    <row r="827" spans="1:74" x14ac:dyDescent="0.25">
      <c r="A827" s="4">
        <v>42804</v>
      </c>
      <c r="B827" s="3">
        <v>0.55794915509259257</v>
      </c>
      <c r="C827" s="4">
        <v>11.911</v>
      </c>
      <c r="D827" s="4">
        <v>2.5600000000000001E-2</v>
      </c>
      <c r="E827" s="4">
        <v>256.25524799999999</v>
      </c>
      <c r="F827" s="4">
        <v>64.2</v>
      </c>
      <c r="G827" s="4">
        <v>0.9</v>
      </c>
      <c r="H827" s="4">
        <v>1800.7</v>
      </c>
      <c r="J827" s="4">
        <v>1.94</v>
      </c>
      <c r="K827" s="4">
        <v>0.87580000000000002</v>
      </c>
      <c r="L827" s="4">
        <v>10.431900000000001</v>
      </c>
      <c r="M827" s="4">
        <v>2.24E-2</v>
      </c>
      <c r="N827" s="4">
        <v>56.2194</v>
      </c>
      <c r="O827" s="4">
        <v>0.78820000000000001</v>
      </c>
      <c r="P827" s="4">
        <v>57</v>
      </c>
      <c r="Q827" s="4">
        <v>43.520299999999999</v>
      </c>
      <c r="R827" s="4">
        <v>0.61019999999999996</v>
      </c>
      <c r="S827" s="4">
        <v>44.1</v>
      </c>
      <c r="T827" s="4">
        <v>1800.691</v>
      </c>
      <c r="W827" s="4">
        <v>0</v>
      </c>
      <c r="X827" s="4">
        <v>1.6998</v>
      </c>
      <c r="Y827" s="4">
        <v>11.5</v>
      </c>
      <c r="Z827" s="4">
        <v>852</v>
      </c>
      <c r="AA827" s="4">
        <v>867</v>
      </c>
      <c r="AB827" s="4">
        <v>843</v>
      </c>
      <c r="AC827" s="4">
        <v>95</v>
      </c>
      <c r="AD827" s="4">
        <v>12.92</v>
      </c>
      <c r="AE827" s="4">
        <v>0.3</v>
      </c>
      <c r="AF827" s="4">
        <v>992</v>
      </c>
      <c r="AG827" s="4">
        <v>-9</v>
      </c>
      <c r="AH827" s="4">
        <v>10</v>
      </c>
      <c r="AI827" s="4">
        <v>24</v>
      </c>
      <c r="AJ827" s="4">
        <v>135</v>
      </c>
      <c r="AK827" s="4">
        <v>133.9</v>
      </c>
      <c r="AL827" s="4">
        <v>4.8</v>
      </c>
      <c r="AM827" s="4">
        <v>142</v>
      </c>
      <c r="AN827" s="4" t="s">
        <v>155</v>
      </c>
      <c r="AO827" s="4">
        <v>2</v>
      </c>
      <c r="AP827" s="4">
        <v>0.76624999999999999</v>
      </c>
      <c r="AQ827" s="4">
        <v>47.159309999999998</v>
      </c>
      <c r="AR827" s="4">
        <v>-88.489778999999999</v>
      </c>
      <c r="AS827" s="4">
        <v>331.5</v>
      </c>
      <c r="AT827" s="4">
        <v>0</v>
      </c>
      <c r="AU827" s="4">
        <v>12</v>
      </c>
      <c r="AV827" s="4">
        <v>11</v>
      </c>
      <c r="AW827" s="4" t="s">
        <v>415</v>
      </c>
      <c r="AX827" s="4">
        <v>0.9</v>
      </c>
      <c r="AY827" s="4">
        <v>1.5</v>
      </c>
      <c r="AZ827" s="4">
        <v>1.7</v>
      </c>
      <c r="BA827" s="4">
        <v>11.154</v>
      </c>
      <c r="BB827" s="4">
        <v>13.82</v>
      </c>
      <c r="BC827" s="4">
        <v>1.24</v>
      </c>
      <c r="BD827" s="4">
        <v>14.18</v>
      </c>
      <c r="BE827" s="4">
        <v>2374.2489999999998</v>
      </c>
      <c r="BF827" s="4">
        <v>3.2509999999999999</v>
      </c>
      <c r="BG827" s="4">
        <v>1.34</v>
      </c>
      <c r="BH827" s="4">
        <v>1.9E-2</v>
      </c>
      <c r="BI827" s="4">
        <v>1.359</v>
      </c>
      <c r="BJ827" s="4">
        <v>1.0369999999999999</v>
      </c>
      <c r="BK827" s="4">
        <v>1.4999999999999999E-2</v>
      </c>
      <c r="BL827" s="4">
        <v>1.052</v>
      </c>
      <c r="BM827" s="4">
        <v>16.993400000000001</v>
      </c>
      <c r="BQ827" s="4">
        <v>281.29399999999998</v>
      </c>
      <c r="BR827" s="4">
        <v>-2E-3</v>
      </c>
      <c r="BS827" s="4">
        <v>-5</v>
      </c>
      <c r="BT827" s="4">
        <v>9.1280000000000007E-3</v>
      </c>
      <c r="BU827" s="4">
        <v>-4.8875000000000002E-2</v>
      </c>
      <c r="BV827" s="4">
        <v>0.18438299999999999</v>
      </c>
    </row>
    <row r="828" spans="1:74" x14ac:dyDescent="0.25">
      <c r="A828" s="4">
        <v>42804</v>
      </c>
      <c r="B828" s="3">
        <v>0.55796072916666672</v>
      </c>
      <c r="C828" s="4">
        <v>11.795</v>
      </c>
      <c r="D828" s="4">
        <v>2.1600000000000001E-2</v>
      </c>
      <c r="E828" s="4">
        <v>215.666132</v>
      </c>
      <c r="F828" s="4">
        <v>64</v>
      </c>
      <c r="G828" s="4">
        <v>0.9</v>
      </c>
      <c r="H828" s="4">
        <v>1614.9</v>
      </c>
      <c r="J828" s="4">
        <v>2.1800000000000002</v>
      </c>
      <c r="K828" s="4">
        <v>0.87709999999999999</v>
      </c>
      <c r="L828" s="4">
        <v>10.344799999999999</v>
      </c>
      <c r="M828" s="4">
        <v>1.89E-2</v>
      </c>
      <c r="N828" s="4">
        <v>56.133499999999998</v>
      </c>
      <c r="O828" s="4">
        <v>0.78939999999999999</v>
      </c>
      <c r="P828" s="4">
        <v>56.9</v>
      </c>
      <c r="Q828" s="4">
        <v>43.453800000000001</v>
      </c>
      <c r="R828" s="4">
        <v>0.61109999999999998</v>
      </c>
      <c r="S828" s="4">
        <v>44.1</v>
      </c>
      <c r="T828" s="4">
        <v>1614.8831</v>
      </c>
      <c r="W828" s="4">
        <v>0</v>
      </c>
      <c r="X828" s="4">
        <v>1.9159999999999999</v>
      </c>
      <c r="Y828" s="4">
        <v>11.4</v>
      </c>
      <c r="Z828" s="4">
        <v>853</v>
      </c>
      <c r="AA828" s="4">
        <v>869</v>
      </c>
      <c r="AB828" s="4">
        <v>842</v>
      </c>
      <c r="AC828" s="4">
        <v>95</v>
      </c>
      <c r="AD828" s="4">
        <v>12.92</v>
      </c>
      <c r="AE828" s="4">
        <v>0.3</v>
      </c>
      <c r="AF828" s="4">
        <v>992</v>
      </c>
      <c r="AG828" s="4">
        <v>-9</v>
      </c>
      <c r="AH828" s="4">
        <v>10</v>
      </c>
      <c r="AI828" s="4">
        <v>24</v>
      </c>
      <c r="AJ828" s="4">
        <v>135</v>
      </c>
      <c r="AK828" s="4">
        <v>133.1</v>
      </c>
      <c r="AL828" s="4">
        <v>4.5999999999999996</v>
      </c>
      <c r="AM828" s="4">
        <v>142</v>
      </c>
      <c r="AN828" s="4" t="s">
        <v>155</v>
      </c>
      <c r="AO828" s="4">
        <v>2</v>
      </c>
      <c r="AP828" s="4">
        <v>0.76626157407407414</v>
      </c>
      <c r="AQ828" s="4">
        <v>47.159309999999998</v>
      </c>
      <c r="AR828" s="4">
        <v>-88.489778000000001</v>
      </c>
      <c r="AS828" s="4">
        <v>332.2</v>
      </c>
      <c r="AT828" s="4">
        <v>0</v>
      </c>
      <c r="AU828" s="4">
        <v>12</v>
      </c>
      <c r="AV828" s="4">
        <v>11</v>
      </c>
      <c r="AW828" s="4" t="s">
        <v>415</v>
      </c>
      <c r="AX828" s="4">
        <v>0.9</v>
      </c>
      <c r="AY828" s="4">
        <v>1.5</v>
      </c>
      <c r="AZ828" s="4">
        <v>1.7</v>
      </c>
      <c r="BA828" s="4">
        <v>11.154</v>
      </c>
      <c r="BB828" s="4">
        <v>13.97</v>
      </c>
      <c r="BC828" s="4">
        <v>1.25</v>
      </c>
      <c r="BD828" s="4">
        <v>14.013999999999999</v>
      </c>
      <c r="BE828" s="4">
        <v>2378.9479999999999</v>
      </c>
      <c r="BF828" s="4">
        <v>2.7690000000000001</v>
      </c>
      <c r="BG828" s="4">
        <v>1.3520000000000001</v>
      </c>
      <c r="BH828" s="4">
        <v>1.9E-2</v>
      </c>
      <c r="BI828" s="4">
        <v>1.371</v>
      </c>
      <c r="BJ828" s="4">
        <v>1.046</v>
      </c>
      <c r="BK828" s="4">
        <v>1.4999999999999999E-2</v>
      </c>
      <c r="BL828" s="4">
        <v>1.0609999999999999</v>
      </c>
      <c r="BM828" s="4">
        <v>15.3986</v>
      </c>
      <c r="BQ828" s="4">
        <v>320.37099999999998</v>
      </c>
      <c r="BR828" s="4">
        <v>-2.5399999999999999E-4</v>
      </c>
      <c r="BS828" s="4">
        <v>-5</v>
      </c>
      <c r="BT828" s="4">
        <v>9.8729999999999998E-3</v>
      </c>
      <c r="BU828" s="4">
        <v>-6.2129999999999998E-3</v>
      </c>
      <c r="BV828" s="4">
        <v>0.199432</v>
      </c>
    </row>
    <row r="829" spans="1:74" x14ac:dyDescent="0.25">
      <c r="A829" s="4">
        <v>42804</v>
      </c>
      <c r="B829" s="3">
        <v>0.55797230324074076</v>
      </c>
      <c r="C829" s="4">
        <v>11.744</v>
      </c>
      <c r="D829" s="4">
        <v>1.9099999999999999E-2</v>
      </c>
      <c r="E829" s="4">
        <v>191.45242099999999</v>
      </c>
      <c r="F829" s="4">
        <v>64.2</v>
      </c>
      <c r="G829" s="4">
        <v>0.9</v>
      </c>
      <c r="H829" s="4">
        <v>1531.2</v>
      </c>
      <c r="J829" s="4">
        <v>2.34</v>
      </c>
      <c r="K829" s="4">
        <v>0.87780000000000002</v>
      </c>
      <c r="L829" s="4">
        <v>10.3087</v>
      </c>
      <c r="M829" s="4">
        <v>1.6799999999999999E-2</v>
      </c>
      <c r="N829" s="4">
        <v>56.366</v>
      </c>
      <c r="O829" s="4">
        <v>0.79</v>
      </c>
      <c r="P829" s="4">
        <v>57.2</v>
      </c>
      <c r="Q829" s="4">
        <v>43.633800000000001</v>
      </c>
      <c r="R829" s="4">
        <v>0.61150000000000004</v>
      </c>
      <c r="S829" s="4">
        <v>44.2</v>
      </c>
      <c r="T829" s="4">
        <v>1531.1541</v>
      </c>
      <c r="W829" s="4">
        <v>0</v>
      </c>
      <c r="X829" s="4">
        <v>2.0537999999999998</v>
      </c>
      <c r="Y829" s="4">
        <v>11.5</v>
      </c>
      <c r="Z829" s="4">
        <v>853</v>
      </c>
      <c r="AA829" s="4">
        <v>867</v>
      </c>
      <c r="AB829" s="4">
        <v>843</v>
      </c>
      <c r="AC829" s="4">
        <v>95</v>
      </c>
      <c r="AD829" s="4">
        <v>12.92</v>
      </c>
      <c r="AE829" s="4">
        <v>0.3</v>
      </c>
      <c r="AF829" s="4">
        <v>992</v>
      </c>
      <c r="AG829" s="4">
        <v>-9</v>
      </c>
      <c r="AH829" s="4">
        <v>10</v>
      </c>
      <c r="AI829" s="4">
        <v>24</v>
      </c>
      <c r="AJ829" s="4">
        <v>135</v>
      </c>
      <c r="AK829" s="4">
        <v>133</v>
      </c>
      <c r="AL829" s="4">
        <v>4.9000000000000004</v>
      </c>
      <c r="AM829" s="4">
        <v>142</v>
      </c>
      <c r="AN829" s="4" t="s">
        <v>155</v>
      </c>
      <c r="AO829" s="4">
        <v>2</v>
      </c>
      <c r="AP829" s="4">
        <v>0.76627314814814806</v>
      </c>
      <c r="AQ829" s="4">
        <v>47.159309999999998</v>
      </c>
      <c r="AR829" s="4">
        <v>-88.489777000000004</v>
      </c>
      <c r="AS829" s="4">
        <v>332.9</v>
      </c>
      <c r="AT829" s="4">
        <v>0</v>
      </c>
      <c r="AU829" s="4">
        <v>12</v>
      </c>
      <c r="AV829" s="4">
        <v>11</v>
      </c>
      <c r="AW829" s="4" t="s">
        <v>415</v>
      </c>
      <c r="AX829" s="4">
        <v>0.9</v>
      </c>
      <c r="AY829" s="4">
        <v>1.5</v>
      </c>
      <c r="AZ829" s="4">
        <v>1.7</v>
      </c>
      <c r="BA829" s="4">
        <v>11.154</v>
      </c>
      <c r="BB829" s="4">
        <v>14.04</v>
      </c>
      <c r="BC829" s="4">
        <v>1.26</v>
      </c>
      <c r="BD829" s="4">
        <v>13.923999999999999</v>
      </c>
      <c r="BE829" s="4">
        <v>2381.2249999999999</v>
      </c>
      <c r="BF829" s="4">
        <v>2.4710000000000001</v>
      </c>
      <c r="BG829" s="4">
        <v>1.363</v>
      </c>
      <c r="BH829" s="4">
        <v>1.9E-2</v>
      </c>
      <c r="BI829" s="4">
        <v>1.383</v>
      </c>
      <c r="BJ829" s="4">
        <v>1.0549999999999999</v>
      </c>
      <c r="BK829" s="4">
        <v>1.4999999999999999E-2</v>
      </c>
      <c r="BL829" s="4">
        <v>1.07</v>
      </c>
      <c r="BM829" s="4">
        <v>14.6654</v>
      </c>
      <c r="BQ829" s="4">
        <v>344.952</v>
      </c>
      <c r="BR829" s="4">
        <v>0</v>
      </c>
      <c r="BS829" s="4">
        <v>-5</v>
      </c>
      <c r="BT829" s="4">
        <v>9.1269999999999997E-3</v>
      </c>
      <c r="BU829" s="4">
        <v>0</v>
      </c>
      <c r="BV829" s="4">
        <v>0.184365</v>
      </c>
    </row>
    <row r="830" spans="1:74" x14ac:dyDescent="0.25">
      <c r="A830" s="4">
        <v>42804</v>
      </c>
      <c r="B830" s="3">
        <v>0.5579838773148148</v>
      </c>
      <c r="C830" s="4">
        <v>11.52</v>
      </c>
      <c r="D830" s="4">
        <v>1.7500000000000002E-2</v>
      </c>
      <c r="E830" s="4">
        <v>174.60017199999999</v>
      </c>
      <c r="F830" s="4">
        <v>65.400000000000006</v>
      </c>
      <c r="G830" s="4">
        <v>0.9</v>
      </c>
      <c r="H830" s="4">
        <v>1379.2</v>
      </c>
      <c r="J830" s="4">
        <v>2.48</v>
      </c>
      <c r="K830" s="4">
        <v>0.88009999999999999</v>
      </c>
      <c r="L830" s="4">
        <v>10.1379</v>
      </c>
      <c r="M830" s="4">
        <v>1.54E-2</v>
      </c>
      <c r="N830" s="4">
        <v>57.5715</v>
      </c>
      <c r="O830" s="4">
        <v>0.79210000000000003</v>
      </c>
      <c r="P830" s="4">
        <v>58.4</v>
      </c>
      <c r="Q830" s="4">
        <v>44.567</v>
      </c>
      <c r="R830" s="4">
        <v>0.61309999999999998</v>
      </c>
      <c r="S830" s="4">
        <v>45.2</v>
      </c>
      <c r="T830" s="4">
        <v>1379.1913</v>
      </c>
      <c r="W830" s="4">
        <v>0</v>
      </c>
      <c r="X830" s="4">
        <v>2.1810999999999998</v>
      </c>
      <c r="Y830" s="4">
        <v>11.4</v>
      </c>
      <c r="Z830" s="4">
        <v>852</v>
      </c>
      <c r="AA830" s="4">
        <v>868</v>
      </c>
      <c r="AB830" s="4">
        <v>841</v>
      </c>
      <c r="AC830" s="4">
        <v>95</v>
      </c>
      <c r="AD830" s="4">
        <v>12.92</v>
      </c>
      <c r="AE830" s="4">
        <v>0.3</v>
      </c>
      <c r="AF830" s="4">
        <v>992</v>
      </c>
      <c r="AG830" s="4">
        <v>-9</v>
      </c>
      <c r="AH830" s="4">
        <v>10</v>
      </c>
      <c r="AI830" s="4">
        <v>24</v>
      </c>
      <c r="AJ830" s="4">
        <v>135</v>
      </c>
      <c r="AK830" s="4">
        <v>133.9</v>
      </c>
      <c r="AL830" s="4">
        <v>4.9000000000000004</v>
      </c>
      <c r="AM830" s="4">
        <v>142</v>
      </c>
      <c r="AN830" s="4" t="s">
        <v>155</v>
      </c>
      <c r="AO830" s="4">
        <v>2</v>
      </c>
      <c r="AP830" s="4">
        <v>0.76628472222222221</v>
      </c>
      <c r="AQ830" s="4">
        <v>47.159309999999998</v>
      </c>
      <c r="AR830" s="4">
        <v>-88.489776000000006</v>
      </c>
      <c r="AS830" s="4">
        <v>333.5</v>
      </c>
      <c r="AT830" s="4">
        <v>0</v>
      </c>
      <c r="AU830" s="4">
        <v>12</v>
      </c>
      <c r="AV830" s="4">
        <v>11</v>
      </c>
      <c r="AW830" s="4" t="s">
        <v>415</v>
      </c>
      <c r="AX830" s="4">
        <v>0.9</v>
      </c>
      <c r="AY830" s="4">
        <v>1.5</v>
      </c>
      <c r="AZ830" s="4">
        <v>1.7</v>
      </c>
      <c r="BA830" s="4">
        <v>11.154</v>
      </c>
      <c r="BB830" s="4">
        <v>14.32</v>
      </c>
      <c r="BC830" s="4">
        <v>1.28</v>
      </c>
      <c r="BD830" s="4">
        <v>13.629</v>
      </c>
      <c r="BE830" s="4">
        <v>2384.5889999999999</v>
      </c>
      <c r="BF830" s="4">
        <v>2.2999999999999998</v>
      </c>
      <c r="BG830" s="4">
        <v>1.4179999999999999</v>
      </c>
      <c r="BH830" s="4">
        <v>0.02</v>
      </c>
      <c r="BI830" s="4">
        <v>1.4379999999999999</v>
      </c>
      <c r="BJ830" s="4">
        <v>1.0980000000000001</v>
      </c>
      <c r="BK830" s="4">
        <v>1.4999999999999999E-2</v>
      </c>
      <c r="BL830" s="4">
        <v>1.113</v>
      </c>
      <c r="BM830" s="4">
        <v>13.4514</v>
      </c>
      <c r="BQ830" s="4">
        <v>373.02</v>
      </c>
      <c r="BR830" s="4">
        <v>-2.6189999999999998E-3</v>
      </c>
      <c r="BS830" s="4">
        <v>-5</v>
      </c>
      <c r="BT830" s="4">
        <v>8.9999999999999993E-3</v>
      </c>
      <c r="BU830" s="4">
        <v>-6.4002000000000003E-2</v>
      </c>
      <c r="BV830" s="4">
        <v>0.18179999999999999</v>
      </c>
    </row>
    <row r="831" spans="1:74" x14ac:dyDescent="0.25">
      <c r="A831" s="4">
        <v>42804</v>
      </c>
      <c r="B831" s="3">
        <v>0.55799545138888884</v>
      </c>
      <c r="C831" s="4">
        <v>11.445</v>
      </c>
      <c r="D831" s="4">
        <v>1.6E-2</v>
      </c>
      <c r="E831" s="4">
        <v>160</v>
      </c>
      <c r="F831" s="4">
        <v>69.400000000000006</v>
      </c>
      <c r="G831" s="4">
        <v>0.9</v>
      </c>
      <c r="H831" s="4">
        <v>1295.8</v>
      </c>
      <c r="J831" s="4">
        <v>2.6</v>
      </c>
      <c r="K831" s="4">
        <v>0.88080000000000003</v>
      </c>
      <c r="L831" s="4">
        <v>10.0809</v>
      </c>
      <c r="M831" s="4">
        <v>1.41E-2</v>
      </c>
      <c r="N831" s="4">
        <v>61.120399999999997</v>
      </c>
      <c r="O831" s="4">
        <v>0.79279999999999995</v>
      </c>
      <c r="P831" s="4">
        <v>61.9</v>
      </c>
      <c r="Q831" s="4">
        <v>47.3142</v>
      </c>
      <c r="R831" s="4">
        <v>0.61370000000000002</v>
      </c>
      <c r="S831" s="4">
        <v>47.9</v>
      </c>
      <c r="T831" s="4">
        <v>1295.8118999999999</v>
      </c>
      <c r="W831" s="4">
        <v>0</v>
      </c>
      <c r="X831" s="4">
        <v>2.2902</v>
      </c>
      <c r="Y831" s="4">
        <v>11.4</v>
      </c>
      <c r="Z831" s="4">
        <v>852</v>
      </c>
      <c r="AA831" s="4">
        <v>867</v>
      </c>
      <c r="AB831" s="4">
        <v>840</v>
      </c>
      <c r="AC831" s="4">
        <v>95</v>
      </c>
      <c r="AD831" s="4">
        <v>12.92</v>
      </c>
      <c r="AE831" s="4">
        <v>0.3</v>
      </c>
      <c r="AF831" s="4">
        <v>992</v>
      </c>
      <c r="AG831" s="4">
        <v>-9</v>
      </c>
      <c r="AH831" s="4">
        <v>10</v>
      </c>
      <c r="AI831" s="4">
        <v>24</v>
      </c>
      <c r="AJ831" s="4">
        <v>135</v>
      </c>
      <c r="AK831" s="4">
        <v>133.1</v>
      </c>
      <c r="AL831" s="4">
        <v>4.8</v>
      </c>
      <c r="AM831" s="4">
        <v>142</v>
      </c>
      <c r="AN831" s="4" t="s">
        <v>155</v>
      </c>
      <c r="AO831" s="4">
        <v>2</v>
      </c>
      <c r="AP831" s="4">
        <v>0.76629629629629636</v>
      </c>
      <c r="AQ831" s="4">
        <v>47.159309999999998</v>
      </c>
      <c r="AR831" s="4">
        <v>-88.489773999999997</v>
      </c>
      <c r="AS831" s="4">
        <v>334.1</v>
      </c>
      <c r="AT831" s="4">
        <v>0</v>
      </c>
      <c r="AU831" s="4">
        <v>12</v>
      </c>
      <c r="AV831" s="4">
        <v>11</v>
      </c>
      <c r="AW831" s="4" t="s">
        <v>415</v>
      </c>
      <c r="AX831" s="4">
        <v>0.9</v>
      </c>
      <c r="AY831" s="4">
        <v>1.5</v>
      </c>
      <c r="AZ831" s="4">
        <v>1.7303999999999999</v>
      </c>
      <c r="BA831" s="4">
        <v>11.154</v>
      </c>
      <c r="BB831" s="4">
        <v>14.42</v>
      </c>
      <c r="BC831" s="4">
        <v>1.29</v>
      </c>
      <c r="BD831" s="4">
        <v>13.528</v>
      </c>
      <c r="BE831" s="4">
        <v>2386.69</v>
      </c>
      <c r="BF831" s="4">
        <v>2.1240000000000001</v>
      </c>
      <c r="BG831" s="4">
        <v>1.5149999999999999</v>
      </c>
      <c r="BH831" s="4">
        <v>0.02</v>
      </c>
      <c r="BI831" s="4">
        <v>1.5349999999999999</v>
      </c>
      <c r="BJ831" s="4">
        <v>1.173</v>
      </c>
      <c r="BK831" s="4">
        <v>1.4999999999999999E-2</v>
      </c>
      <c r="BL831" s="4">
        <v>1.1879999999999999</v>
      </c>
      <c r="BM831" s="4">
        <v>12.720800000000001</v>
      </c>
      <c r="BQ831" s="4">
        <v>394.24400000000003</v>
      </c>
      <c r="BR831" s="4">
        <v>-3.0000000000000001E-3</v>
      </c>
      <c r="BS831" s="4">
        <v>-5</v>
      </c>
      <c r="BT831" s="4">
        <v>8.9999999999999993E-3</v>
      </c>
      <c r="BU831" s="4">
        <v>-7.3313000000000003E-2</v>
      </c>
      <c r="BV831" s="4">
        <v>0.18179999999999999</v>
      </c>
    </row>
    <row r="832" spans="1:74" x14ac:dyDescent="0.25">
      <c r="A832" s="4">
        <v>42804</v>
      </c>
      <c r="B832" s="3">
        <v>0.55800702546296299</v>
      </c>
      <c r="C832" s="4">
        <v>11.236000000000001</v>
      </c>
      <c r="D832" s="4">
        <v>1.6E-2</v>
      </c>
      <c r="E832" s="4">
        <v>160</v>
      </c>
      <c r="F832" s="4">
        <v>74.7</v>
      </c>
      <c r="G832" s="4">
        <v>0.9</v>
      </c>
      <c r="H832" s="4">
        <v>1250.2</v>
      </c>
      <c r="J832" s="4">
        <v>2.7</v>
      </c>
      <c r="K832" s="4">
        <v>0.88280000000000003</v>
      </c>
      <c r="L832" s="4">
        <v>9.9184999999999999</v>
      </c>
      <c r="M832" s="4">
        <v>1.41E-2</v>
      </c>
      <c r="N832" s="4">
        <v>65.9315</v>
      </c>
      <c r="O832" s="4">
        <v>0.79449999999999998</v>
      </c>
      <c r="P832" s="4">
        <v>66.7</v>
      </c>
      <c r="Q832" s="4">
        <v>51.038600000000002</v>
      </c>
      <c r="R832" s="4">
        <v>0.61499999999999999</v>
      </c>
      <c r="S832" s="4">
        <v>51.7</v>
      </c>
      <c r="T832" s="4">
        <v>1250.1837</v>
      </c>
      <c r="W832" s="4">
        <v>0</v>
      </c>
      <c r="X832" s="4">
        <v>2.3835000000000002</v>
      </c>
      <c r="Y832" s="4">
        <v>11.5</v>
      </c>
      <c r="Z832" s="4">
        <v>852</v>
      </c>
      <c r="AA832" s="4">
        <v>866</v>
      </c>
      <c r="AB832" s="4">
        <v>839</v>
      </c>
      <c r="AC832" s="4">
        <v>95</v>
      </c>
      <c r="AD832" s="4">
        <v>12.92</v>
      </c>
      <c r="AE832" s="4">
        <v>0.3</v>
      </c>
      <c r="AF832" s="4">
        <v>992</v>
      </c>
      <c r="AG832" s="4">
        <v>-9</v>
      </c>
      <c r="AH832" s="4">
        <v>10</v>
      </c>
      <c r="AI832" s="4">
        <v>24</v>
      </c>
      <c r="AJ832" s="4">
        <v>135</v>
      </c>
      <c r="AK832" s="4">
        <v>133.9</v>
      </c>
      <c r="AL832" s="4">
        <v>4.5</v>
      </c>
      <c r="AM832" s="4">
        <v>142</v>
      </c>
      <c r="AN832" s="4" t="s">
        <v>155</v>
      </c>
      <c r="AO832" s="4">
        <v>2</v>
      </c>
      <c r="AP832" s="4">
        <v>0.7663078703703704</v>
      </c>
      <c r="AQ832" s="4">
        <v>47.159309999999998</v>
      </c>
      <c r="AR832" s="4">
        <v>-88.489773</v>
      </c>
      <c r="AS832" s="4">
        <v>334.9</v>
      </c>
      <c r="AT832" s="4">
        <v>0</v>
      </c>
      <c r="AU832" s="4">
        <v>12</v>
      </c>
      <c r="AV832" s="4">
        <v>11</v>
      </c>
      <c r="AW832" s="4" t="s">
        <v>415</v>
      </c>
      <c r="AX832" s="4">
        <v>0.9</v>
      </c>
      <c r="AY832" s="4">
        <v>1.5</v>
      </c>
      <c r="AZ832" s="4">
        <v>1.8</v>
      </c>
      <c r="BA832" s="4">
        <v>11.154</v>
      </c>
      <c r="BB832" s="4">
        <v>14.68</v>
      </c>
      <c r="BC832" s="4">
        <v>1.32</v>
      </c>
      <c r="BD832" s="4">
        <v>13.279</v>
      </c>
      <c r="BE832" s="4">
        <v>2387.3710000000001</v>
      </c>
      <c r="BF832" s="4">
        <v>2.1640000000000001</v>
      </c>
      <c r="BG832" s="4">
        <v>1.6619999999999999</v>
      </c>
      <c r="BH832" s="4">
        <v>0.02</v>
      </c>
      <c r="BI832" s="4">
        <v>1.6819999999999999</v>
      </c>
      <c r="BJ832" s="4">
        <v>1.286</v>
      </c>
      <c r="BK832" s="4">
        <v>1.6E-2</v>
      </c>
      <c r="BL832" s="4">
        <v>1.302</v>
      </c>
      <c r="BM832" s="4">
        <v>12.477399999999999</v>
      </c>
      <c r="BQ832" s="4">
        <v>417.14299999999997</v>
      </c>
      <c r="BR832" s="4">
        <v>-6.4920000000000004E-3</v>
      </c>
      <c r="BS832" s="4">
        <v>-5</v>
      </c>
      <c r="BT832" s="4">
        <v>8.9999999999999993E-3</v>
      </c>
      <c r="BU832" s="4">
        <v>-0.15864900000000001</v>
      </c>
      <c r="BV832" s="4">
        <v>0.18179999999999999</v>
      </c>
    </row>
    <row r="833" spans="1:3" x14ac:dyDescent="0.25">
      <c r="B833" s="3"/>
    </row>
    <row r="834" spans="1:3" x14ac:dyDescent="0.25">
      <c r="B834" s="3"/>
    </row>
    <row r="835" spans="1:3" x14ac:dyDescent="0.25">
      <c r="B835" s="3"/>
      <c r="C835" s="3"/>
    </row>
    <row r="836" spans="1:3" x14ac:dyDescent="0.25">
      <c r="A836" s="4" t="s">
        <v>197</v>
      </c>
      <c r="B836" s="3"/>
    </row>
    <row r="837" spans="1:3" x14ac:dyDescent="0.25">
      <c r="A837" s="4" t="s">
        <v>198</v>
      </c>
      <c r="B837" s="3">
        <v>7.1239999999999997</v>
      </c>
    </row>
    <row r="838" spans="1:3" x14ac:dyDescent="0.25">
      <c r="A838" s="4" t="s">
        <v>199</v>
      </c>
      <c r="B838" s="3" t="s">
        <v>200</v>
      </c>
    </row>
    <row r="839" spans="1:3" x14ac:dyDescent="0.25">
      <c r="B839" s="3" t="s">
        <v>201</v>
      </c>
      <c r="C839" s="4" t="s">
        <v>202</v>
      </c>
    </row>
    <row r="840" spans="1:3" x14ac:dyDescent="0.25">
      <c r="B840" s="3" t="s">
        <v>203</v>
      </c>
    </row>
    <row r="841" spans="1:3" x14ac:dyDescent="0.25">
      <c r="B841" s="3" t="s">
        <v>204</v>
      </c>
    </row>
    <row r="842" spans="1:3" x14ac:dyDescent="0.25">
      <c r="A842" s="4" t="s">
        <v>205</v>
      </c>
      <c r="B842" s="3">
        <v>42804</v>
      </c>
    </row>
    <row r="843" spans="1:3" x14ac:dyDescent="0.25">
      <c r="A843" s="4" t="s">
        <v>206</v>
      </c>
      <c r="B843" s="3"/>
    </row>
    <row r="844" spans="1:3" x14ac:dyDescent="0.25">
      <c r="A844" s="4" t="s">
        <v>207</v>
      </c>
      <c r="B844" s="3" t="s">
        <v>208</v>
      </c>
    </row>
    <row r="845" spans="1:3" x14ac:dyDescent="0.25">
      <c r="A845" s="4" t="s">
        <v>209</v>
      </c>
      <c r="B845" s="3" t="s">
        <v>210</v>
      </c>
    </row>
    <row r="846" spans="1:3" x14ac:dyDescent="0.25">
      <c r="A846" s="4" t="s">
        <v>211</v>
      </c>
      <c r="B846" s="3" t="s">
        <v>212</v>
      </c>
    </row>
    <row r="847" spans="1:3" x14ac:dyDescent="0.25">
      <c r="A847" s="4" t="s">
        <v>213</v>
      </c>
      <c r="B847" s="3" t="s">
        <v>214</v>
      </c>
    </row>
    <row r="848" spans="1:3" x14ac:dyDescent="0.25">
      <c r="A848" s="4" t="s">
        <v>215</v>
      </c>
      <c r="B848" s="3"/>
    </row>
    <row r="849" spans="1:2" x14ac:dyDescent="0.25">
      <c r="A849" s="4" t="s">
        <v>207</v>
      </c>
      <c r="B849" s="3" t="s">
        <v>216</v>
      </c>
    </row>
    <row r="850" spans="1:2" x14ac:dyDescent="0.25">
      <c r="A850" s="4" t="s">
        <v>209</v>
      </c>
      <c r="B850" s="3" t="s">
        <v>217</v>
      </c>
    </row>
    <row r="851" spans="1:2" x14ac:dyDescent="0.25">
      <c r="A851" s="4" t="s">
        <v>211</v>
      </c>
      <c r="B851" s="3">
        <v>95</v>
      </c>
    </row>
    <row r="852" spans="1:2" x14ac:dyDescent="0.25">
      <c r="A852" s="4" t="s">
        <v>213</v>
      </c>
      <c r="B852" s="3">
        <v>6.907</v>
      </c>
    </row>
    <row r="853" spans="1:2" x14ac:dyDescent="0.25">
      <c r="A853" s="4" t="s">
        <v>218</v>
      </c>
      <c r="B853" s="3">
        <v>6</v>
      </c>
    </row>
    <row r="854" spans="1:2" x14ac:dyDescent="0.25">
      <c r="A854" s="4" t="s">
        <v>219</v>
      </c>
      <c r="B854" s="3">
        <v>15.7</v>
      </c>
    </row>
    <row r="855" spans="1:2" x14ac:dyDescent="0.25">
      <c r="A855" s="4" t="s">
        <v>220</v>
      </c>
      <c r="B855" s="3">
        <v>3030</v>
      </c>
    </row>
    <row r="856" spans="1:2" x14ac:dyDescent="0.25">
      <c r="A856" s="4" t="s">
        <v>215</v>
      </c>
      <c r="B856" s="3"/>
    </row>
    <row r="857" spans="1:2" x14ac:dyDescent="0.25">
      <c r="A857" s="4" t="s">
        <v>207</v>
      </c>
      <c r="B857" s="3" t="s">
        <v>221</v>
      </c>
    </row>
    <row r="858" spans="1:2" x14ac:dyDescent="0.25">
      <c r="A858" s="4" t="s">
        <v>209</v>
      </c>
      <c r="B858" s="3" t="s">
        <v>222</v>
      </c>
    </row>
    <row r="859" spans="1:2" x14ac:dyDescent="0.25">
      <c r="A859" s="4" t="s">
        <v>211</v>
      </c>
      <c r="B859" s="3">
        <v>185</v>
      </c>
    </row>
    <row r="860" spans="1:2" x14ac:dyDescent="0.25">
      <c r="A860" s="4" t="s">
        <v>213</v>
      </c>
      <c r="B860" s="3">
        <v>1.611</v>
      </c>
    </row>
    <row r="861" spans="1:2" x14ac:dyDescent="0.25">
      <c r="A861" s="4" t="s">
        <v>223</v>
      </c>
      <c r="B861" s="3">
        <v>2055</v>
      </c>
    </row>
    <row r="862" spans="1:2" x14ac:dyDescent="0.25">
      <c r="A862" s="4" t="s">
        <v>224</v>
      </c>
      <c r="B862" s="3">
        <v>246.2</v>
      </c>
    </row>
    <row r="863" spans="1:2" x14ac:dyDescent="0.25">
      <c r="A863" s="4" t="s">
        <v>215</v>
      </c>
      <c r="B863" s="3"/>
    </row>
    <row r="864" spans="1:2" x14ac:dyDescent="0.25">
      <c r="A864" s="4" t="s">
        <v>207</v>
      </c>
      <c r="B864" s="3" t="s">
        <v>225</v>
      </c>
    </row>
    <row r="865" spans="1:2" x14ac:dyDescent="0.25">
      <c r="A865" s="4" t="s">
        <v>209</v>
      </c>
      <c r="B865" s="3" t="s">
        <v>226</v>
      </c>
    </row>
    <row r="866" spans="1:2" x14ac:dyDescent="0.25">
      <c r="A866" s="4" t="s">
        <v>211</v>
      </c>
      <c r="B866" s="3">
        <v>208</v>
      </c>
    </row>
    <row r="867" spans="1:2" x14ac:dyDescent="0.25">
      <c r="A867" s="4" t="s">
        <v>227</v>
      </c>
      <c r="B867" s="3" t="s">
        <v>228</v>
      </c>
    </row>
    <row r="868" spans="1:2" x14ac:dyDescent="0.25">
      <c r="A868" s="4" t="s">
        <v>229</v>
      </c>
      <c r="B868" s="3" t="s">
        <v>230</v>
      </c>
    </row>
    <row r="869" spans="1:2" x14ac:dyDescent="0.25">
      <c r="A869" s="4" t="s">
        <v>231</v>
      </c>
      <c r="B869" s="3" t="s">
        <v>232</v>
      </c>
    </row>
    <row r="870" spans="1:2" x14ac:dyDescent="0.25">
      <c r="A870" s="4" t="s">
        <v>233</v>
      </c>
      <c r="B870" s="3" t="s">
        <v>234</v>
      </c>
    </row>
    <row r="871" spans="1:2" x14ac:dyDescent="0.25">
      <c r="A871" s="4" t="s">
        <v>215</v>
      </c>
      <c r="B871" s="3"/>
    </row>
    <row r="872" spans="1:2" x14ac:dyDescent="0.25">
      <c r="A872" s="4" t="s">
        <v>207</v>
      </c>
      <c r="B872" s="3" t="s">
        <v>235</v>
      </c>
    </row>
    <row r="873" spans="1:2" x14ac:dyDescent="0.25">
      <c r="A873" s="4" t="s">
        <v>209</v>
      </c>
      <c r="B873" s="3" t="s">
        <v>236</v>
      </c>
    </row>
    <row r="874" spans="1:2" x14ac:dyDescent="0.25">
      <c r="A874" s="4" t="s">
        <v>213</v>
      </c>
      <c r="B874" s="3">
        <v>2.9</v>
      </c>
    </row>
    <row r="875" spans="1:2" x14ac:dyDescent="0.25">
      <c r="A875" s="4" t="s">
        <v>215</v>
      </c>
      <c r="B875" s="3"/>
    </row>
    <row r="876" spans="1:2" x14ac:dyDescent="0.25">
      <c r="B876" s="3"/>
    </row>
    <row r="877" spans="1:2" x14ac:dyDescent="0.25">
      <c r="A877" s="4" t="s">
        <v>237</v>
      </c>
      <c r="B877" s="3"/>
    </row>
    <row r="878" spans="1:2" x14ac:dyDescent="0.25">
      <c r="A878" s="4" t="s">
        <v>238</v>
      </c>
      <c r="B878" s="3" t="s">
        <v>449</v>
      </c>
    </row>
    <row r="879" spans="1:2" x14ac:dyDescent="0.25">
      <c r="A879" s="4" t="s">
        <v>239</v>
      </c>
      <c r="B879" s="3">
        <v>0</v>
      </c>
    </row>
    <row r="880" spans="1:2" x14ac:dyDescent="0.25">
      <c r="A880" s="4" t="s">
        <v>240</v>
      </c>
      <c r="B880" s="3"/>
    </row>
    <row r="881" spans="1:3" x14ac:dyDescent="0.25">
      <c r="A881" s="4" t="s">
        <v>241</v>
      </c>
      <c r="B881" s="3"/>
    </row>
    <row r="882" spans="1:3" x14ac:dyDescent="0.25">
      <c r="A882" s="4" t="s">
        <v>242</v>
      </c>
      <c r="B882" s="3">
        <v>0.77200000000000002</v>
      </c>
    </row>
    <row r="883" spans="1:3" x14ac:dyDescent="0.25">
      <c r="A883" s="4" t="s">
        <v>243</v>
      </c>
      <c r="B883" s="3" t="s">
        <v>244</v>
      </c>
    </row>
    <row r="884" spans="1:3" x14ac:dyDescent="0.25">
      <c r="A884" s="4" t="s">
        <v>245</v>
      </c>
      <c r="B884" s="3">
        <v>2</v>
      </c>
    </row>
    <row r="885" spans="1:3" x14ac:dyDescent="0.25">
      <c r="A885" s="4" t="s">
        <v>246</v>
      </c>
      <c r="B885" s="3" t="s">
        <v>247</v>
      </c>
    </row>
    <row r="886" spans="1:3" x14ac:dyDescent="0.25">
      <c r="A886" s="4" t="s">
        <v>248</v>
      </c>
      <c r="B886" s="3" t="s">
        <v>249</v>
      </c>
      <c r="C886" s="4" t="s">
        <v>250</v>
      </c>
    </row>
    <row r="887" spans="1:3" x14ac:dyDescent="0.25">
      <c r="A887" s="4" t="s">
        <v>251</v>
      </c>
      <c r="B887" s="3">
        <v>4</v>
      </c>
    </row>
    <row r="888" spans="1:3" x14ac:dyDescent="0.25">
      <c r="A888" s="4" t="s">
        <v>252</v>
      </c>
      <c r="B888" s="3">
        <v>4</v>
      </c>
    </row>
    <row r="889" spans="1:3" x14ac:dyDescent="0.25">
      <c r="A889" s="4" t="s">
        <v>253</v>
      </c>
      <c r="B889" s="3">
        <v>3</v>
      </c>
    </row>
    <row r="890" spans="1:3" x14ac:dyDescent="0.25">
      <c r="A890" s="4" t="s">
        <v>254</v>
      </c>
      <c r="B890" s="3">
        <v>5</v>
      </c>
    </row>
    <row r="891" spans="1:3" x14ac:dyDescent="0.25">
      <c r="A891" s="4" t="s">
        <v>255</v>
      </c>
      <c r="B891" s="3">
        <v>1</v>
      </c>
    </row>
    <row r="892" spans="1:3" x14ac:dyDescent="0.25">
      <c r="A892" s="4" t="s">
        <v>256</v>
      </c>
      <c r="B892" s="3">
        <v>0</v>
      </c>
    </row>
    <row r="893" spans="1:3" x14ac:dyDescent="0.25">
      <c r="A893" s="4" t="s">
        <v>257</v>
      </c>
      <c r="B893" s="3" t="s">
        <v>247</v>
      </c>
    </row>
    <row r="894" spans="1:3" x14ac:dyDescent="0.25">
      <c r="A894" s="4" t="s">
        <v>258</v>
      </c>
      <c r="B894" s="3">
        <v>0</v>
      </c>
    </row>
    <row r="895" spans="1:3" x14ac:dyDescent="0.25">
      <c r="A895" s="4" t="s">
        <v>259</v>
      </c>
      <c r="B895" s="3" t="s">
        <v>247</v>
      </c>
    </row>
    <row r="896" spans="1:3" x14ac:dyDescent="0.25">
      <c r="A896" s="4" t="s">
        <v>260</v>
      </c>
      <c r="B896" s="3">
        <v>0</v>
      </c>
    </row>
    <row r="897" spans="1:2" x14ac:dyDescent="0.25">
      <c r="A897" s="4" t="s">
        <v>261</v>
      </c>
      <c r="B897" s="3">
        <v>0</v>
      </c>
    </row>
    <row r="898" spans="1:2" x14ac:dyDescent="0.25">
      <c r="A898" s="4" t="s">
        <v>262</v>
      </c>
      <c r="B898" s="3">
        <v>0</v>
      </c>
    </row>
    <row r="899" spans="1:2" x14ac:dyDescent="0.25">
      <c r="A899" s="4" t="s">
        <v>263</v>
      </c>
      <c r="B899" s="3">
        <v>1</v>
      </c>
    </row>
    <row r="900" spans="1:2" x14ac:dyDescent="0.25">
      <c r="A900" s="4" t="s">
        <v>264</v>
      </c>
      <c r="B900" s="3">
        <v>0</v>
      </c>
    </row>
    <row r="901" spans="1:2" x14ac:dyDescent="0.25">
      <c r="A901" s="4" t="s">
        <v>265</v>
      </c>
      <c r="B901" s="3" t="s">
        <v>266</v>
      </c>
    </row>
    <row r="902" spans="1:2" x14ac:dyDescent="0.25">
      <c r="A902" s="4" t="s">
        <v>267</v>
      </c>
      <c r="B902" s="3" t="s">
        <v>268</v>
      </c>
    </row>
    <row r="903" spans="1:2" x14ac:dyDescent="0.25">
      <c r="A903" s="4" t="s">
        <v>269</v>
      </c>
      <c r="B903" s="3" t="s">
        <v>270</v>
      </c>
    </row>
    <row r="904" spans="1:2" x14ac:dyDescent="0.25">
      <c r="A904" s="4" t="s">
        <v>271</v>
      </c>
      <c r="B904" s="3">
        <v>0</v>
      </c>
    </row>
    <row r="905" spans="1:2" x14ac:dyDescent="0.25">
      <c r="A905" s="4" t="s">
        <v>272</v>
      </c>
      <c r="B905" s="3">
        <v>0.5484236921296296</v>
      </c>
    </row>
    <row r="906" spans="1:2" x14ac:dyDescent="0.25">
      <c r="A906" s="4" t="s">
        <v>273</v>
      </c>
      <c r="B906" s="3">
        <v>0.55800702546296299</v>
      </c>
    </row>
    <row r="907" spans="1:2" x14ac:dyDescent="0.25">
      <c r="A907" s="4" t="s">
        <v>274</v>
      </c>
      <c r="B907" s="3">
        <v>829</v>
      </c>
    </row>
    <row r="908" spans="1:2" x14ac:dyDescent="0.25">
      <c r="A908" s="4" t="s">
        <v>275</v>
      </c>
      <c r="B908" s="3">
        <v>595</v>
      </c>
    </row>
    <row r="909" spans="1:2" x14ac:dyDescent="0.25">
      <c r="A909" s="4" t="s">
        <v>276</v>
      </c>
      <c r="B909" s="3">
        <v>-9.6549999999999994</v>
      </c>
    </row>
    <row r="910" spans="1:2" x14ac:dyDescent="0.25">
      <c r="A910" s="4" t="s">
        <v>277</v>
      </c>
      <c r="B910" s="3">
        <v>992.42700000000002</v>
      </c>
    </row>
    <row r="911" spans="1:2" x14ac:dyDescent="0.25">
      <c r="A911" s="4" t="s">
        <v>278</v>
      </c>
      <c r="B911" s="3">
        <v>85.98</v>
      </c>
    </row>
    <row r="912" spans="1:2" x14ac:dyDescent="0.25">
      <c r="A912" s="4" t="s">
        <v>279</v>
      </c>
      <c r="B912" s="3">
        <v>11.114000000000001</v>
      </c>
    </row>
    <row r="913" spans="1:2" x14ac:dyDescent="0.25">
      <c r="A913" s="4" t="s">
        <v>280</v>
      </c>
      <c r="B913" s="3">
        <v>0.76900000000000002</v>
      </c>
    </row>
    <row r="914" spans="1:2" x14ac:dyDescent="0.25">
      <c r="B914" s="3"/>
    </row>
    <row r="915" spans="1:2" x14ac:dyDescent="0.25">
      <c r="A915" s="4" t="s">
        <v>281</v>
      </c>
      <c r="B915" s="3"/>
    </row>
    <row r="916" spans="1:2" x14ac:dyDescent="0.25">
      <c r="A916" s="4" t="s">
        <v>282</v>
      </c>
      <c r="B916" s="3"/>
    </row>
    <row r="917" spans="1:2" x14ac:dyDescent="0.25">
      <c r="A917" s="4" t="s">
        <v>283</v>
      </c>
      <c r="B917" s="3"/>
    </row>
    <row r="918" spans="1:2" x14ac:dyDescent="0.25">
      <c r="A918" s="4" t="s">
        <v>284</v>
      </c>
      <c r="B918" s="3"/>
    </row>
    <row r="919" spans="1:2" x14ac:dyDescent="0.25">
      <c r="A919" s="4" t="s">
        <v>285</v>
      </c>
      <c r="B919" s="3">
        <v>0</v>
      </c>
    </row>
    <row r="920" spans="1:2" x14ac:dyDescent="0.25">
      <c r="A920" s="4" t="s">
        <v>286</v>
      </c>
      <c r="B920" s="3">
        <v>0</v>
      </c>
    </row>
    <row r="921" spans="1:2" x14ac:dyDescent="0.25">
      <c r="A921" s="4" t="s">
        <v>287</v>
      </c>
      <c r="B921" s="3">
        <v>0</v>
      </c>
    </row>
    <row r="922" spans="1:2" x14ac:dyDescent="0.25">
      <c r="A922" s="4" t="s">
        <v>288</v>
      </c>
      <c r="B922" s="3">
        <v>0</v>
      </c>
    </row>
    <row r="923" spans="1:2" x14ac:dyDescent="0.25">
      <c r="A923" s="4" t="s">
        <v>289</v>
      </c>
      <c r="B923" s="3">
        <v>0</v>
      </c>
    </row>
    <row r="924" spans="1:2" x14ac:dyDescent="0.25">
      <c r="A924" s="4" t="s">
        <v>290</v>
      </c>
      <c r="B924" s="3">
        <v>0</v>
      </c>
    </row>
    <row r="925" spans="1:2" x14ac:dyDescent="0.25">
      <c r="A925" s="4" t="s">
        <v>291</v>
      </c>
      <c r="B925" s="3">
        <v>0</v>
      </c>
    </row>
    <row r="926" spans="1:2" x14ac:dyDescent="0.25">
      <c r="A926" s="4" t="s">
        <v>292</v>
      </c>
      <c r="B926" s="3">
        <v>0</v>
      </c>
    </row>
    <row r="927" spans="1:2" x14ac:dyDescent="0.25">
      <c r="B927" s="3"/>
    </row>
    <row r="928" spans="1:2" x14ac:dyDescent="0.25">
      <c r="B928" s="3"/>
    </row>
    <row r="929" spans="1:2" x14ac:dyDescent="0.25">
      <c r="A929" s="4" t="s">
        <v>293</v>
      </c>
      <c r="B929" s="3"/>
    </row>
    <row r="930" spans="1:2" x14ac:dyDescent="0.25">
      <c r="A930" s="4" t="s">
        <v>100</v>
      </c>
      <c r="B930" s="3"/>
    </row>
    <row r="931" spans="1:2" x14ac:dyDescent="0.25">
      <c r="A931" s="4" t="s">
        <v>104</v>
      </c>
      <c r="B931" s="3"/>
    </row>
    <row r="932" spans="1:2" x14ac:dyDescent="0.25">
      <c r="A932" s="4" t="s">
        <v>294</v>
      </c>
      <c r="B932" s="3" t="s">
        <v>117</v>
      </c>
    </row>
    <row r="933" spans="1:2" x14ac:dyDescent="0.25">
      <c r="A933" s="4" t="s">
        <v>295</v>
      </c>
      <c r="B933" s="3" t="s">
        <v>296</v>
      </c>
    </row>
    <row r="934" spans="1:2" x14ac:dyDescent="0.25">
      <c r="A934" s="4" t="s">
        <v>143</v>
      </c>
      <c r="B934" s="3" t="s">
        <v>297</v>
      </c>
    </row>
    <row r="935" spans="1:2" x14ac:dyDescent="0.25">
      <c r="A935" s="4" t="s">
        <v>144</v>
      </c>
      <c r="B935" s="3" t="s">
        <v>298</v>
      </c>
    </row>
    <row r="936" spans="1:2" x14ac:dyDescent="0.25">
      <c r="B936" s="3"/>
    </row>
    <row r="937" spans="1:2" x14ac:dyDescent="0.25">
      <c r="B937" s="3"/>
    </row>
    <row r="938" spans="1:2" x14ac:dyDescent="0.25">
      <c r="A938" s="4" t="s">
        <v>299</v>
      </c>
      <c r="B938" s="3"/>
    </row>
    <row r="939" spans="1:2" x14ac:dyDescent="0.25">
      <c r="A939" s="4" t="s">
        <v>300</v>
      </c>
      <c r="B939" s="3">
        <v>5.2750000000000004</v>
      </c>
    </row>
    <row r="940" spans="1:2" x14ac:dyDescent="0.25">
      <c r="A940" s="4" t="s">
        <v>301</v>
      </c>
      <c r="B940" s="3">
        <v>0</v>
      </c>
    </row>
    <row r="941" spans="1:2" x14ac:dyDescent="0.25">
      <c r="A941" s="4" t="s">
        <v>302</v>
      </c>
      <c r="B941" s="3">
        <v>0</v>
      </c>
    </row>
    <row r="942" spans="1:2" x14ac:dyDescent="0.25">
      <c r="A942" s="4" t="s">
        <v>303</v>
      </c>
      <c r="B942" s="3">
        <v>0</v>
      </c>
    </row>
    <row r="943" spans="1:2" x14ac:dyDescent="0.25">
      <c r="B943" s="3"/>
    </row>
    <row r="944" spans="1:2" x14ac:dyDescent="0.25">
      <c r="A944" s="4" t="s">
        <v>304</v>
      </c>
      <c r="B944" s="3"/>
    </row>
    <row r="945" spans="1:2" x14ac:dyDescent="0.25">
      <c r="A945" s="4" t="s">
        <v>305</v>
      </c>
      <c r="B945" s="3">
        <v>0</v>
      </c>
    </row>
    <row r="946" spans="1:2" x14ac:dyDescent="0.25">
      <c r="A946" s="4" t="s">
        <v>306</v>
      </c>
      <c r="B946" s="3">
        <v>0</v>
      </c>
    </row>
    <row r="947" spans="1:2" x14ac:dyDescent="0.25">
      <c r="A947" s="4" t="s">
        <v>307</v>
      </c>
      <c r="B947" s="3">
        <v>0</v>
      </c>
    </row>
    <row r="948" spans="1:2" x14ac:dyDescent="0.25">
      <c r="A948" s="4" t="s">
        <v>308</v>
      </c>
      <c r="B948" s="3">
        <v>0</v>
      </c>
    </row>
    <row r="949" spans="1:2" x14ac:dyDescent="0.25">
      <c r="A949" s="4" t="s">
        <v>309</v>
      </c>
      <c r="B949" s="3">
        <v>0</v>
      </c>
    </row>
    <row r="950" spans="1:2" x14ac:dyDescent="0.25">
      <c r="A950" s="4" t="s">
        <v>310</v>
      </c>
      <c r="B950" s="3">
        <v>0</v>
      </c>
    </row>
    <row r="951" spans="1:2" x14ac:dyDescent="0.25">
      <c r="A951" s="4" t="s">
        <v>311</v>
      </c>
      <c r="B951" s="3">
        <v>0</v>
      </c>
    </row>
    <row r="952" spans="1:2" x14ac:dyDescent="0.25">
      <c r="A952" s="4" t="s">
        <v>312</v>
      </c>
      <c r="B952" s="3">
        <v>0</v>
      </c>
    </row>
    <row r="953" spans="1:2" x14ac:dyDescent="0.25">
      <c r="B953" s="3"/>
    </row>
    <row r="954" spans="1:2" x14ac:dyDescent="0.25">
      <c r="A954" s="4" t="s">
        <v>313</v>
      </c>
      <c r="B954" s="3"/>
    </row>
    <row r="955" spans="1:2" x14ac:dyDescent="0.25">
      <c r="A955" s="4" t="s">
        <v>314</v>
      </c>
      <c r="B955" s="3">
        <v>0</v>
      </c>
    </row>
    <row r="956" spans="1:2" x14ac:dyDescent="0.25">
      <c r="A956" s="4" t="s">
        <v>315</v>
      </c>
      <c r="B956" s="3">
        <v>0</v>
      </c>
    </row>
    <row r="957" spans="1:2" x14ac:dyDescent="0.25">
      <c r="A957" s="4" t="s">
        <v>316</v>
      </c>
      <c r="B957" s="3">
        <v>0</v>
      </c>
    </row>
    <row r="958" spans="1:2" x14ac:dyDescent="0.25">
      <c r="A958" s="4" t="s">
        <v>317</v>
      </c>
      <c r="B958" s="3">
        <v>0</v>
      </c>
    </row>
    <row r="959" spans="1:2" x14ac:dyDescent="0.25">
      <c r="A959" s="4" t="s">
        <v>318</v>
      </c>
      <c r="B959" s="3">
        <v>0</v>
      </c>
    </row>
    <row r="960" spans="1:2" x14ac:dyDescent="0.25">
      <c r="A960" s="4" t="s">
        <v>319</v>
      </c>
      <c r="B960" s="3">
        <v>0</v>
      </c>
    </row>
    <row r="961" spans="1:7" x14ac:dyDescent="0.25">
      <c r="A961" s="4" t="s">
        <v>320</v>
      </c>
      <c r="B961" s="3">
        <v>0</v>
      </c>
    </row>
    <row r="962" spans="1:7" x14ac:dyDescent="0.25">
      <c r="A962" s="4" t="s">
        <v>321</v>
      </c>
      <c r="B962" s="3">
        <v>0</v>
      </c>
    </row>
    <row r="963" spans="1:7" x14ac:dyDescent="0.25">
      <c r="B963" s="3"/>
    </row>
    <row r="964" spans="1:7" x14ac:dyDescent="0.25">
      <c r="A964" s="4" t="s">
        <v>322</v>
      </c>
      <c r="B964" s="3"/>
    </row>
    <row r="965" spans="1:7" x14ac:dyDescent="0.25">
      <c r="A965" s="4" t="s">
        <v>323</v>
      </c>
      <c r="B965" s="3">
        <v>0</v>
      </c>
    </row>
    <row r="966" spans="1:7" x14ac:dyDescent="0.25">
      <c r="A966" s="4" t="s">
        <v>324</v>
      </c>
      <c r="B966" s="3">
        <v>0</v>
      </c>
    </row>
    <row r="967" spans="1:7" x14ac:dyDescent="0.25">
      <c r="A967" s="4" t="s">
        <v>325</v>
      </c>
      <c r="B967" s="3">
        <v>0</v>
      </c>
    </row>
    <row r="968" spans="1:7" x14ac:dyDescent="0.25">
      <c r="A968" s="4" t="s">
        <v>326</v>
      </c>
      <c r="B968" s="3">
        <v>0</v>
      </c>
    </row>
    <row r="969" spans="1:7" x14ac:dyDescent="0.25">
      <c r="A969" s="4" t="s">
        <v>327</v>
      </c>
      <c r="B969" s="3">
        <v>0</v>
      </c>
    </row>
    <row r="970" spans="1:7" x14ac:dyDescent="0.25">
      <c r="A970" s="4" t="s">
        <v>328</v>
      </c>
      <c r="B970" s="3">
        <v>0</v>
      </c>
    </row>
    <row r="971" spans="1:7" x14ac:dyDescent="0.25">
      <c r="A971" s="4" t="s">
        <v>329</v>
      </c>
      <c r="B971" s="3">
        <v>0</v>
      </c>
    </row>
    <row r="972" spans="1:7" x14ac:dyDescent="0.25">
      <c r="A972" s="4" t="s">
        <v>330</v>
      </c>
      <c r="B972" s="3">
        <v>0</v>
      </c>
    </row>
    <row r="973" spans="1:7" x14ac:dyDescent="0.25">
      <c r="A973" s="4" t="s">
        <v>331</v>
      </c>
      <c r="B973" s="3">
        <v>0</v>
      </c>
    </row>
    <row r="974" spans="1:7" x14ac:dyDescent="0.25">
      <c r="B974" s="3"/>
    </row>
    <row r="975" spans="1:7" x14ac:dyDescent="0.25">
      <c r="A975" s="4" t="s">
        <v>332</v>
      </c>
      <c r="B975" s="3" t="s">
        <v>333</v>
      </c>
    </row>
    <row r="976" spans="1:7" x14ac:dyDescent="0.25">
      <c r="A976" s="4" t="s">
        <v>334</v>
      </c>
      <c r="B976" s="3">
        <v>0.77200000000000002</v>
      </c>
      <c r="C976" s="4">
        <v>1</v>
      </c>
      <c r="D976" s="4">
        <v>2.38</v>
      </c>
      <c r="E976" s="4">
        <v>0.24</v>
      </c>
      <c r="F976" s="4">
        <v>0</v>
      </c>
      <c r="G976" s="4">
        <v>0</v>
      </c>
    </row>
    <row r="977" spans="1:3" x14ac:dyDescent="0.25">
      <c r="B977" s="3"/>
    </row>
    <row r="978" spans="1:3" x14ac:dyDescent="0.25">
      <c r="A978" s="4" t="s">
        <v>335</v>
      </c>
      <c r="B978" s="3"/>
    </row>
    <row r="979" spans="1:3" x14ac:dyDescent="0.25">
      <c r="A979" s="4" t="s">
        <v>336</v>
      </c>
      <c r="B979" s="3">
        <v>0</v>
      </c>
    </row>
    <row r="980" spans="1:3" x14ac:dyDescent="0.25">
      <c r="A980" s="4" t="s">
        <v>337</v>
      </c>
      <c r="B980" s="3">
        <v>0</v>
      </c>
    </row>
    <row r="981" spans="1:3" x14ac:dyDescent="0.25">
      <c r="A981" s="4" t="s">
        <v>338</v>
      </c>
      <c r="B981" s="3">
        <v>0</v>
      </c>
    </row>
    <row r="982" spans="1:3" x14ac:dyDescent="0.25">
      <c r="A982" s="4" t="s">
        <v>339</v>
      </c>
      <c r="B982" s="3">
        <v>0</v>
      </c>
    </row>
    <row r="983" spans="1:3" x14ac:dyDescent="0.25">
      <c r="A983" s="4" t="s">
        <v>340</v>
      </c>
      <c r="B983" s="3">
        <v>0</v>
      </c>
    </row>
    <row r="984" spans="1:3" x14ac:dyDescent="0.25">
      <c r="A984" s="4" t="s">
        <v>341</v>
      </c>
      <c r="B984" s="3">
        <v>0</v>
      </c>
    </row>
    <row r="985" spans="1:3" x14ac:dyDescent="0.25">
      <c r="A985" s="4" t="s">
        <v>342</v>
      </c>
      <c r="B985" s="3">
        <v>0</v>
      </c>
    </row>
    <row r="986" spans="1:3" x14ac:dyDescent="0.25">
      <c r="A986" s="4" t="s">
        <v>343</v>
      </c>
      <c r="B986" s="3">
        <v>0</v>
      </c>
    </row>
    <row r="987" spans="1:3" x14ac:dyDescent="0.25">
      <c r="A987" s="4" t="s">
        <v>344</v>
      </c>
      <c r="B987" s="3">
        <v>0</v>
      </c>
    </row>
    <row r="988" spans="1:3" x14ac:dyDescent="0.25">
      <c r="B988" s="3"/>
    </row>
    <row r="989" spans="1:3" x14ac:dyDescent="0.25">
      <c r="A989" s="4" t="s">
        <v>345</v>
      </c>
      <c r="B989" s="3"/>
    </row>
    <row r="990" spans="1:3" x14ac:dyDescent="0.25">
      <c r="A990" s="4" t="s">
        <v>450</v>
      </c>
      <c r="B990" s="3"/>
    </row>
    <row r="991" spans="1:3" x14ac:dyDescent="0.25">
      <c r="A991" s="4" t="s">
        <v>451</v>
      </c>
      <c r="B991" s="3"/>
    </row>
    <row r="992" spans="1:3" x14ac:dyDescent="0.25">
      <c r="A992" s="4" t="s">
        <v>452</v>
      </c>
      <c r="B992" s="3">
        <v>0.54372314814814815</v>
      </c>
      <c r="C992" s="4" t="s">
        <v>453</v>
      </c>
    </row>
    <row r="993" spans="1:3" x14ac:dyDescent="0.25">
      <c r="A993" s="4" t="s">
        <v>452</v>
      </c>
      <c r="B993" s="3">
        <v>0.5439931018518519</v>
      </c>
      <c r="C993" s="4" t="s">
        <v>454</v>
      </c>
    </row>
    <row r="994" spans="1:3" x14ac:dyDescent="0.25">
      <c r="A994" s="4" t="s">
        <v>455</v>
      </c>
      <c r="B994" s="3"/>
    </row>
    <row r="995" spans="1:3" x14ac:dyDescent="0.25">
      <c r="A995" s="4" t="s">
        <v>456</v>
      </c>
      <c r="B995" s="3"/>
    </row>
    <row r="996" spans="1:3" x14ac:dyDescent="0.25">
      <c r="A996" s="4" t="s">
        <v>457</v>
      </c>
      <c r="B996" s="3"/>
    </row>
    <row r="997" spans="1:3" x14ac:dyDescent="0.25">
      <c r="B997" s="3"/>
    </row>
    <row r="998" spans="1:3" x14ac:dyDescent="0.25">
      <c r="B998" s="3"/>
    </row>
    <row r="999" spans="1:3" x14ac:dyDescent="0.25">
      <c r="A999" s="4" t="s">
        <v>346</v>
      </c>
      <c r="B999" s="3"/>
    </row>
    <row r="1000" spans="1:3" x14ac:dyDescent="0.25">
      <c r="A1000" s="4" t="s">
        <v>450</v>
      </c>
      <c r="B1000" s="3"/>
    </row>
    <row r="1001" spans="1:3" x14ac:dyDescent="0.25">
      <c r="A1001" s="4" t="s">
        <v>451</v>
      </c>
      <c r="B1001" s="3"/>
    </row>
    <row r="1002" spans="1:3" x14ac:dyDescent="0.25">
      <c r="A1002" s="4" t="s">
        <v>458</v>
      </c>
      <c r="B1002" s="3"/>
    </row>
    <row r="1003" spans="1:3" x14ac:dyDescent="0.25">
      <c r="A1003" s="4" t="s">
        <v>459</v>
      </c>
      <c r="B1003" s="3"/>
    </row>
    <row r="1004" spans="1:3" x14ac:dyDescent="0.25">
      <c r="A1004" s="4" t="s">
        <v>457</v>
      </c>
      <c r="B1004" s="3"/>
    </row>
    <row r="1005" spans="1:3" x14ac:dyDescent="0.25">
      <c r="A1005" s="4" t="s">
        <v>347</v>
      </c>
      <c r="B1005" s="3">
        <v>0.54892943287037033</v>
      </c>
      <c r="C1005" s="4" t="s">
        <v>460</v>
      </c>
    </row>
    <row r="1006" spans="1:3" x14ac:dyDescent="0.25">
      <c r="A1006" s="4" t="s">
        <v>347</v>
      </c>
      <c r="B1006" s="3">
        <v>0.54937498842592591</v>
      </c>
      <c r="C1006" s="4" t="s">
        <v>461</v>
      </c>
    </row>
    <row r="1007" spans="1:3" x14ac:dyDescent="0.25">
      <c r="A1007" s="4" t="s">
        <v>347</v>
      </c>
      <c r="B1007" s="3">
        <v>0.54987849537037037</v>
      </c>
      <c r="C1007" s="4" t="s">
        <v>462</v>
      </c>
    </row>
    <row r="1008" spans="1:3" x14ac:dyDescent="0.25">
      <c r="A1008" s="4" t="s">
        <v>347</v>
      </c>
      <c r="B1008" s="3">
        <v>0.55123267361111117</v>
      </c>
      <c r="C1008" s="4" t="s">
        <v>463</v>
      </c>
    </row>
    <row r="1009" spans="1:2" x14ac:dyDescent="0.25">
      <c r="B1009" s="3"/>
    </row>
    <row r="1010" spans="1:2" x14ac:dyDescent="0.25">
      <c r="B1010" s="3"/>
    </row>
    <row r="1011" spans="1:2" x14ac:dyDescent="0.25">
      <c r="A1011" s="4" t="s">
        <v>348</v>
      </c>
      <c r="B1011" s="3"/>
    </row>
    <row r="1012" spans="1:2" x14ac:dyDescent="0.25">
      <c r="A1012" s="4" t="s">
        <v>349</v>
      </c>
      <c r="B1012" s="3">
        <v>1000</v>
      </c>
    </row>
    <row r="1013" spans="1:2" x14ac:dyDescent="0.25">
      <c r="A1013" s="4" t="s">
        <v>350</v>
      </c>
      <c r="B1013" s="3">
        <v>21</v>
      </c>
    </row>
    <row r="1014" spans="1:2" x14ac:dyDescent="0.25">
      <c r="A1014" s="4" t="s">
        <v>351</v>
      </c>
      <c r="B1014" s="3">
        <v>0.05</v>
      </c>
    </row>
    <row r="1015" spans="1:2" x14ac:dyDescent="0.25">
      <c r="A1015" s="4" t="s">
        <v>352</v>
      </c>
      <c r="B1015" s="3">
        <v>10000</v>
      </c>
    </row>
    <row r="1016" spans="1:2" x14ac:dyDescent="0.25">
      <c r="A1016" s="4" t="s">
        <v>353</v>
      </c>
      <c r="B1016" s="3">
        <v>0.5</v>
      </c>
    </row>
    <row r="1017" spans="1:2" x14ac:dyDescent="0.25">
      <c r="A1017" s="4" t="s">
        <v>354</v>
      </c>
      <c r="B1017" s="3">
        <v>5.0000000000000001E-3</v>
      </c>
    </row>
    <row r="1018" spans="1:2" x14ac:dyDescent="0.25">
      <c r="A1018" s="4" t="s">
        <v>355</v>
      </c>
      <c r="B1018" s="3">
        <v>4</v>
      </c>
    </row>
    <row r="1019" spans="1:2" x14ac:dyDescent="0.25">
      <c r="B1019" s="3"/>
    </row>
    <row r="1020" spans="1:2" x14ac:dyDescent="0.25">
      <c r="A1020" s="4" t="s">
        <v>356</v>
      </c>
      <c r="B1020" s="3"/>
    </row>
    <row r="1021" spans="1:2" x14ac:dyDescent="0.25">
      <c r="A1021" s="4" t="s">
        <v>357</v>
      </c>
      <c r="B1021" s="3">
        <v>0</v>
      </c>
    </row>
    <row r="1022" spans="1:2" x14ac:dyDescent="0.25">
      <c r="A1022" s="4" t="s">
        <v>358</v>
      </c>
      <c r="B1022" s="3">
        <v>0</v>
      </c>
    </row>
    <row r="1023" spans="1:2" x14ac:dyDescent="0.25">
      <c r="A1023" s="4" t="s">
        <v>359</v>
      </c>
      <c r="B1023" s="3">
        <v>0</v>
      </c>
    </row>
    <row r="1024" spans="1:2" x14ac:dyDescent="0.25">
      <c r="A1024" s="4" t="s">
        <v>360</v>
      </c>
      <c r="B1024" s="3">
        <v>0</v>
      </c>
    </row>
    <row r="1025" spans="1:15" x14ac:dyDescent="0.25">
      <c r="A1025" s="4" t="s">
        <v>361</v>
      </c>
      <c r="B1025" s="3">
        <v>0</v>
      </c>
    </row>
    <row r="1026" spans="1:15" x14ac:dyDescent="0.25">
      <c r="A1026" s="4" t="s">
        <v>362</v>
      </c>
      <c r="B1026" s="3">
        <v>0</v>
      </c>
    </row>
    <row r="1027" spans="1:15" x14ac:dyDescent="0.25">
      <c r="A1027" s="4" t="s">
        <v>363</v>
      </c>
      <c r="B1027" s="3">
        <v>829</v>
      </c>
    </row>
    <row r="1028" spans="1:15" x14ac:dyDescent="0.25">
      <c r="A1028" s="4" t="s">
        <v>364</v>
      </c>
      <c r="B1028" s="3">
        <v>5</v>
      </c>
    </row>
    <row r="1029" spans="1:15" x14ac:dyDescent="0.25">
      <c r="B1029" s="3"/>
    </row>
    <row r="1030" spans="1:15" x14ac:dyDescent="0.25">
      <c r="A1030" s="4" t="s">
        <v>365</v>
      </c>
      <c r="B1030" s="3"/>
    </row>
    <row r="1031" spans="1:15" x14ac:dyDescent="0.25">
      <c r="B1031" s="3" t="s">
        <v>366</v>
      </c>
      <c r="C1031" s="4" t="s">
        <v>367</v>
      </c>
      <c r="D1031" s="4" t="s">
        <v>163</v>
      </c>
      <c r="E1031" s="4" t="s">
        <v>368</v>
      </c>
      <c r="F1031" s="4" t="s">
        <v>369</v>
      </c>
      <c r="G1031" s="4" t="s">
        <v>370</v>
      </c>
      <c r="H1031" s="4" t="s">
        <v>371</v>
      </c>
      <c r="I1031" s="4" t="s">
        <v>372</v>
      </c>
      <c r="J1031" s="4" t="s">
        <v>373</v>
      </c>
      <c r="K1031" s="4" t="s">
        <v>374</v>
      </c>
      <c r="L1031" s="4" t="s">
        <v>375</v>
      </c>
      <c r="M1031" s="4" t="s">
        <v>376</v>
      </c>
      <c r="N1031" s="4" t="s">
        <v>377</v>
      </c>
      <c r="O1031" s="4" t="s">
        <v>378</v>
      </c>
    </row>
    <row r="1032" spans="1:15" x14ac:dyDescent="0.25">
      <c r="A1032" s="4" t="s">
        <v>379</v>
      </c>
      <c r="B1032" s="3" t="s">
        <v>143</v>
      </c>
      <c r="C1032" s="4" t="s">
        <v>70</v>
      </c>
      <c r="D1032" s="4" t="s">
        <v>162</v>
      </c>
      <c r="E1032" s="4">
        <v>1</v>
      </c>
      <c r="F1032" s="4">
        <v>0</v>
      </c>
      <c r="G1032" s="4">
        <v>24.4375</v>
      </c>
    </row>
    <row r="1033" spans="1:15" x14ac:dyDescent="0.25">
      <c r="A1033" s="4" t="s">
        <v>380</v>
      </c>
      <c r="B1033" s="3"/>
      <c r="E1033" s="4">
        <v>-1</v>
      </c>
    </row>
    <row r="1034" spans="1:15" x14ac:dyDescent="0.25">
      <c r="A1034" s="4" t="s">
        <v>381</v>
      </c>
      <c r="B1034" s="3" t="s">
        <v>144</v>
      </c>
      <c r="C1034" s="4" t="s">
        <v>71</v>
      </c>
      <c r="D1034" s="4" t="s">
        <v>154</v>
      </c>
      <c r="E1034" s="4">
        <v>1</v>
      </c>
      <c r="F1034" s="4">
        <v>0</v>
      </c>
      <c r="G1034" s="4">
        <v>20.2</v>
      </c>
    </row>
    <row r="1035" spans="1:15" x14ac:dyDescent="0.25">
      <c r="B1035" s="3"/>
    </row>
    <row r="1036" spans="1:15" x14ac:dyDescent="0.25">
      <c r="A1036" s="4" t="s">
        <v>382</v>
      </c>
      <c r="B1036" s="3"/>
    </row>
    <row r="1037" spans="1:15" x14ac:dyDescent="0.25">
      <c r="A1037" s="4" t="s">
        <v>383</v>
      </c>
      <c r="B1037" s="3"/>
    </row>
    <row r="1038" spans="1:15" x14ac:dyDescent="0.25">
      <c r="A1038" s="4" t="s">
        <v>384</v>
      </c>
      <c r="B1038" s="3">
        <v>1</v>
      </c>
    </row>
    <row r="1039" spans="1:15" x14ac:dyDescent="0.25">
      <c r="A1039" s="4" t="s">
        <v>385</v>
      </c>
      <c r="B1039" s="3">
        <v>42804</v>
      </c>
    </row>
    <row r="1040" spans="1:15" x14ac:dyDescent="0.25">
      <c r="A1040" s="4" t="s">
        <v>39</v>
      </c>
      <c r="B1040" s="3">
        <v>0.53914351851851849</v>
      </c>
    </row>
    <row r="1041" spans="1:4" x14ac:dyDescent="0.25">
      <c r="A1041" s="4" t="s">
        <v>386</v>
      </c>
      <c r="B1041" s="3">
        <v>30</v>
      </c>
    </row>
    <row r="1042" spans="1:4" x14ac:dyDescent="0.25">
      <c r="A1042" s="4" t="s">
        <v>387</v>
      </c>
      <c r="B1042" s="3" t="s">
        <v>388</v>
      </c>
    </row>
    <row r="1043" spans="1:4" x14ac:dyDescent="0.25">
      <c r="B1043" s="3"/>
    </row>
    <row r="1044" spans="1:4" x14ac:dyDescent="0.25">
      <c r="A1044" s="4" t="s">
        <v>389</v>
      </c>
      <c r="B1044" s="3" t="s">
        <v>390</v>
      </c>
      <c r="C1044" s="4" t="s">
        <v>391</v>
      </c>
      <c r="D1044" s="4" t="s">
        <v>392</v>
      </c>
    </row>
    <row r="1045" spans="1:4" x14ac:dyDescent="0.25">
      <c r="A1045" s="4" t="s">
        <v>393</v>
      </c>
      <c r="B1045" s="3">
        <v>0</v>
      </c>
      <c r="C1045" s="4">
        <v>-10</v>
      </c>
      <c r="D1045" s="4">
        <v>10</v>
      </c>
    </row>
    <row r="1046" spans="1:4" x14ac:dyDescent="0.25">
      <c r="A1046" s="4" t="s">
        <v>394</v>
      </c>
      <c r="B1046" s="3">
        <v>0.01</v>
      </c>
      <c r="C1046" s="4">
        <v>-0.01</v>
      </c>
      <c r="D1046" s="4">
        <v>0.02</v>
      </c>
    </row>
    <row r="1047" spans="1:4" x14ac:dyDescent="0.25">
      <c r="A1047" s="4" t="s">
        <v>395</v>
      </c>
      <c r="B1047" s="4">
        <v>0.55625000000000002</v>
      </c>
      <c r="C1047" s="4">
        <v>-1.08</v>
      </c>
      <c r="D1047" s="4">
        <v>1.63625</v>
      </c>
    </row>
    <row r="1048" spans="1:4" x14ac:dyDescent="0.25">
      <c r="A1048" s="4" t="s">
        <v>396</v>
      </c>
      <c r="B1048" s="4">
        <v>13.74375</v>
      </c>
      <c r="C1048" s="4">
        <v>-0.17333299999999999</v>
      </c>
      <c r="D1048" s="4">
        <v>13.917083</v>
      </c>
    </row>
    <row r="1049" spans="1:4" x14ac:dyDescent="0.25">
      <c r="A1049" s="4" t="s">
        <v>397</v>
      </c>
      <c r="B1049" s="4">
        <v>-25.03125</v>
      </c>
      <c r="C1049" s="4">
        <v>-4.6733330000000004</v>
      </c>
      <c r="D1049" s="4">
        <v>-20.357917</v>
      </c>
    </row>
    <row r="1051" spans="1:4" x14ac:dyDescent="0.25">
      <c r="A1051" s="4" t="s">
        <v>398</v>
      </c>
    </row>
    <row r="1052" spans="1:4" x14ac:dyDescent="0.25">
      <c r="A1052" s="4" t="s">
        <v>384</v>
      </c>
      <c r="B1052" s="4">
        <v>1</v>
      </c>
    </row>
    <row r="1053" spans="1:4" x14ac:dyDescent="0.25">
      <c r="A1053" s="4" t="s">
        <v>385</v>
      </c>
      <c r="B1053" s="4">
        <v>42804</v>
      </c>
    </row>
    <row r="1054" spans="1:4" x14ac:dyDescent="0.25">
      <c r="A1054" s="4" t="s">
        <v>39</v>
      </c>
      <c r="B1054" s="4">
        <v>0.54274305555555558</v>
      </c>
    </row>
    <row r="1055" spans="1:4" x14ac:dyDescent="0.25">
      <c r="A1055" s="4" t="s">
        <v>386</v>
      </c>
      <c r="B1055" s="4">
        <v>30</v>
      </c>
    </row>
    <row r="1056" spans="1:4" x14ac:dyDescent="0.25">
      <c r="A1056" s="4" t="s">
        <v>387</v>
      </c>
      <c r="B1056" s="4" t="s">
        <v>398</v>
      </c>
    </row>
    <row r="1057" spans="1:9" x14ac:dyDescent="0.25">
      <c r="A1057" s="4" t="s">
        <v>156</v>
      </c>
      <c r="B1057" s="4" t="s">
        <v>3</v>
      </c>
      <c r="C1057" s="4" t="s">
        <v>2</v>
      </c>
      <c r="D1057" s="4" t="s">
        <v>7</v>
      </c>
      <c r="E1057" s="4" t="s">
        <v>175</v>
      </c>
      <c r="F1057" s="4" t="s">
        <v>4</v>
      </c>
      <c r="G1057" s="4" t="s">
        <v>5</v>
      </c>
      <c r="H1057" s="4" t="s">
        <v>399</v>
      </c>
      <c r="I1057" s="4" t="s">
        <v>6</v>
      </c>
    </row>
    <row r="1058" spans="1:9" x14ac:dyDescent="0.25">
      <c r="A1058" s="4" t="s">
        <v>400</v>
      </c>
      <c r="B1058" s="4">
        <v>60000</v>
      </c>
      <c r="C1058" s="4">
        <v>15.7</v>
      </c>
      <c r="D1058" s="4">
        <v>20.9</v>
      </c>
      <c r="E1058" s="4">
        <v>3030</v>
      </c>
      <c r="F1058" s="4">
        <v>2055</v>
      </c>
      <c r="G1058" s="4">
        <v>246.2</v>
      </c>
      <c r="H1058" s="4">
        <v>0</v>
      </c>
      <c r="I1058" s="4">
        <v>3030</v>
      </c>
    </row>
    <row r="1060" spans="1:9" x14ac:dyDescent="0.25">
      <c r="A1060" s="4" t="s">
        <v>389</v>
      </c>
      <c r="B1060" s="4" t="s">
        <v>390</v>
      </c>
      <c r="C1060" s="4" t="s">
        <v>391</v>
      </c>
      <c r="D1060" s="4" t="s">
        <v>392</v>
      </c>
    </row>
    <row r="1061" spans="1:9" x14ac:dyDescent="0.25">
      <c r="A1061" s="4" t="s">
        <v>393</v>
      </c>
      <c r="B1061" s="4">
        <v>60089.375</v>
      </c>
      <c r="C1061" s="4">
        <v>60076</v>
      </c>
      <c r="D1061" s="4">
        <v>13.375</v>
      </c>
    </row>
    <row r="1062" spans="1:9" x14ac:dyDescent="0.25">
      <c r="A1062" s="4" t="s">
        <v>394</v>
      </c>
      <c r="B1062" s="4">
        <v>15.67625</v>
      </c>
      <c r="C1062" s="4">
        <v>15.72</v>
      </c>
      <c r="D1062" s="4">
        <v>-4.3749999999999997E-2</v>
      </c>
    </row>
    <row r="1063" spans="1:9" x14ac:dyDescent="0.25">
      <c r="A1063" s="4" t="s">
        <v>395</v>
      </c>
      <c r="B1063" s="4">
        <v>2097.25</v>
      </c>
      <c r="C1063" s="4">
        <v>2074.333333</v>
      </c>
      <c r="D1063" s="4">
        <v>22.916667</v>
      </c>
    </row>
    <row r="1064" spans="1:9" x14ac:dyDescent="0.25">
      <c r="A1064" s="4" t="s">
        <v>397</v>
      </c>
      <c r="B1064" s="4">
        <v>3040.8604169999999</v>
      </c>
      <c r="C1064" s="4">
        <v>3032.562222</v>
      </c>
      <c r="D1064" s="4">
        <v>8.2981940000000005</v>
      </c>
    </row>
    <row r="1066" spans="1:9" x14ac:dyDescent="0.25">
      <c r="A1066" s="4" t="s">
        <v>398</v>
      </c>
    </row>
    <row r="1067" spans="1:9" x14ac:dyDescent="0.25">
      <c r="A1067" s="4" t="s">
        <v>384</v>
      </c>
      <c r="B1067" s="4">
        <v>1</v>
      </c>
    </row>
    <row r="1068" spans="1:9" x14ac:dyDescent="0.25">
      <c r="A1068" s="4" t="s">
        <v>385</v>
      </c>
      <c r="B1068" s="4">
        <v>42804</v>
      </c>
    </row>
    <row r="1069" spans="1:9" x14ac:dyDescent="0.25">
      <c r="A1069" s="4" t="s">
        <v>39</v>
      </c>
      <c r="B1069" s="4">
        <v>0.54594907407407411</v>
      </c>
    </row>
    <row r="1070" spans="1:9" x14ac:dyDescent="0.25">
      <c r="A1070" s="4" t="s">
        <v>386</v>
      </c>
      <c r="B1070" s="4">
        <v>30</v>
      </c>
    </row>
    <row r="1071" spans="1:9" x14ac:dyDescent="0.25">
      <c r="A1071" s="4" t="s">
        <v>387</v>
      </c>
      <c r="B1071" s="4" t="s">
        <v>464</v>
      </c>
    </row>
    <row r="1072" spans="1:9" x14ac:dyDescent="0.25">
      <c r="A1072" s="4" t="s">
        <v>156</v>
      </c>
      <c r="B1072" s="4" t="s">
        <v>3</v>
      </c>
      <c r="C1072" s="4" t="s">
        <v>2</v>
      </c>
      <c r="D1072" s="4" t="s">
        <v>7</v>
      </c>
      <c r="E1072" s="4" t="s">
        <v>175</v>
      </c>
      <c r="F1072" s="4" t="s">
        <v>4</v>
      </c>
      <c r="G1072" s="4" t="s">
        <v>5</v>
      </c>
      <c r="H1072" s="4" t="s">
        <v>399</v>
      </c>
      <c r="I1072" s="4" t="s">
        <v>6</v>
      </c>
    </row>
    <row r="1073" spans="1:9" x14ac:dyDescent="0.25">
      <c r="A1073" s="4" t="s">
        <v>400</v>
      </c>
      <c r="B1073" s="4">
        <v>60000</v>
      </c>
      <c r="C1073" s="4">
        <v>15.7</v>
      </c>
      <c r="D1073" s="4">
        <v>20.9</v>
      </c>
      <c r="E1073" s="4">
        <v>3030</v>
      </c>
      <c r="F1073" s="4">
        <v>2055</v>
      </c>
      <c r="G1073" s="4">
        <v>246.2</v>
      </c>
      <c r="H1073" s="4">
        <v>0</v>
      </c>
      <c r="I1073" s="4">
        <v>3030</v>
      </c>
    </row>
    <row r="1075" spans="1:9" x14ac:dyDescent="0.25">
      <c r="A1075" s="4" t="s">
        <v>389</v>
      </c>
      <c r="B1075" s="4" t="s">
        <v>390</v>
      </c>
      <c r="C1075" s="4" t="s">
        <v>391</v>
      </c>
      <c r="D1075" s="4" t="s">
        <v>392</v>
      </c>
    </row>
    <row r="1076" spans="1:9" x14ac:dyDescent="0.25">
      <c r="A1076" s="4" t="s">
        <v>401</v>
      </c>
      <c r="B1076" s="4">
        <v>0</v>
      </c>
      <c r="C1076" s="4">
        <v>0</v>
      </c>
      <c r="D1076" s="4">
        <v>0</v>
      </c>
    </row>
    <row r="1078" spans="1:9" x14ac:dyDescent="0.25">
      <c r="A1078" s="4" t="s">
        <v>398</v>
      </c>
    </row>
    <row r="1079" spans="1:9" x14ac:dyDescent="0.25">
      <c r="A1079" s="4" t="s">
        <v>384</v>
      </c>
      <c r="B1079" s="4">
        <v>1</v>
      </c>
    </row>
    <row r="1080" spans="1:9" x14ac:dyDescent="0.25">
      <c r="A1080" s="4" t="s">
        <v>385</v>
      </c>
      <c r="B1080" s="4">
        <v>42804</v>
      </c>
    </row>
    <row r="1081" spans="1:9" x14ac:dyDescent="0.25">
      <c r="A1081" s="4" t="s">
        <v>39</v>
      </c>
      <c r="B1081" s="4">
        <v>0.54670138888888886</v>
      </c>
    </row>
    <row r="1082" spans="1:9" x14ac:dyDescent="0.25">
      <c r="A1082" s="4" t="s">
        <v>386</v>
      </c>
      <c r="B1082" s="4">
        <v>30</v>
      </c>
    </row>
    <row r="1083" spans="1:9" x14ac:dyDescent="0.25">
      <c r="A1083" s="4" t="s">
        <v>387</v>
      </c>
      <c r="B1083" s="4" t="s">
        <v>388</v>
      </c>
    </row>
    <row r="1084" spans="1:9" x14ac:dyDescent="0.25">
      <c r="A1084" s="4" t="s">
        <v>156</v>
      </c>
      <c r="B1084" s="4" t="s">
        <v>3</v>
      </c>
      <c r="C1084" s="4" t="s">
        <v>2</v>
      </c>
      <c r="D1084" s="4" t="s">
        <v>7</v>
      </c>
      <c r="E1084" s="4" t="s">
        <v>175</v>
      </c>
      <c r="F1084" s="4" t="s">
        <v>4</v>
      </c>
      <c r="G1084" s="4" t="s">
        <v>5</v>
      </c>
      <c r="H1084" s="4" t="s">
        <v>399</v>
      </c>
      <c r="I1084" s="4" t="s">
        <v>6</v>
      </c>
    </row>
    <row r="1085" spans="1:9" x14ac:dyDescent="0.25">
      <c r="A1085" s="4" t="s">
        <v>400</v>
      </c>
      <c r="B1085" s="4">
        <v>60000</v>
      </c>
      <c r="C1085" s="4">
        <v>15.7</v>
      </c>
      <c r="D1085" s="4">
        <v>20.9</v>
      </c>
      <c r="E1085" s="4">
        <v>3030</v>
      </c>
      <c r="F1085" s="4">
        <v>2055</v>
      </c>
      <c r="G1085" s="4">
        <v>246.2</v>
      </c>
      <c r="H1085" s="4">
        <v>0</v>
      </c>
      <c r="I1085" s="4">
        <v>3030</v>
      </c>
    </row>
    <row r="1087" spans="1:9" x14ac:dyDescent="0.25">
      <c r="A1087" s="4" t="s">
        <v>389</v>
      </c>
      <c r="B1087" s="4" t="s">
        <v>390</v>
      </c>
      <c r="C1087" s="4" t="s">
        <v>391</v>
      </c>
      <c r="D1087" s="4" t="s">
        <v>392</v>
      </c>
    </row>
    <row r="1088" spans="1:9" x14ac:dyDescent="0.25">
      <c r="A1088" s="4" t="s">
        <v>401</v>
      </c>
      <c r="B1088" s="4">
        <v>21.662500000000001</v>
      </c>
      <c r="C1088" s="4">
        <v>20.9</v>
      </c>
      <c r="D1088" s="4">
        <v>0.76249999999999996</v>
      </c>
    </row>
    <row r="1092" spans="1:4" x14ac:dyDescent="0.25">
      <c r="A1092" s="4" t="s">
        <v>402</v>
      </c>
    </row>
    <row r="1093" spans="1:4" x14ac:dyDescent="0.25">
      <c r="A1093" s="4" t="s">
        <v>403</v>
      </c>
      <c r="B1093" s="4">
        <v>42804</v>
      </c>
      <c r="C1093" s="4">
        <v>0.53869373842592594</v>
      </c>
      <c r="D1093" s="4" t="s">
        <v>404</v>
      </c>
    </row>
    <row r="1094" spans="1:4" x14ac:dyDescent="0.25">
      <c r="A1094" s="4" t="s">
        <v>405</v>
      </c>
    </row>
  </sheetData>
  <customSheetViews>
    <customSheetView guid="{2B424CCC-7244-4294-A128-8AE125D4F682}">
      <pane ySplit="4" topLeftCell="A5" activePane="bottomLeft" state="frozen"/>
      <selection pane="bottomLeft" activeCell="A4" sqref="A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24"/>
  <sheetViews>
    <sheetView showGridLines="0" tabSelected="1" workbookViewId="0">
      <selection activeCell="M11" sqref="M11"/>
    </sheetView>
  </sheetViews>
  <sheetFormatPr defaultRowHeight="15" x14ac:dyDescent="0.25"/>
  <cols>
    <col min="3" max="3" width="25.5703125" bestFit="1" customWidth="1"/>
    <col min="4" max="4" width="8" bestFit="1" customWidth="1"/>
    <col min="5" max="8" width="8.5703125" bestFit="1" customWidth="1"/>
    <col min="9" max="9" width="23.28515625" bestFit="1" customWidth="1"/>
    <col min="10" max="10" width="18.7109375" bestFit="1" customWidth="1"/>
  </cols>
  <sheetData>
    <row r="4" spans="3:10" x14ac:dyDescent="0.25">
      <c r="C4" s="9" t="s">
        <v>177</v>
      </c>
      <c r="D4" s="9" t="s">
        <v>163</v>
      </c>
      <c r="E4" s="9" t="s">
        <v>164</v>
      </c>
      <c r="F4" s="9" t="s">
        <v>165</v>
      </c>
      <c r="G4" s="9" t="s">
        <v>166</v>
      </c>
      <c r="H4" s="9" t="s">
        <v>167</v>
      </c>
      <c r="I4" s="18" t="s">
        <v>196</v>
      </c>
      <c r="J4" s="18" t="s">
        <v>195</v>
      </c>
    </row>
    <row r="5" spans="3:10" x14ac:dyDescent="0.25">
      <c r="C5" s="10" t="s">
        <v>178</v>
      </c>
      <c r="D5" s="10" t="s">
        <v>179</v>
      </c>
      <c r="E5" s="13">
        <f>'Lap 1 data'!$B$8</f>
        <v>1.6666666666665941E-3</v>
      </c>
      <c r="F5" s="11">
        <f>'Lap 2 data'!$B$8</f>
        <v>1.6087962962963998E-3</v>
      </c>
      <c r="G5" s="11">
        <f>'Lap 3 data'!$B$8</f>
        <v>1.6435185185185164E-3</v>
      </c>
      <c r="H5" s="11">
        <f>'Lap 4 data'!$B$8</f>
        <v>1.6087962962962887E-3</v>
      </c>
      <c r="I5" s="11">
        <f>AVERAGE(F5,G5,H5)</f>
        <v>1.6203703703704015E-3</v>
      </c>
      <c r="J5" s="11">
        <f>STDEV(F5:H5)</f>
        <v>2.0046884346833089E-5</v>
      </c>
    </row>
    <row r="6" spans="3:10" x14ac:dyDescent="0.25">
      <c r="C6" s="10" t="s">
        <v>180</v>
      </c>
      <c r="D6" s="10" t="s">
        <v>181</v>
      </c>
      <c r="E6" s="12">
        <f>'Lap 1 data'!$AT8</f>
        <v>1.2892222222222225</v>
      </c>
      <c r="F6" s="12">
        <f>'Lap 2 data'!$AT8</f>
        <v>1.3084444444444447</v>
      </c>
      <c r="G6" s="12">
        <f>'Lap 3 data'!$AT8</f>
        <v>1.3065000000000004</v>
      </c>
      <c r="H6" s="12">
        <f>'Lap 4 data'!$AT8</f>
        <v>1.3001666666666667</v>
      </c>
      <c r="I6" s="12">
        <f>AVERAGE(F6,G6,H6)</f>
        <v>1.3050370370370372</v>
      </c>
      <c r="J6" s="21">
        <f t="shared" ref="J6:J24" si="0">STDEV(F6:H6)</f>
        <v>4.3284635504784444E-3</v>
      </c>
    </row>
    <row r="7" spans="3:10" x14ac:dyDescent="0.25">
      <c r="C7" s="10" t="s">
        <v>182</v>
      </c>
      <c r="D7" s="10" t="s">
        <v>183</v>
      </c>
      <c r="E7" s="19">
        <f>'Lap 1 data'!$BW8</f>
        <v>0.15794446026177775</v>
      </c>
      <c r="F7" s="19">
        <f>'Lap 2 data'!$BW8</f>
        <v>0.13932422829055552</v>
      </c>
      <c r="G7" s="19">
        <f>'Lap 3 data'!$BW8</f>
        <v>0.13536312913616663</v>
      </c>
      <c r="H7" s="19">
        <f>'Lap 4 data'!$BW8</f>
        <v>0.1378949167117777</v>
      </c>
      <c r="I7" s="21">
        <f>AVERAGE(F7,G7,H7)</f>
        <v>0.13752742471283327</v>
      </c>
      <c r="J7" s="21">
        <f t="shared" si="0"/>
        <v>2.0059572290283783E-3</v>
      </c>
    </row>
    <row r="8" spans="3:10" x14ac:dyDescent="0.25">
      <c r="C8" s="10" t="s">
        <v>184</v>
      </c>
      <c r="D8" s="10" t="s">
        <v>185</v>
      </c>
      <c r="E8" s="12">
        <f>'Lap 1 data'!$BW9</f>
        <v>8.162503579330739</v>
      </c>
      <c r="F8" s="12">
        <f>'Lap 2 data'!$BW9</f>
        <v>9.3913633005433361</v>
      </c>
      <c r="G8" s="12">
        <f>'Lap 3 data'!$BW9</f>
        <v>9.6518158847062789</v>
      </c>
      <c r="H8" s="12">
        <f>'Lap 4 data'!$BW9</f>
        <v>9.4286772686785962</v>
      </c>
      <c r="I8" s="21">
        <f t="shared" ref="I8:I24" si="1">AVERAGE(F8,G8,H8)</f>
        <v>9.4906188179760704</v>
      </c>
      <c r="J8" s="21">
        <f t="shared" si="0"/>
        <v>0.14084194615354217</v>
      </c>
    </row>
    <row r="9" spans="3:10" x14ac:dyDescent="0.25">
      <c r="C9" s="10" t="s">
        <v>2</v>
      </c>
      <c r="D9" s="10" t="s">
        <v>190</v>
      </c>
      <c r="E9" s="12">
        <f>'Lap 1 data'!BY5</f>
        <v>16099.047869841081</v>
      </c>
      <c r="F9" s="12">
        <f>'Lap 2 data'!BY5</f>
        <v>15900.361092481287</v>
      </c>
      <c r="G9" s="12">
        <f>'Lap 3 data'!BY5</f>
        <v>16570.022895839415</v>
      </c>
      <c r="H9" s="12">
        <f>'Lap 4 data'!BY5</f>
        <v>15206.967918224167</v>
      </c>
      <c r="I9" s="21">
        <f t="shared" si="1"/>
        <v>15892.450635514957</v>
      </c>
      <c r="J9" s="21">
        <f t="shared" si="0"/>
        <v>681.56191904880347</v>
      </c>
    </row>
    <row r="10" spans="3:10" x14ac:dyDescent="0.25">
      <c r="C10" s="10" t="s">
        <v>3</v>
      </c>
      <c r="D10" s="10" t="s">
        <v>190</v>
      </c>
      <c r="E10" s="12">
        <f>'Lap 1 data'!BZ5</f>
        <v>6087.7229680222899</v>
      </c>
      <c r="F10" s="12">
        <f>'Lap 2 data'!BZ5</f>
        <v>5596.2164274152701</v>
      </c>
      <c r="G10" s="12">
        <f>'Lap 3 data'!BZ5</f>
        <v>4388.8008389874776</v>
      </c>
      <c r="H10" s="12">
        <f>'Lap 4 data'!BZ5</f>
        <v>5926.0586155319543</v>
      </c>
      <c r="I10" s="21">
        <f t="shared" si="1"/>
        <v>5303.691960644901</v>
      </c>
      <c r="J10" s="21">
        <f t="shared" si="0"/>
        <v>809.30111246128786</v>
      </c>
    </row>
    <row r="11" spans="3:10" x14ac:dyDescent="0.25">
      <c r="C11" s="10" t="s">
        <v>4</v>
      </c>
      <c r="D11" s="10" t="s">
        <v>190</v>
      </c>
      <c r="E11" s="12">
        <f>'Lap 1 data'!CA5</f>
        <v>40.316821342627151</v>
      </c>
      <c r="F11" s="12">
        <f>'Lap 2 data'!CA5</f>
        <v>42.37355016027881</v>
      </c>
      <c r="G11" s="12">
        <f>'Lap 3 data'!CA5</f>
        <v>39.614682106522395</v>
      </c>
      <c r="H11" s="12">
        <f>'Lap 4 data'!CA5</f>
        <v>33.252836655825874</v>
      </c>
      <c r="I11" s="21">
        <f t="shared" si="1"/>
        <v>38.413689640875695</v>
      </c>
      <c r="J11" s="21">
        <f t="shared" si="0"/>
        <v>4.6774609441963966</v>
      </c>
    </row>
    <row r="12" spans="3:10" x14ac:dyDescent="0.25">
      <c r="C12" s="10" t="s">
        <v>175</v>
      </c>
      <c r="D12" s="10" t="s">
        <v>190</v>
      </c>
      <c r="E12" s="12">
        <f>'Lap 1 data'!CB5</f>
        <v>842.25360831978207</v>
      </c>
      <c r="F12" s="12">
        <f>'Lap 2 data'!CB5</f>
        <v>253.94435868227006</v>
      </c>
      <c r="G12" s="12">
        <f>'Lap 3 data'!CB5</f>
        <v>252.68516649311346</v>
      </c>
      <c r="H12" s="12">
        <f>'Lap 4 data'!CB5</f>
        <v>218.79915978794386</v>
      </c>
      <c r="I12" s="21">
        <f t="shared" si="1"/>
        <v>241.80956165444243</v>
      </c>
      <c r="J12" s="21">
        <f t="shared" si="0"/>
        <v>19.937535875469411</v>
      </c>
    </row>
    <row r="13" spans="3:10" x14ac:dyDescent="0.25">
      <c r="C13" s="10" t="s">
        <v>2</v>
      </c>
      <c r="D13" s="10" t="s">
        <v>186</v>
      </c>
      <c r="E13" s="21">
        <f>'Lap 1 data'!$CE$5</f>
        <v>502.96516873372326</v>
      </c>
      <c r="F13" s="21">
        <f>'Lap 2 data'!$CE$5</f>
        <v>472.58206372014683</v>
      </c>
      <c r="G13" s="21">
        <f>'Lap 3 data'!$CE$5</f>
        <v>503.78731855785929</v>
      </c>
      <c r="H13" s="21">
        <f>'Lap 4 data'!$CE$5</f>
        <v>454.85098247049166</v>
      </c>
      <c r="I13" s="21">
        <f t="shared" si="1"/>
        <v>477.07345491616593</v>
      </c>
      <c r="J13" s="21">
        <f t="shared" si="0"/>
        <v>24.775405013252726</v>
      </c>
    </row>
    <row r="14" spans="3:10" x14ac:dyDescent="0.25">
      <c r="C14" s="10" t="s">
        <v>3</v>
      </c>
      <c r="D14" s="10" t="s">
        <v>186</v>
      </c>
      <c r="E14" s="21">
        <f>'Lap 1 data'!$CF$5</f>
        <v>190.19215512437125</v>
      </c>
      <c r="F14" s="21">
        <f>'Lap 2 data'!$CF$5</f>
        <v>166.32776406210462</v>
      </c>
      <c r="G14" s="21">
        <f>'Lap 3 data'!$CF$5</f>
        <v>133.43507249547329</v>
      </c>
      <c r="H14" s="21">
        <f>'Lap 4 data'!$CF$5</f>
        <v>177.25253304586454</v>
      </c>
      <c r="I14" s="21">
        <f t="shared" si="1"/>
        <v>159.00512320114748</v>
      </c>
      <c r="J14" s="21">
        <f t="shared" si="0"/>
        <v>22.808074538531237</v>
      </c>
    </row>
    <row r="15" spans="3:10" x14ac:dyDescent="0.25">
      <c r="C15" s="10" t="s">
        <v>4</v>
      </c>
      <c r="D15" s="10" t="s">
        <v>186</v>
      </c>
      <c r="E15" s="21">
        <f>'Lap 1 data'!$CG$5</f>
        <v>1.2595749148239541</v>
      </c>
      <c r="F15" s="21">
        <f>'Lap 2 data'!$CG$5</f>
        <v>1.2594040893425256</v>
      </c>
      <c r="G15" s="21">
        <f>'Lap 3 data'!$CG$5</f>
        <v>1.2044264874840966</v>
      </c>
      <c r="H15" s="21">
        <f>'Lap 4 data'!$CG$5</f>
        <v>0.99461546208084917</v>
      </c>
      <c r="I15" s="21">
        <f t="shared" si="1"/>
        <v>1.1528153463024904</v>
      </c>
      <c r="J15" s="21">
        <f t="shared" si="0"/>
        <v>0.13973559568818361</v>
      </c>
    </row>
    <row r="16" spans="3:10" x14ac:dyDescent="0.25">
      <c r="C16" s="10" t="s">
        <v>175</v>
      </c>
      <c r="D16" s="10" t="s">
        <v>186</v>
      </c>
      <c r="E16" s="21">
        <f>'Lap 1 data'!$CH$5</f>
        <v>26.313620013437983</v>
      </c>
      <c r="F16" s="21">
        <f>'Lap 2 data'!$CH$5</f>
        <v>7.5475989757807822</v>
      </c>
      <c r="G16" s="21">
        <f>'Lap 3 data'!$CH$5</f>
        <v>7.6825230277065977</v>
      </c>
      <c r="H16" s="21">
        <f>'Lap 4 data'!$CH$5</f>
        <v>6.5444349806247359</v>
      </c>
      <c r="I16" s="21">
        <f t="shared" si="1"/>
        <v>7.2581856613707059</v>
      </c>
      <c r="J16" s="21">
        <f t="shared" si="0"/>
        <v>0.62179671167192663</v>
      </c>
    </row>
    <row r="17" spans="3:10" x14ac:dyDescent="0.25">
      <c r="C17" s="10" t="s">
        <v>2</v>
      </c>
      <c r="D17" s="10" t="s">
        <v>470</v>
      </c>
      <c r="E17" s="21">
        <f>'Lap 1 data'!$BY8</f>
        <v>648.43387253526578</v>
      </c>
      <c r="F17" s="21">
        <f>'Lap 2 data'!$BY8</f>
        <v>618.34737581871673</v>
      </c>
      <c r="G17" s="21">
        <f>'Lap 3 data'!$BY8</f>
        <v>658.19813169584336</v>
      </c>
      <c r="H17" s="21">
        <f>'Lap 4 data'!$BY8</f>
        <v>591.38208570871757</v>
      </c>
      <c r="I17" s="21">
        <f t="shared" si="1"/>
        <v>622.64253107442585</v>
      </c>
      <c r="J17" s="21">
        <f t="shared" si="0"/>
        <v>33.614465180059184</v>
      </c>
    </row>
    <row r="18" spans="3:10" x14ac:dyDescent="0.25">
      <c r="C18" s="10" t="s">
        <v>3</v>
      </c>
      <c r="D18" s="10" t="s">
        <v>470</v>
      </c>
      <c r="E18" s="21">
        <f>'Lap 1 data'!$BZ8</f>
        <v>245.19995287867556</v>
      </c>
      <c r="F18" s="21">
        <f>'Lap 2 data'!$BZ8</f>
        <v>217.63063884392716</v>
      </c>
      <c r="G18" s="21">
        <f>'Lap 3 data'!$BZ8</f>
        <v>174.33292221533591</v>
      </c>
      <c r="H18" s="21">
        <f>'Lap 4 data'!$BZ8</f>
        <v>230.45783504846489</v>
      </c>
      <c r="I18" s="21">
        <f t="shared" si="1"/>
        <v>207.47379870257598</v>
      </c>
      <c r="J18" s="21">
        <f t="shared" si="0"/>
        <v>29.408714888180779</v>
      </c>
    </row>
    <row r="19" spans="3:10" x14ac:dyDescent="0.25">
      <c r="C19" s="10" t="s">
        <v>4</v>
      </c>
      <c r="D19" s="10" t="s">
        <v>470</v>
      </c>
      <c r="E19" s="21">
        <f>'Lap 1 data'!$CA8</f>
        <v>1.6238719707447047</v>
      </c>
      <c r="F19" s="21">
        <f>'Lap 2 data'!$CA8</f>
        <v>1.6478602840108427</v>
      </c>
      <c r="G19" s="21">
        <f>'Lap 3 data'!$CA8</f>
        <v>1.5735832058979728</v>
      </c>
      <c r="H19" s="21">
        <f>'Lap 4 data'!$CA8</f>
        <v>1.293165869948784</v>
      </c>
      <c r="I19" s="21">
        <f t="shared" si="1"/>
        <v>1.5048697866192</v>
      </c>
      <c r="J19" s="21">
        <f t="shared" si="0"/>
        <v>0.1870646474709792</v>
      </c>
    </row>
    <row r="20" spans="3:10" x14ac:dyDescent="0.25">
      <c r="C20" s="10" t="s">
        <v>175</v>
      </c>
      <c r="D20" s="10" t="s">
        <v>470</v>
      </c>
      <c r="E20" s="21">
        <f>'Lap 1 data'!$CB8</f>
        <v>33.924103668435663</v>
      </c>
      <c r="F20" s="21">
        <f>'Lap 2 data'!$CB8</f>
        <v>9.8756139487549461</v>
      </c>
      <c r="G20" s="21">
        <f>'Lap 3 data'!$CB8</f>
        <v>10.037216335698673</v>
      </c>
      <c r="H20" s="21">
        <f>'Lap 4 data'!$CB8</f>
        <v>8.5088562139755943</v>
      </c>
      <c r="I20" s="21">
        <f t="shared" si="1"/>
        <v>9.473895499476404</v>
      </c>
      <c r="J20" s="21">
        <f t="shared" si="0"/>
        <v>0.83964543099240008</v>
      </c>
    </row>
    <row r="21" spans="3:10" x14ac:dyDescent="0.25">
      <c r="C21" s="10" t="s">
        <v>194</v>
      </c>
      <c r="D21" s="10" t="s">
        <v>190</v>
      </c>
      <c r="E21" s="21">
        <f>'Lap 1 data'!$CC5</f>
        <v>7018.6982129463977</v>
      </c>
      <c r="F21" s="21">
        <f>'Lap 2 data'!CC5</f>
        <v>5934.9266696121913</v>
      </c>
      <c r="G21" s="21">
        <f>'Lap 3 data'!CC5</f>
        <v>4714.0661853870224</v>
      </c>
      <c r="H21" s="21">
        <f>'Lap 4 data'!CC5</f>
        <v>6222.557450910801</v>
      </c>
      <c r="I21" s="21">
        <f t="shared" si="1"/>
        <v>5623.8501019700052</v>
      </c>
      <c r="J21" s="21">
        <f t="shared" si="0"/>
        <v>800.91382042165435</v>
      </c>
    </row>
    <row r="22" spans="3:10" x14ac:dyDescent="0.25">
      <c r="C22" s="10" t="s">
        <v>194</v>
      </c>
      <c r="D22" s="10" t="s">
        <v>186</v>
      </c>
      <c r="E22" s="21">
        <f>'Lap 1 data'!$CI5</f>
        <v>217.76535005263315</v>
      </c>
      <c r="F22" s="21">
        <f>'Lap 2 data'!$CI5</f>
        <v>175.13476712722795</v>
      </c>
      <c r="G22" s="21">
        <f>'Lap 3 data'!$CI5</f>
        <v>142.32202201066397</v>
      </c>
      <c r="H22" s="21">
        <f>'Lap 4 data'!$CI5</f>
        <v>184.79158348857013</v>
      </c>
      <c r="I22" s="21">
        <f t="shared" si="1"/>
        <v>167.41612420882066</v>
      </c>
      <c r="J22" s="21">
        <f t="shared" si="0"/>
        <v>22.26205290191869</v>
      </c>
    </row>
    <row r="23" spans="3:10" x14ac:dyDescent="0.25">
      <c r="C23" s="10" t="s">
        <v>194</v>
      </c>
      <c r="D23" s="10" t="s">
        <v>470</v>
      </c>
      <c r="E23" s="21">
        <f>'Lap 1 data'!$CC8</f>
        <v>280.74792851785594</v>
      </c>
      <c r="F23" s="21">
        <f>'Lap 2 data'!$CC8</f>
        <v>229.15411307669297</v>
      </c>
      <c r="G23" s="21">
        <f>'Lap 3 data'!$CC8</f>
        <v>185.94372175693255</v>
      </c>
      <c r="H23" s="21">
        <f>'Lap 4 data'!$CC8</f>
        <v>240.25985713238927</v>
      </c>
      <c r="I23" s="21">
        <f t="shared" si="1"/>
        <v>218.45256398867159</v>
      </c>
      <c r="J23" s="21">
        <f t="shared" si="0"/>
        <v>28.695870873589936</v>
      </c>
    </row>
    <row r="24" spans="3:10" x14ac:dyDescent="0.25">
      <c r="C24" s="20" t="s">
        <v>52</v>
      </c>
      <c r="D24" s="20" t="s">
        <v>187</v>
      </c>
      <c r="E24" s="12">
        <f>'Lap 1 data'!BC5</f>
        <v>0.79848275862069029</v>
      </c>
      <c r="F24" s="12">
        <f>'Lap 2 data'!BC5</f>
        <v>0.84621428571428559</v>
      </c>
      <c r="G24" s="12">
        <f>'Lap 3 data'!BC5</f>
        <v>0.91986013986013981</v>
      </c>
      <c r="H24" s="12">
        <f>'Lap 4 data'!BC5</f>
        <v>0.85071428571428553</v>
      </c>
      <c r="I24" s="21">
        <f t="shared" si="1"/>
        <v>0.87226290376290372</v>
      </c>
      <c r="J24" s="21">
        <f t="shared" si="0"/>
        <v>4.1281777615214572E-2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8"/>
  <sheetViews>
    <sheetView workbookViewId="0">
      <selection activeCell="D20" sqref="D20"/>
    </sheetView>
  </sheetViews>
  <sheetFormatPr defaultRowHeight="15" x14ac:dyDescent="0.25"/>
  <cols>
    <col min="1" max="1" width="13.5703125" style="4" customWidth="1"/>
    <col min="2" max="2" width="13.42578125" style="4" customWidth="1"/>
    <col min="3" max="3" width="13.85546875" style="4" customWidth="1"/>
    <col min="4" max="4" width="13.42578125" style="4" customWidth="1"/>
  </cols>
  <sheetData>
    <row r="1" spans="1:5" x14ac:dyDescent="0.25">
      <c r="A1" s="33" t="s">
        <v>164</v>
      </c>
      <c r="B1" s="33" t="s">
        <v>165</v>
      </c>
      <c r="C1" s="33" t="s">
        <v>166</v>
      </c>
      <c r="D1" s="33" t="s">
        <v>167</v>
      </c>
      <c r="E1" s="36"/>
    </row>
    <row r="2" spans="1:5" x14ac:dyDescent="0.25">
      <c r="A2" s="33" t="s">
        <v>465</v>
      </c>
      <c r="B2" s="34" t="s">
        <v>466</v>
      </c>
      <c r="C2" s="34" t="s">
        <v>467</v>
      </c>
      <c r="D2" s="35" t="s">
        <v>468</v>
      </c>
      <c r="E2" s="35"/>
    </row>
    <row r="3" spans="1:5" x14ac:dyDescent="0.25">
      <c r="A3" s="33" t="s">
        <v>168</v>
      </c>
      <c r="B3" s="33" t="s">
        <v>168</v>
      </c>
      <c r="C3" s="33" t="s">
        <v>168</v>
      </c>
      <c r="D3" s="33" t="s">
        <v>168</v>
      </c>
    </row>
    <row r="4" spans="1:5" x14ac:dyDescent="0.25">
      <c r="A4" s="4">
        <f>'Raw Data'!AT227</f>
        <v>0.2</v>
      </c>
      <c r="B4" s="4">
        <f>'Raw Data'!AT371</f>
        <v>36</v>
      </c>
      <c r="C4" s="4">
        <f>'Raw Data'!AT510</f>
        <v>35.299999999999997</v>
      </c>
      <c r="D4" s="4">
        <f>'Raw Data'!AT652</f>
        <v>35.200000000000003</v>
      </c>
    </row>
    <row r="5" spans="1:5" x14ac:dyDescent="0.25">
      <c r="A5" s="4">
        <f>'Raw Data'!AT228</f>
        <v>1</v>
      </c>
      <c r="B5" s="4">
        <f>'Raw Data'!AT372</f>
        <v>36.4</v>
      </c>
      <c r="C5" s="4">
        <f>'Raw Data'!AT511</f>
        <v>36</v>
      </c>
      <c r="D5" s="4">
        <f>'Raw Data'!AT653</f>
        <v>35.700000000000003</v>
      </c>
    </row>
    <row r="6" spans="1:5" x14ac:dyDescent="0.25">
      <c r="A6" s="4">
        <f>'Raw Data'!AT229</f>
        <v>2.6</v>
      </c>
      <c r="B6" s="4">
        <f>'Raw Data'!AT373</f>
        <v>37.6</v>
      </c>
      <c r="C6" s="4">
        <f>'Raw Data'!AT512</f>
        <v>37</v>
      </c>
      <c r="D6" s="4">
        <f>'Raw Data'!AT654</f>
        <v>36.1</v>
      </c>
    </row>
    <row r="7" spans="1:5" x14ac:dyDescent="0.25">
      <c r="A7" s="4">
        <f>'Raw Data'!AT230</f>
        <v>4.0999999999999996</v>
      </c>
      <c r="B7" s="4">
        <f>'Raw Data'!AT374</f>
        <v>39</v>
      </c>
      <c r="C7" s="4">
        <f>'Raw Data'!AT513</f>
        <v>38.700000000000003</v>
      </c>
      <c r="D7" s="4">
        <f>'Raw Data'!AT655</f>
        <v>37.200000000000003</v>
      </c>
    </row>
    <row r="8" spans="1:5" x14ac:dyDescent="0.25">
      <c r="A8" s="4">
        <f>'Raw Data'!AT231</f>
        <v>4.9000000000000004</v>
      </c>
      <c r="B8" s="4">
        <f>'Raw Data'!AT375</f>
        <v>40.5</v>
      </c>
      <c r="C8" s="4">
        <f>'Raw Data'!AT514</f>
        <v>40</v>
      </c>
      <c r="D8" s="4">
        <f>'Raw Data'!AT656</f>
        <v>38.1</v>
      </c>
    </row>
    <row r="9" spans="1:5" x14ac:dyDescent="0.25">
      <c r="A9" s="4">
        <f>'Raw Data'!AT232</f>
        <v>10.9</v>
      </c>
      <c r="B9" s="4">
        <f>'Raw Data'!AT376</f>
        <v>42</v>
      </c>
      <c r="C9" s="4">
        <f>'Raw Data'!AT515</f>
        <v>40.200000000000003</v>
      </c>
      <c r="D9" s="4">
        <f>'Raw Data'!AT657</f>
        <v>39.799999999999997</v>
      </c>
    </row>
    <row r="10" spans="1:5" x14ac:dyDescent="0.25">
      <c r="A10" s="4">
        <f>'Raw Data'!AT233</f>
        <v>18.5</v>
      </c>
      <c r="B10" s="4">
        <f>'Raw Data'!AT377</f>
        <v>42.9</v>
      </c>
      <c r="C10" s="4">
        <f>'Raw Data'!AT516</f>
        <v>41.1</v>
      </c>
      <c r="D10" s="4">
        <f>'Raw Data'!AT658</f>
        <v>41.3</v>
      </c>
    </row>
    <row r="11" spans="1:5" x14ac:dyDescent="0.25">
      <c r="A11" s="4">
        <f>'Raw Data'!AT234</f>
        <v>24.6</v>
      </c>
      <c r="B11" s="4">
        <f>'Raw Data'!AT378</f>
        <v>44.2</v>
      </c>
      <c r="C11" s="4">
        <f>'Raw Data'!AT517</f>
        <v>43.6</v>
      </c>
      <c r="D11" s="4">
        <f>'Raw Data'!AT659</f>
        <v>43.2</v>
      </c>
    </row>
    <row r="12" spans="1:5" x14ac:dyDescent="0.25">
      <c r="A12" s="4">
        <f>'Raw Data'!AT235</f>
        <v>29.4</v>
      </c>
      <c r="B12" s="4">
        <f>'Raw Data'!AT379</f>
        <v>45.5</v>
      </c>
      <c r="C12" s="4">
        <f>'Raw Data'!AT518</f>
        <v>44.6</v>
      </c>
      <c r="D12" s="4">
        <f>'Raw Data'!AT660</f>
        <v>44.4</v>
      </c>
    </row>
    <row r="13" spans="1:5" x14ac:dyDescent="0.25">
      <c r="A13" s="4">
        <f>'Raw Data'!AT236</f>
        <v>32.4</v>
      </c>
      <c r="B13" s="4">
        <f>'Raw Data'!AT380</f>
        <v>46.4</v>
      </c>
      <c r="C13" s="4">
        <f>'Raw Data'!AT519</f>
        <v>45.5</v>
      </c>
      <c r="D13" s="4">
        <f>'Raw Data'!AT661</f>
        <v>45.9</v>
      </c>
    </row>
    <row r="14" spans="1:5" x14ac:dyDescent="0.25">
      <c r="A14" s="4">
        <f>'Raw Data'!AT237</f>
        <v>34.6</v>
      </c>
      <c r="B14" s="4">
        <f>'Raw Data'!AT381</f>
        <v>46.5</v>
      </c>
      <c r="C14" s="4">
        <f>'Raw Data'!AT520</f>
        <v>45.6</v>
      </c>
      <c r="D14" s="4">
        <f>'Raw Data'!AT662</f>
        <v>46.1</v>
      </c>
    </row>
    <row r="15" spans="1:5" x14ac:dyDescent="0.25">
      <c r="A15" s="4">
        <f>'Raw Data'!AT238</f>
        <v>36.4</v>
      </c>
      <c r="B15" s="4">
        <f>'Raw Data'!AT382</f>
        <v>45.9</v>
      </c>
      <c r="C15" s="4">
        <f>'Raw Data'!AT521</f>
        <v>44.8</v>
      </c>
      <c r="D15" s="4">
        <f>'Raw Data'!AT663</f>
        <v>45.4</v>
      </c>
    </row>
    <row r="16" spans="1:5" x14ac:dyDescent="0.25">
      <c r="A16" s="4">
        <f>'Raw Data'!AT239</f>
        <v>38.6</v>
      </c>
      <c r="B16" s="4">
        <f>'Raw Data'!AT383</f>
        <v>44.7</v>
      </c>
      <c r="C16" s="4">
        <f>'Raw Data'!AT522</f>
        <v>42.8</v>
      </c>
      <c r="D16" s="4">
        <f>'Raw Data'!AT664</f>
        <v>43.9</v>
      </c>
    </row>
    <row r="17" spans="1:4" x14ac:dyDescent="0.25">
      <c r="A17" s="4">
        <f>'Raw Data'!AT240</f>
        <v>40.4</v>
      </c>
      <c r="B17" s="4">
        <f>'Raw Data'!AT384</f>
        <v>42.7</v>
      </c>
      <c r="C17" s="4">
        <f>'Raw Data'!AT523</f>
        <v>40</v>
      </c>
      <c r="D17" s="4">
        <f>'Raw Data'!AT665</f>
        <v>42.5</v>
      </c>
    </row>
    <row r="18" spans="1:4" x14ac:dyDescent="0.25">
      <c r="A18" s="4">
        <f>'Raw Data'!AT241</f>
        <v>42.5</v>
      </c>
      <c r="B18" s="4">
        <f>'Raw Data'!AT385</f>
        <v>41.2</v>
      </c>
      <c r="C18" s="4">
        <f>'Raw Data'!AT524</f>
        <v>38.1</v>
      </c>
      <c r="D18" s="4">
        <f>'Raw Data'!AT666</f>
        <v>40.5</v>
      </c>
    </row>
    <row r="19" spans="1:4" x14ac:dyDescent="0.25">
      <c r="A19" s="4">
        <f>'Raw Data'!AT242</f>
        <v>44.4</v>
      </c>
      <c r="B19" s="4">
        <f>'Raw Data'!AT386</f>
        <v>39.6</v>
      </c>
      <c r="C19" s="4">
        <f>'Raw Data'!AT525</f>
        <v>36.299999999999997</v>
      </c>
      <c r="D19" s="4">
        <f>'Raw Data'!AT667</f>
        <v>37.6</v>
      </c>
    </row>
    <row r="20" spans="1:4" x14ac:dyDescent="0.25">
      <c r="A20" s="4">
        <f>'Raw Data'!AT243</f>
        <v>44.1</v>
      </c>
      <c r="B20" s="4">
        <f>'Raw Data'!AT387</f>
        <v>38</v>
      </c>
      <c r="C20" s="4">
        <f>'Raw Data'!AT526</f>
        <v>34.4</v>
      </c>
      <c r="D20" s="4">
        <f>'Raw Data'!AT668</f>
        <v>35.9</v>
      </c>
    </row>
    <row r="21" spans="1:4" x14ac:dyDescent="0.25">
      <c r="A21" s="4">
        <f>'Raw Data'!AT244</f>
        <v>40.4</v>
      </c>
      <c r="B21" s="4">
        <f>'Raw Data'!AT388</f>
        <v>35.9</v>
      </c>
      <c r="C21" s="4">
        <f>'Raw Data'!AT527</f>
        <v>32.6</v>
      </c>
      <c r="D21" s="4">
        <f>'Raw Data'!AT669</f>
        <v>34.799999999999997</v>
      </c>
    </row>
    <row r="22" spans="1:4" x14ac:dyDescent="0.25">
      <c r="A22" s="4">
        <f>'Raw Data'!AT245</f>
        <v>34.799999999999997</v>
      </c>
      <c r="B22" s="4">
        <f>'Raw Data'!AT389</f>
        <v>34</v>
      </c>
      <c r="C22" s="4">
        <f>'Raw Data'!AT528</f>
        <v>32</v>
      </c>
      <c r="D22" s="4">
        <f>'Raw Data'!AT670</f>
        <v>32.799999999999997</v>
      </c>
    </row>
    <row r="23" spans="1:4" x14ac:dyDescent="0.25">
      <c r="A23" s="4">
        <f>'Raw Data'!AT246</f>
        <v>31.1</v>
      </c>
      <c r="B23" s="4">
        <f>'Raw Data'!AT390</f>
        <v>31.8</v>
      </c>
      <c r="C23" s="4">
        <f>'Raw Data'!AT529</f>
        <v>30.8</v>
      </c>
      <c r="D23" s="4">
        <f>'Raw Data'!AT671</f>
        <v>31.5</v>
      </c>
    </row>
    <row r="24" spans="1:4" x14ac:dyDescent="0.25">
      <c r="A24" s="4">
        <f>'Raw Data'!AT247</f>
        <v>31.1</v>
      </c>
      <c r="B24" s="4">
        <f>'Raw Data'!AT391</f>
        <v>31.4</v>
      </c>
      <c r="C24" s="4">
        <f>'Raw Data'!AT530</f>
        <v>29.7</v>
      </c>
      <c r="D24" s="4">
        <f>'Raw Data'!AT672</f>
        <v>29.8</v>
      </c>
    </row>
    <row r="25" spans="1:4" x14ac:dyDescent="0.25">
      <c r="A25" s="4">
        <f>'Raw Data'!AT248</f>
        <v>32.200000000000003</v>
      </c>
      <c r="B25" s="4">
        <f>'Raw Data'!AT392</f>
        <v>30.1</v>
      </c>
      <c r="C25" s="4">
        <f>'Raw Data'!AT531</f>
        <v>28.9</v>
      </c>
      <c r="D25" s="4">
        <f>'Raw Data'!AT673</f>
        <v>28.6</v>
      </c>
    </row>
    <row r="26" spans="1:4" x14ac:dyDescent="0.25">
      <c r="A26" s="4">
        <f>'Raw Data'!AT249</f>
        <v>33.1</v>
      </c>
      <c r="B26" s="4">
        <f>'Raw Data'!AT393</f>
        <v>28.8</v>
      </c>
      <c r="C26" s="4">
        <f>'Raw Data'!AT532</f>
        <v>27.8</v>
      </c>
      <c r="D26" s="4">
        <f>'Raw Data'!AT674</f>
        <v>27.4</v>
      </c>
    </row>
    <row r="27" spans="1:4" x14ac:dyDescent="0.25">
      <c r="A27" s="4">
        <f>'Raw Data'!AT250</f>
        <v>33.4</v>
      </c>
      <c r="B27" s="4">
        <f>'Raw Data'!AT394</f>
        <v>27.6</v>
      </c>
      <c r="C27" s="4">
        <f>'Raw Data'!AT533</f>
        <v>26.4</v>
      </c>
      <c r="D27" s="4">
        <f>'Raw Data'!AT675</f>
        <v>25.9</v>
      </c>
    </row>
    <row r="28" spans="1:4" x14ac:dyDescent="0.25">
      <c r="A28" s="4">
        <f>'Raw Data'!AT251</f>
        <v>33.299999999999997</v>
      </c>
      <c r="B28" s="4">
        <f>'Raw Data'!AT395</f>
        <v>26.3</v>
      </c>
      <c r="C28" s="4">
        <f>'Raw Data'!AT534</f>
        <v>26</v>
      </c>
      <c r="D28" s="4">
        <f>'Raw Data'!AT676</f>
        <v>24.3</v>
      </c>
    </row>
    <row r="29" spans="1:4" x14ac:dyDescent="0.25">
      <c r="A29" s="4">
        <f>'Raw Data'!AT252</f>
        <v>32.6</v>
      </c>
      <c r="B29" s="4">
        <f>'Raw Data'!AT396</f>
        <v>24.9</v>
      </c>
      <c r="C29" s="4">
        <f>'Raw Data'!AT535</f>
        <v>24.7</v>
      </c>
      <c r="D29" s="4">
        <f>'Raw Data'!AT677</f>
        <v>23.9</v>
      </c>
    </row>
    <row r="30" spans="1:4" x14ac:dyDescent="0.25">
      <c r="A30" s="4">
        <f>'Raw Data'!AT253</f>
        <v>31</v>
      </c>
      <c r="B30" s="4">
        <f>'Raw Data'!AT397</f>
        <v>23.4</v>
      </c>
      <c r="C30" s="4">
        <f>'Raw Data'!AT536</f>
        <v>23.4</v>
      </c>
      <c r="D30" s="4">
        <f>'Raw Data'!AT678</f>
        <v>22.5</v>
      </c>
    </row>
    <row r="31" spans="1:4" x14ac:dyDescent="0.25">
      <c r="A31" s="4">
        <f>'Raw Data'!AT254</f>
        <v>28.6</v>
      </c>
      <c r="B31" s="4">
        <f>'Raw Data'!AT398</f>
        <v>22.2</v>
      </c>
      <c r="C31" s="4">
        <f>'Raw Data'!AT537</f>
        <v>21.7</v>
      </c>
      <c r="D31" s="4">
        <f>'Raw Data'!AT679</f>
        <v>21.3</v>
      </c>
    </row>
    <row r="32" spans="1:4" x14ac:dyDescent="0.25">
      <c r="A32" s="4">
        <f>'Raw Data'!AT255</f>
        <v>27.2</v>
      </c>
      <c r="B32" s="4">
        <f>'Raw Data'!AT399</f>
        <v>20.9</v>
      </c>
      <c r="C32" s="4">
        <f>'Raw Data'!AT538</f>
        <v>20.5</v>
      </c>
      <c r="D32" s="4">
        <f>'Raw Data'!AT680</f>
        <v>20.3</v>
      </c>
    </row>
    <row r="33" spans="1:4" x14ac:dyDescent="0.25">
      <c r="A33" s="4">
        <f>'Raw Data'!AT256</f>
        <v>26.7</v>
      </c>
      <c r="B33" s="4">
        <f>'Raw Data'!AT400</f>
        <v>20.2</v>
      </c>
      <c r="C33" s="4">
        <f>'Raw Data'!AT539</f>
        <v>19.8</v>
      </c>
      <c r="D33" s="4">
        <f>'Raw Data'!AT681</f>
        <v>19.5</v>
      </c>
    </row>
    <row r="34" spans="1:4" x14ac:dyDescent="0.25">
      <c r="A34" s="4">
        <f>'Raw Data'!AT257</f>
        <v>25.7</v>
      </c>
      <c r="B34" s="4">
        <f>'Raw Data'!AT401</f>
        <v>20.399999999999999</v>
      </c>
      <c r="C34" s="4">
        <f>'Raw Data'!AT540</f>
        <v>20.399999999999999</v>
      </c>
      <c r="D34" s="4">
        <f>'Raw Data'!AT682</f>
        <v>20.5</v>
      </c>
    </row>
    <row r="35" spans="1:4" x14ac:dyDescent="0.25">
      <c r="A35" s="4">
        <f>'Raw Data'!AT258</f>
        <v>24.7</v>
      </c>
      <c r="B35" s="4">
        <f>'Raw Data'!AT402</f>
        <v>21.9</v>
      </c>
      <c r="C35" s="4">
        <f>'Raw Data'!AT541</f>
        <v>21.9</v>
      </c>
      <c r="D35" s="4">
        <f>'Raw Data'!AT683</f>
        <v>21.8</v>
      </c>
    </row>
    <row r="36" spans="1:4" x14ac:dyDescent="0.25">
      <c r="A36" s="4">
        <f>'Raw Data'!AT259</f>
        <v>23.7</v>
      </c>
      <c r="B36" s="4">
        <f>'Raw Data'!AT403</f>
        <v>24</v>
      </c>
      <c r="C36" s="4">
        <f>'Raw Data'!AT542</f>
        <v>24.2</v>
      </c>
      <c r="D36" s="4">
        <f>'Raw Data'!AT684</f>
        <v>23.7</v>
      </c>
    </row>
    <row r="37" spans="1:4" x14ac:dyDescent="0.25">
      <c r="A37" s="4">
        <f>'Raw Data'!AT260</f>
        <v>22.6</v>
      </c>
      <c r="B37" s="4">
        <f>'Raw Data'!AT404</f>
        <v>25.6</v>
      </c>
      <c r="C37" s="4">
        <f>'Raw Data'!AT543</f>
        <v>27.2</v>
      </c>
      <c r="D37" s="4">
        <f>'Raw Data'!AT685</f>
        <v>25.4</v>
      </c>
    </row>
    <row r="38" spans="1:4" x14ac:dyDescent="0.25">
      <c r="A38" s="4">
        <f>'Raw Data'!AT261</f>
        <v>21.6</v>
      </c>
      <c r="B38" s="4">
        <f>'Raw Data'!AT405</f>
        <v>26.8</v>
      </c>
      <c r="C38" s="4">
        <f>'Raw Data'!AT544</f>
        <v>28.9</v>
      </c>
      <c r="D38" s="4">
        <f>'Raw Data'!AT686</f>
        <v>27</v>
      </c>
    </row>
    <row r="39" spans="1:4" x14ac:dyDescent="0.25">
      <c r="A39" s="4">
        <f>'Raw Data'!AT262</f>
        <v>20.8</v>
      </c>
      <c r="B39" s="4">
        <f>'Raw Data'!AT406</f>
        <v>28.1</v>
      </c>
      <c r="C39" s="4">
        <f>'Raw Data'!AT545</f>
        <v>29.7</v>
      </c>
      <c r="D39" s="4">
        <f>'Raw Data'!AT687</f>
        <v>29.9</v>
      </c>
    </row>
    <row r="40" spans="1:4" x14ac:dyDescent="0.25">
      <c r="A40" s="4">
        <f>'Raw Data'!AT263</f>
        <v>21.2</v>
      </c>
      <c r="B40" s="4">
        <f>'Raw Data'!AT407</f>
        <v>29.8</v>
      </c>
      <c r="C40" s="4">
        <f>'Raw Data'!AT546</f>
        <v>31.1</v>
      </c>
      <c r="D40" s="4">
        <f>'Raw Data'!AT688</f>
        <v>31.8</v>
      </c>
    </row>
    <row r="41" spans="1:4" x14ac:dyDescent="0.25">
      <c r="A41" s="4">
        <f>'Raw Data'!AT264</f>
        <v>22.3</v>
      </c>
      <c r="B41" s="4">
        <f>'Raw Data'!AT408</f>
        <v>31.9</v>
      </c>
      <c r="C41" s="4">
        <f>'Raw Data'!AT547</f>
        <v>32.5</v>
      </c>
      <c r="D41" s="4">
        <f>'Raw Data'!AT689</f>
        <v>32.6</v>
      </c>
    </row>
    <row r="42" spans="1:4" x14ac:dyDescent="0.25">
      <c r="A42" s="4">
        <f>'Raw Data'!AT265</f>
        <v>23.6</v>
      </c>
      <c r="B42" s="4">
        <f>'Raw Data'!AT409</f>
        <v>32.9</v>
      </c>
      <c r="C42" s="4">
        <f>'Raw Data'!AT548</f>
        <v>33.9</v>
      </c>
      <c r="D42" s="4">
        <f>'Raw Data'!AT690</f>
        <v>32.6</v>
      </c>
    </row>
    <row r="43" spans="1:4" x14ac:dyDescent="0.25">
      <c r="A43" s="4">
        <f>'Raw Data'!AT266</f>
        <v>25.6</v>
      </c>
      <c r="B43" s="4">
        <f>'Raw Data'!AT410</f>
        <v>33.1</v>
      </c>
      <c r="C43" s="4">
        <f>'Raw Data'!AT549</f>
        <v>34.9</v>
      </c>
      <c r="D43" s="4">
        <f>'Raw Data'!AT691</f>
        <v>33</v>
      </c>
    </row>
    <row r="44" spans="1:4" x14ac:dyDescent="0.25">
      <c r="A44" s="4">
        <f>'Raw Data'!AT267</f>
        <v>27.7</v>
      </c>
      <c r="B44" s="4">
        <f>'Raw Data'!AT411</f>
        <v>33.700000000000003</v>
      </c>
      <c r="C44" s="4">
        <f>'Raw Data'!AT550</f>
        <v>34.9</v>
      </c>
      <c r="D44" s="4">
        <f>'Raw Data'!AT692</f>
        <v>34</v>
      </c>
    </row>
    <row r="45" spans="1:4" x14ac:dyDescent="0.25">
      <c r="A45" s="4">
        <f>'Raw Data'!AT268</f>
        <v>28.7</v>
      </c>
      <c r="B45" s="4">
        <f>'Raw Data'!AT412</f>
        <v>34.200000000000003</v>
      </c>
      <c r="C45" s="4">
        <f>'Raw Data'!AT551</f>
        <v>35.200000000000003</v>
      </c>
      <c r="D45" s="4">
        <f>'Raw Data'!AT693</f>
        <v>34.200000000000003</v>
      </c>
    </row>
    <row r="46" spans="1:4" x14ac:dyDescent="0.25">
      <c r="A46" s="4">
        <f>'Raw Data'!AT269</f>
        <v>29.5</v>
      </c>
      <c r="B46" s="4">
        <f>'Raw Data'!AT413</f>
        <v>35.299999999999997</v>
      </c>
      <c r="C46" s="4">
        <f>'Raw Data'!AT552</f>
        <v>36</v>
      </c>
      <c r="D46" s="4">
        <f>'Raw Data'!AT694</f>
        <v>34.4</v>
      </c>
    </row>
    <row r="47" spans="1:4" x14ac:dyDescent="0.25">
      <c r="A47" s="4">
        <f>'Raw Data'!AT270</f>
        <v>30.7</v>
      </c>
      <c r="B47" s="4">
        <f>'Raw Data'!AT414</f>
        <v>35</v>
      </c>
      <c r="C47" s="4">
        <f>'Raw Data'!AT553</f>
        <v>34.6</v>
      </c>
      <c r="D47" s="4">
        <f>'Raw Data'!AT695</f>
        <v>35</v>
      </c>
    </row>
    <row r="48" spans="1:4" x14ac:dyDescent="0.25">
      <c r="A48" s="4">
        <f>'Raw Data'!AT271</f>
        <v>31.5</v>
      </c>
      <c r="B48" s="4">
        <f>'Raw Data'!AT415</f>
        <v>34.5</v>
      </c>
      <c r="C48" s="4">
        <f>'Raw Data'!AT554</f>
        <v>31.7</v>
      </c>
      <c r="D48" s="4">
        <f>'Raw Data'!AT696</f>
        <v>35.1</v>
      </c>
    </row>
    <row r="49" spans="1:4" x14ac:dyDescent="0.25">
      <c r="A49" s="4">
        <f>'Raw Data'!AT272</f>
        <v>32.4</v>
      </c>
      <c r="B49" s="4">
        <f>'Raw Data'!AT416</f>
        <v>34.1</v>
      </c>
      <c r="C49" s="4">
        <f>'Raw Data'!AT555</f>
        <v>32</v>
      </c>
      <c r="D49" s="4">
        <f>'Raw Data'!AT697</f>
        <v>34.700000000000003</v>
      </c>
    </row>
    <row r="50" spans="1:4" x14ac:dyDescent="0.25">
      <c r="A50" s="4">
        <f>'Raw Data'!AT273</f>
        <v>34</v>
      </c>
      <c r="B50" s="4">
        <f>'Raw Data'!AT417</f>
        <v>32.700000000000003</v>
      </c>
      <c r="C50" s="4">
        <f>'Raw Data'!AT556</f>
        <v>30.9</v>
      </c>
      <c r="D50" s="4">
        <f>'Raw Data'!AT698</f>
        <v>33.1</v>
      </c>
    </row>
    <row r="51" spans="1:4" x14ac:dyDescent="0.25">
      <c r="A51" s="4">
        <f>'Raw Data'!AT274</f>
        <v>34.9</v>
      </c>
      <c r="B51" s="4">
        <f>'Raw Data'!AT418</f>
        <v>31.2</v>
      </c>
      <c r="C51" s="4">
        <f>'Raw Data'!AT557</f>
        <v>29.8</v>
      </c>
      <c r="D51" s="4">
        <f>'Raw Data'!AT699</f>
        <v>32.299999999999997</v>
      </c>
    </row>
    <row r="52" spans="1:4" x14ac:dyDescent="0.25">
      <c r="A52" s="4">
        <f>'Raw Data'!AT275</f>
        <v>34.700000000000003</v>
      </c>
      <c r="B52" s="4">
        <f>'Raw Data'!AT419</f>
        <v>30.7</v>
      </c>
      <c r="C52" s="4">
        <f>'Raw Data'!AT558</f>
        <v>29.1</v>
      </c>
      <c r="D52" s="4">
        <f>'Raw Data'!AT700</f>
        <v>32.1</v>
      </c>
    </row>
    <row r="53" spans="1:4" x14ac:dyDescent="0.25">
      <c r="A53" s="4">
        <f>'Raw Data'!AT276</f>
        <v>34.1</v>
      </c>
      <c r="B53" s="4">
        <f>'Raw Data'!AT420</f>
        <v>30.9</v>
      </c>
      <c r="C53" s="4">
        <f>'Raw Data'!AT559</f>
        <v>27.9</v>
      </c>
      <c r="D53" s="4">
        <f>'Raw Data'!AT701</f>
        <v>31.4</v>
      </c>
    </row>
    <row r="54" spans="1:4" x14ac:dyDescent="0.25">
      <c r="A54" s="4">
        <f>'Raw Data'!AT277</f>
        <v>33.299999999999997</v>
      </c>
      <c r="B54" s="4">
        <f>'Raw Data'!AT421</f>
        <v>31.8</v>
      </c>
      <c r="C54" s="4">
        <f>'Raw Data'!AT560</f>
        <v>28.9</v>
      </c>
      <c r="D54" s="4">
        <f>'Raw Data'!AT702</f>
        <v>30.4</v>
      </c>
    </row>
    <row r="55" spans="1:4" x14ac:dyDescent="0.25">
      <c r="A55" s="4">
        <f>'Raw Data'!AT278</f>
        <v>33.200000000000003</v>
      </c>
      <c r="B55" s="4">
        <f>'Raw Data'!AT422</f>
        <v>32.799999999999997</v>
      </c>
      <c r="C55" s="4">
        <f>'Raw Data'!AT561</f>
        <v>29.6</v>
      </c>
      <c r="D55" s="4">
        <f>'Raw Data'!AT703</f>
        <v>29.2</v>
      </c>
    </row>
    <row r="56" spans="1:4" x14ac:dyDescent="0.25">
      <c r="A56" s="4">
        <f>'Raw Data'!AT279</f>
        <v>32.799999999999997</v>
      </c>
      <c r="B56" s="4">
        <f>'Raw Data'!AT423</f>
        <v>33.1</v>
      </c>
      <c r="C56" s="4">
        <f>'Raw Data'!AT562</f>
        <v>30.5</v>
      </c>
      <c r="D56" s="4">
        <f>'Raw Data'!AT704</f>
        <v>29</v>
      </c>
    </row>
    <row r="57" spans="1:4" x14ac:dyDescent="0.25">
      <c r="A57" s="4">
        <f>'Raw Data'!AT280</f>
        <v>31</v>
      </c>
      <c r="B57" s="4">
        <f>'Raw Data'!AT424</f>
        <v>33.4</v>
      </c>
      <c r="C57" s="4">
        <f>'Raw Data'!AT563</f>
        <v>30.7</v>
      </c>
      <c r="D57" s="4">
        <f>'Raw Data'!AT705</f>
        <v>31</v>
      </c>
    </row>
    <row r="58" spans="1:4" x14ac:dyDescent="0.25">
      <c r="A58" s="4">
        <f>'Raw Data'!AT281</f>
        <v>28.8</v>
      </c>
      <c r="B58" s="4">
        <f>'Raw Data'!AT425</f>
        <v>34.9</v>
      </c>
      <c r="C58" s="4">
        <f>'Raw Data'!AT564</f>
        <v>30.7</v>
      </c>
      <c r="D58" s="4">
        <f>'Raw Data'!AT706</f>
        <v>32.5</v>
      </c>
    </row>
    <row r="59" spans="1:4" x14ac:dyDescent="0.25">
      <c r="A59" s="4">
        <f>'Raw Data'!AT282</f>
        <v>29.3</v>
      </c>
      <c r="B59" s="4">
        <f>'Raw Data'!AT426</f>
        <v>36.9</v>
      </c>
      <c r="C59" s="4">
        <f>'Raw Data'!AT565</f>
        <v>30.9</v>
      </c>
      <c r="D59" s="4">
        <f>'Raw Data'!AT707</f>
        <v>33</v>
      </c>
    </row>
    <row r="60" spans="1:4" x14ac:dyDescent="0.25">
      <c r="A60" s="4">
        <f>'Raw Data'!AT283</f>
        <v>29.8</v>
      </c>
      <c r="B60" s="4">
        <f>'Raw Data'!AT427</f>
        <v>37.200000000000003</v>
      </c>
      <c r="C60" s="4">
        <f>'Raw Data'!AT566</f>
        <v>31.2</v>
      </c>
      <c r="D60" s="4">
        <f>'Raw Data'!AT708</f>
        <v>35.299999999999997</v>
      </c>
    </row>
    <row r="61" spans="1:4" x14ac:dyDescent="0.25">
      <c r="A61" s="4">
        <f>'Raw Data'!AT284</f>
        <v>30</v>
      </c>
      <c r="B61" s="4">
        <f>'Raw Data'!AT428</f>
        <v>37.200000000000003</v>
      </c>
      <c r="C61" s="4">
        <f>'Raw Data'!AT567</f>
        <v>31.6</v>
      </c>
      <c r="D61" s="4">
        <f>'Raw Data'!AT709</f>
        <v>38</v>
      </c>
    </row>
    <row r="62" spans="1:4" x14ac:dyDescent="0.25">
      <c r="A62" s="4">
        <f>'Raw Data'!AT285</f>
        <v>30.9</v>
      </c>
      <c r="B62" s="4">
        <f>'Raw Data'!AT429</f>
        <v>37.799999999999997</v>
      </c>
      <c r="C62" s="4">
        <f>'Raw Data'!AT568</f>
        <v>32</v>
      </c>
      <c r="D62" s="4">
        <f>'Raw Data'!AT710</f>
        <v>39</v>
      </c>
    </row>
    <row r="63" spans="1:4" x14ac:dyDescent="0.25">
      <c r="A63" s="4">
        <f>'Raw Data'!AT286</f>
        <v>33.1</v>
      </c>
      <c r="B63" s="4">
        <f>'Raw Data'!AT430</f>
        <v>39.1</v>
      </c>
      <c r="C63" s="4">
        <f>'Raw Data'!AT569</f>
        <v>32.4</v>
      </c>
      <c r="D63" s="4">
        <f>'Raw Data'!AT711</f>
        <v>39.799999999999997</v>
      </c>
    </row>
    <row r="64" spans="1:4" x14ac:dyDescent="0.25">
      <c r="A64" s="4">
        <f>'Raw Data'!AT287</f>
        <v>35</v>
      </c>
      <c r="B64" s="4">
        <f>'Raw Data'!AT431</f>
        <v>40.1</v>
      </c>
      <c r="C64" s="4">
        <f>'Raw Data'!AT570</f>
        <v>33.700000000000003</v>
      </c>
      <c r="D64" s="4">
        <f>'Raw Data'!AT712</f>
        <v>41.7</v>
      </c>
    </row>
    <row r="65" spans="1:4" x14ac:dyDescent="0.25">
      <c r="A65" s="4">
        <f>'Raw Data'!AT288</f>
        <v>36.6</v>
      </c>
      <c r="B65" s="4">
        <f>'Raw Data'!AT432</f>
        <v>40.6</v>
      </c>
      <c r="C65" s="4">
        <f>'Raw Data'!AT571</f>
        <v>35.799999999999997</v>
      </c>
      <c r="D65" s="4">
        <f>'Raw Data'!AT713</f>
        <v>41.9</v>
      </c>
    </row>
    <row r="66" spans="1:4" x14ac:dyDescent="0.25">
      <c r="A66" s="4">
        <f>'Raw Data'!AT289</f>
        <v>36.700000000000003</v>
      </c>
      <c r="B66" s="4">
        <f>'Raw Data'!AT433</f>
        <v>40.700000000000003</v>
      </c>
      <c r="C66" s="4">
        <f>'Raw Data'!AT572</f>
        <v>37.4</v>
      </c>
      <c r="D66" s="4">
        <f>'Raw Data'!AT714</f>
        <v>42.9</v>
      </c>
    </row>
    <row r="67" spans="1:4" x14ac:dyDescent="0.25">
      <c r="A67" s="4">
        <f>'Raw Data'!AT290</f>
        <v>36.200000000000003</v>
      </c>
      <c r="B67" s="4">
        <f>'Raw Data'!AT434</f>
        <v>40.6</v>
      </c>
      <c r="C67" s="4">
        <f>'Raw Data'!AT573</f>
        <v>38.1</v>
      </c>
      <c r="D67" s="4">
        <f>'Raw Data'!AT715</f>
        <v>43.9</v>
      </c>
    </row>
    <row r="68" spans="1:4" x14ac:dyDescent="0.25">
      <c r="A68" s="4">
        <f>'Raw Data'!AT291</f>
        <v>36.299999999999997</v>
      </c>
      <c r="B68" s="4">
        <f>'Raw Data'!AT435</f>
        <v>40.799999999999997</v>
      </c>
      <c r="C68" s="4">
        <f>'Raw Data'!AT574</f>
        <v>38.200000000000003</v>
      </c>
      <c r="D68" s="4">
        <f>'Raw Data'!AT716</f>
        <v>44</v>
      </c>
    </row>
    <row r="69" spans="1:4" x14ac:dyDescent="0.25">
      <c r="A69" s="4">
        <f>'Raw Data'!AT292</f>
        <v>38.200000000000003</v>
      </c>
      <c r="B69" s="4">
        <f>'Raw Data'!AT436</f>
        <v>41.5</v>
      </c>
      <c r="C69" s="4">
        <f>'Raw Data'!AT575</f>
        <v>38</v>
      </c>
      <c r="D69" s="4">
        <f>'Raw Data'!AT717</f>
        <v>44.3</v>
      </c>
    </row>
    <row r="70" spans="1:4" x14ac:dyDescent="0.25">
      <c r="A70" s="4">
        <f>'Raw Data'!AT293</f>
        <v>39.9</v>
      </c>
      <c r="B70" s="4">
        <f>'Raw Data'!AT437</f>
        <v>41.5</v>
      </c>
      <c r="C70" s="4">
        <f>'Raw Data'!AT576</f>
        <v>38.1</v>
      </c>
      <c r="D70" s="4">
        <f>'Raw Data'!AT718</f>
        <v>45.2</v>
      </c>
    </row>
    <row r="71" spans="1:4" x14ac:dyDescent="0.25">
      <c r="A71" s="4">
        <f>'Raw Data'!AT294</f>
        <v>41.2</v>
      </c>
      <c r="B71" s="4">
        <f>'Raw Data'!AT438</f>
        <v>42.3</v>
      </c>
      <c r="C71" s="4">
        <f>'Raw Data'!AT577</f>
        <v>37.700000000000003</v>
      </c>
      <c r="D71" s="4">
        <f>'Raw Data'!AT719</f>
        <v>45.9</v>
      </c>
    </row>
    <row r="72" spans="1:4" x14ac:dyDescent="0.25">
      <c r="A72" s="4">
        <f>'Raw Data'!AT295</f>
        <v>41.9</v>
      </c>
      <c r="B72" s="4">
        <f>'Raw Data'!AT439</f>
        <v>44.2</v>
      </c>
      <c r="C72" s="4">
        <f>'Raw Data'!AT578</f>
        <v>35.9</v>
      </c>
      <c r="D72" s="4">
        <f>'Raw Data'!AT720</f>
        <v>45.9</v>
      </c>
    </row>
    <row r="73" spans="1:4" x14ac:dyDescent="0.25">
      <c r="A73" s="4">
        <f>'Raw Data'!AT296</f>
        <v>42.1</v>
      </c>
      <c r="B73" s="4">
        <f>'Raw Data'!AT440</f>
        <v>44.3</v>
      </c>
      <c r="C73" s="4">
        <f>'Raw Data'!AT579</f>
        <v>35.200000000000003</v>
      </c>
      <c r="D73" s="4">
        <f>'Raw Data'!AT721</f>
        <v>45.9</v>
      </c>
    </row>
    <row r="74" spans="1:4" x14ac:dyDescent="0.25">
      <c r="A74" s="4">
        <f>'Raw Data'!AT297</f>
        <v>42.5</v>
      </c>
      <c r="B74" s="4">
        <f>'Raw Data'!AT441</f>
        <v>44.3</v>
      </c>
      <c r="C74" s="4">
        <f>'Raw Data'!AT580</f>
        <v>35.1</v>
      </c>
      <c r="D74" s="4">
        <f>'Raw Data'!AT722</f>
        <v>46.1</v>
      </c>
    </row>
    <row r="75" spans="1:4" x14ac:dyDescent="0.25">
      <c r="A75" s="4">
        <f>'Raw Data'!AT298</f>
        <v>42.9</v>
      </c>
      <c r="B75" s="4">
        <f>'Raw Data'!AT442</f>
        <v>43.6</v>
      </c>
      <c r="C75" s="4">
        <f>'Raw Data'!AT581</f>
        <v>36.200000000000003</v>
      </c>
      <c r="D75" s="4">
        <f>'Raw Data'!AT723</f>
        <v>46.1</v>
      </c>
    </row>
    <row r="76" spans="1:4" x14ac:dyDescent="0.25">
      <c r="A76" s="4">
        <f>'Raw Data'!AT299</f>
        <v>44.4</v>
      </c>
      <c r="B76" s="4">
        <f>'Raw Data'!AT443</f>
        <v>41.5</v>
      </c>
      <c r="C76" s="4">
        <f>'Raw Data'!AT582</f>
        <v>38.200000000000003</v>
      </c>
      <c r="D76" s="4">
        <f>'Raw Data'!AT724</f>
        <v>44</v>
      </c>
    </row>
    <row r="77" spans="1:4" x14ac:dyDescent="0.25">
      <c r="A77" s="4">
        <f>'Raw Data'!AT300</f>
        <v>46.1</v>
      </c>
      <c r="B77" s="4">
        <f>'Raw Data'!AT444</f>
        <v>39.1</v>
      </c>
      <c r="C77" s="4">
        <f>'Raw Data'!AT583</f>
        <v>39.9</v>
      </c>
      <c r="D77" s="4">
        <f>'Raw Data'!AT725</f>
        <v>40.6</v>
      </c>
    </row>
    <row r="78" spans="1:4" x14ac:dyDescent="0.25">
      <c r="A78" s="4">
        <f>'Raw Data'!AT301</f>
        <v>46.4</v>
      </c>
      <c r="B78" s="4">
        <f>'Raw Data'!AT445</f>
        <v>37.299999999999997</v>
      </c>
      <c r="C78" s="4">
        <f>'Raw Data'!AT584</f>
        <v>40.9</v>
      </c>
      <c r="D78" s="4">
        <f>'Raw Data'!AT726</f>
        <v>37.1</v>
      </c>
    </row>
    <row r="79" spans="1:4" x14ac:dyDescent="0.25">
      <c r="A79" s="4">
        <f>'Raw Data'!AT302</f>
        <v>45.9</v>
      </c>
      <c r="B79" s="4">
        <f>'Raw Data'!AT446</f>
        <v>36.1</v>
      </c>
      <c r="C79" s="4">
        <f>'Raw Data'!AT585</f>
        <v>41.3</v>
      </c>
      <c r="D79" s="4">
        <f>'Raw Data'!AT727</f>
        <v>34.299999999999997</v>
      </c>
    </row>
    <row r="80" spans="1:4" x14ac:dyDescent="0.25">
      <c r="A80" s="4">
        <f>'Raw Data'!AT303</f>
        <v>45.9</v>
      </c>
      <c r="B80" s="4">
        <f>'Raw Data'!AT447</f>
        <v>34.9</v>
      </c>
      <c r="C80" s="4">
        <f>'Raw Data'!AT586</f>
        <v>40.1</v>
      </c>
      <c r="D80" s="4">
        <f>'Raw Data'!AT728</f>
        <v>32.200000000000003</v>
      </c>
    </row>
    <row r="81" spans="1:4" x14ac:dyDescent="0.25">
      <c r="A81" s="4">
        <f>'Raw Data'!AT304</f>
        <v>45.3</v>
      </c>
      <c r="B81" s="4">
        <f>'Raw Data'!AT448</f>
        <v>33.700000000000003</v>
      </c>
      <c r="C81" s="4">
        <f>'Raw Data'!AT587</f>
        <v>37.299999999999997</v>
      </c>
      <c r="D81" s="4">
        <f>'Raw Data'!AT729</f>
        <v>31.9</v>
      </c>
    </row>
    <row r="82" spans="1:4" x14ac:dyDescent="0.25">
      <c r="A82" s="4">
        <f>'Raw Data'!AT305</f>
        <v>42.6</v>
      </c>
      <c r="B82" s="4">
        <f>'Raw Data'!AT449</f>
        <v>32.799999999999997</v>
      </c>
      <c r="C82" s="4">
        <f>'Raw Data'!AT588</f>
        <v>35.1</v>
      </c>
      <c r="D82" s="4">
        <f>'Raw Data'!AT730</f>
        <v>31.4</v>
      </c>
    </row>
    <row r="83" spans="1:4" x14ac:dyDescent="0.25">
      <c r="A83" s="4">
        <f>'Raw Data'!AT306</f>
        <v>39.200000000000003</v>
      </c>
      <c r="B83" s="4">
        <f>'Raw Data'!AT450</f>
        <v>31.4</v>
      </c>
      <c r="C83" s="4">
        <f>'Raw Data'!AT589</f>
        <v>34.5</v>
      </c>
      <c r="D83" s="4">
        <f>'Raw Data'!AT731</f>
        <v>30</v>
      </c>
    </row>
    <row r="84" spans="1:4" x14ac:dyDescent="0.25">
      <c r="A84" s="4">
        <f>'Raw Data'!AT307</f>
        <v>37.1</v>
      </c>
      <c r="B84" s="4">
        <f>'Raw Data'!AT451</f>
        <v>29.2</v>
      </c>
      <c r="C84" s="4">
        <f>'Raw Data'!AT590</f>
        <v>34.5</v>
      </c>
      <c r="D84" s="4">
        <f>'Raw Data'!AT732</f>
        <v>28.5</v>
      </c>
    </row>
    <row r="85" spans="1:4" x14ac:dyDescent="0.25">
      <c r="A85" s="4">
        <f>'Raw Data'!AT308</f>
        <v>35.700000000000003</v>
      </c>
      <c r="B85" s="4">
        <f>'Raw Data'!AT452</f>
        <v>26.7</v>
      </c>
      <c r="C85" s="4">
        <f>'Raw Data'!AT591</f>
        <v>34.700000000000003</v>
      </c>
      <c r="D85" s="4">
        <f>'Raw Data'!AT733</f>
        <v>26.7</v>
      </c>
    </row>
    <row r="86" spans="1:4" x14ac:dyDescent="0.25">
      <c r="A86" s="4">
        <f>'Raw Data'!AT309</f>
        <v>34.5</v>
      </c>
      <c r="B86" s="4">
        <f>'Raw Data'!AT453</f>
        <v>24.3</v>
      </c>
      <c r="C86" s="4">
        <f>'Raw Data'!AT592</f>
        <v>34.1</v>
      </c>
      <c r="D86" s="4">
        <f>'Raw Data'!AT734</f>
        <v>25.1</v>
      </c>
    </row>
    <row r="87" spans="1:4" x14ac:dyDescent="0.25">
      <c r="A87" s="4">
        <f>'Raw Data'!AT310</f>
        <v>33.5</v>
      </c>
      <c r="B87" s="4">
        <f>'Raw Data'!AT454</f>
        <v>22.5</v>
      </c>
      <c r="C87" s="4">
        <f>'Raw Data'!AT593</f>
        <v>31.1</v>
      </c>
      <c r="D87" s="4">
        <f>'Raw Data'!AT735</f>
        <v>23.7</v>
      </c>
    </row>
    <row r="88" spans="1:4" x14ac:dyDescent="0.25">
      <c r="A88" s="4">
        <f>'Raw Data'!AT311</f>
        <v>32.6</v>
      </c>
      <c r="B88" s="4">
        <f>'Raw Data'!AT455</f>
        <v>21.4</v>
      </c>
      <c r="C88" s="4">
        <f>'Raw Data'!AT594</f>
        <v>28.5</v>
      </c>
      <c r="D88" s="4">
        <f>'Raw Data'!AT736</f>
        <v>21.9</v>
      </c>
    </row>
    <row r="89" spans="1:4" x14ac:dyDescent="0.25">
      <c r="A89" s="4">
        <f>'Raw Data'!AT312</f>
        <v>31.3</v>
      </c>
      <c r="B89" s="4">
        <f>'Raw Data'!AT456</f>
        <v>21</v>
      </c>
      <c r="C89" s="4">
        <f>'Raw Data'!AT595</f>
        <v>26.3</v>
      </c>
      <c r="D89" s="4">
        <f>'Raw Data'!AT737</f>
        <v>20.5</v>
      </c>
    </row>
    <row r="90" spans="1:4" x14ac:dyDescent="0.25">
      <c r="A90" s="4">
        <f>'Raw Data'!AT313</f>
        <v>30.2</v>
      </c>
      <c r="B90" s="4">
        <f>'Raw Data'!AT457</f>
        <v>20.6</v>
      </c>
      <c r="C90" s="4">
        <f>'Raw Data'!AT596</f>
        <v>24.2</v>
      </c>
      <c r="D90" s="4">
        <f>'Raw Data'!AT738</f>
        <v>20.3</v>
      </c>
    </row>
    <row r="91" spans="1:4" x14ac:dyDescent="0.25">
      <c r="A91" s="4">
        <f>'Raw Data'!AT314</f>
        <v>28.7</v>
      </c>
      <c r="B91" s="4">
        <f>'Raw Data'!AT458</f>
        <v>20.9</v>
      </c>
      <c r="C91" s="4">
        <f>'Raw Data'!AT597</f>
        <v>22.8</v>
      </c>
      <c r="D91" s="4">
        <f>'Raw Data'!AT739</f>
        <v>21.3</v>
      </c>
    </row>
    <row r="92" spans="1:4" x14ac:dyDescent="0.25">
      <c r="A92" s="4">
        <f>'Raw Data'!AT315</f>
        <v>27.2</v>
      </c>
      <c r="B92" s="4">
        <f>'Raw Data'!AT459</f>
        <v>21.9</v>
      </c>
      <c r="C92" s="4">
        <f>'Raw Data'!AT598</f>
        <v>21.8</v>
      </c>
      <c r="D92" s="4">
        <f>'Raw Data'!AT740</f>
        <v>22.5</v>
      </c>
    </row>
    <row r="93" spans="1:4" x14ac:dyDescent="0.25">
      <c r="A93" s="4">
        <f>'Raw Data'!AT316</f>
        <v>25.4</v>
      </c>
      <c r="B93" s="4">
        <f>'Raw Data'!AT460</f>
        <v>22.9</v>
      </c>
      <c r="C93" s="4">
        <f>'Raw Data'!AT599</f>
        <v>21.8</v>
      </c>
      <c r="D93" s="4">
        <f>'Raw Data'!AT741</f>
        <v>23.6</v>
      </c>
    </row>
    <row r="94" spans="1:4" x14ac:dyDescent="0.25">
      <c r="A94" s="4">
        <f>'Raw Data'!AT317</f>
        <v>23.6</v>
      </c>
      <c r="B94" s="4">
        <f>'Raw Data'!AT461</f>
        <v>23.2</v>
      </c>
      <c r="C94" s="4">
        <f>'Raw Data'!AT600</f>
        <v>22.3</v>
      </c>
      <c r="D94" s="4">
        <f>'Raw Data'!AT742</f>
        <v>24.2</v>
      </c>
    </row>
    <row r="95" spans="1:4" x14ac:dyDescent="0.25">
      <c r="A95" s="4">
        <f>'Raw Data'!AT318</f>
        <v>22.4</v>
      </c>
      <c r="B95" s="4">
        <f>'Raw Data'!AT462</f>
        <v>23.7</v>
      </c>
      <c r="C95" s="4">
        <f>'Raw Data'!AT601</f>
        <v>22.7</v>
      </c>
      <c r="D95" s="4">
        <f>'Raw Data'!AT743</f>
        <v>24.9</v>
      </c>
    </row>
    <row r="96" spans="1:4" x14ac:dyDescent="0.25">
      <c r="A96" s="4">
        <f>'Raw Data'!AT319</f>
        <v>21.8</v>
      </c>
      <c r="B96" s="4">
        <f>'Raw Data'!AT463</f>
        <v>25.9</v>
      </c>
      <c r="C96" s="4">
        <f>'Raw Data'!AT602</f>
        <v>23.2</v>
      </c>
      <c r="D96" s="4">
        <f>'Raw Data'!AT744</f>
        <v>26.8</v>
      </c>
    </row>
    <row r="97" spans="1:4" x14ac:dyDescent="0.25">
      <c r="A97" s="4">
        <f>'Raw Data'!AT320</f>
        <v>21.6</v>
      </c>
      <c r="B97" s="4">
        <f>'Raw Data'!AT464</f>
        <v>28.5</v>
      </c>
      <c r="C97" s="4">
        <f>'Raw Data'!AT603</f>
        <v>24.4</v>
      </c>
      <c r="D97" s="4">
        <f>'Raw Data'!AT745</f>
        <v>27.6</v>
      </c>
    </row>
    <row r="98" spans="1:4" x14ac:dyDescent="0.25">
      <c r="A98" s="4">
        <f>'Raw Data'!AT321</f>
        <v>22.1</v>
      </c>
      <c r="B98" s="4">
        <f>'Raw Data'!AT465</f>
        <v>28.7</v>
      </c>
      <c r="C98" s="4">
        <f>'Raw Data'!AT604</f>
        <v>25.9</v>
      </c>
      <c r="D98" s="4">
        <f>'Raw Data'!AT746</f>
        <v>27.6</v>
      </c>
    </row>
    <row r="99" spans="1:4" x14ac:dyDescent="0.25">
      <c r="A99" s="4">
        <f>'Raw Data'!AT322</f>
        <v>22.9</v>
      </c>
      <c r="B99" s="4">
        <f>'Raw Data'!AT466</f>
        <v>30.4</v>
      </c>
      <c r="C99" s="4">
        <f>'Raw Data'!AT605</f>
        <v>27.1</v>
      </c>
      <c r="D99" s="4">
        <f>'Raw Data'!AT747</f>
        <v>27.8</v>
      </c>
    </row>
    <row r="100" spans="1:4" x14ac:dyDescent="0.25">
      <c r="A100" s="4">
        <f>'Raw Data'!AT323</f>
        <v>23.9</v>
      </c>
      <c r="B100" s="4">
        <f>'Raw Data'!AT467</f>
        <v>33.9</v>
      </c>
      <c r="C100" s="4">
        <f>'Raw Data'!AT606</f>
        <v>28</v>
      </c>
      <c r="D100" s="4">
        <f>'Raw Data'!AT748</f>
        <v>29.2</v>
      </c>
    </row>
    <row r="101" spans="1:4" x14ac:dyDescent="0.25">
      <c r="A101" s="4">
        <f>'Raw Data'!AT324</f>
        <v>24.8</v>
      </c>
      <c r="B101" s="4">
        <f>'Raw Data'!AT468</f>
        <v>34.5</v>
      </c>
      <c r="C101" s="4">
        <f>'Raw Data'!AT607</f>
        <v>28.3</v>
      </c>
      <c r="D101" s="4">
        <f>'Raw Data'!AT749</f>
        <v>30.9</v>
      </c>
    </row>
    <row r="102" spans="1:4" x14ac:dyDescent="0.25">
      <c r="A102" s="4">
        <f>'Raw Data'!AT325</f>
        <v>25.5</v>
      </c>
      <c r="B102" s="4">
        <f>'Raw Data'!AT469</f>
        <v>33.5</v>
      </c>
      <c r="C102" s="4">
        <f>'Raw Data'!AT608</f>
        <v>28.2</v>
      </c>
      <c r="D102" s="4">
        <f>'Raw Data'!AT750</f>
        <v>32.299999999999997</v>
      </c>
    </row>
    <row r="103" spans="1:4" x14ac:dyDescent="0.25">
      <c r="A103" s="4">
        <f>'Raw Data'!AT326</f>
        <v>26.6</v>
      </c>
      <c r="B103" s="4">
        <f>'Raw Data'!AT470</f>
        <v>32.700000000000003</v>
      </c>
      <c r="C103" s="4">
        <f>'Raw Data'!AT609</f>
        <v>28.5</v>
      </c>
      <c r="D103" s="4">
        <f>'Raw Data'!AT751</f>
        <v>33</v>
      </c>
    </row>
    <row r="104" spans="1:4" x14ac:dyDescent="0.25">
      <c r="A104" s="4">
        <f>'Raw Data'!AT327</f>
        <v>27</v>
      </c>
      <c r="B104" s="4">
        <f>'Raw Data'!AT471</f>
        <v>32.299999999999997</v>
      </c>
      <c r="C104" s="4">
        <f>'Raw Data'!AT610</f>
        <v>30.6</v>
      </c>
      <c r="D104" s="4">
        <f>'Raw Data'!AT752</f>
        <v>33.4</v>
      </c>
    </row>
    <row r="105" spans="1:4" x14ac:dyDescent="0.25">
      <c r="A105" s="4">
        <f>'Raw Data'!AT328</f>
        <v>27</v>
      </c>
      <c r="B105" s="4">
        <f>'Raw Data'!AT472</f>
        <v>32.200000000000003</v>
      </c>
      <c r="C105" s="4">
        <f>'Raw Data'!AT611</f>
        <v>33.799999999999997</v>
      </c>
      <c r="D105" s="4">
        <f>'Raw Data'!AT753</f>
        <v>33.700000000000003</v>
      </c>
    </row>
    <row r="106" spans="1:4" x14ac:dyDescent="0.25">
      <c r="A106" s="4">
        <f>'Raw Data'!AT329</f>
        <v>27.8</v>
      </c>
      <c r="B106" s="4">
        <f>'Raw Data'!AT473</f>
        <v>32.5</v>
      </c>
      <c r="C106" s="4">
        <f>'Raw Data'!AT612</f>
        <v>34.200000000000003</v>
      </c>
      <c r="D106" s="4">
        <f>'Raw Data'!AT754</f>
        <v>34.4</v>
      </c>
    </row>
    <row r="107" spans="1:4" x14ac:dyDescent="0.25">
      <c r="A107" s="4">
        <f>'Raw Data'!AT330</f>
        <v>30.5</v>
      </c>
      <c r="B107" s="4">
        <f>'Raw Data'!AT474</f>
        <v>33.4</v>
      </c>
      <c r="C107" s="4">
        <f>'Raw Data'!AT613</f>
        <v>34.6</v>
      </c>
      <c r="D107" s="4">
        <f>'Raw Data'!AT755</f>
        <v>34.200000000000003</v>
      </c>
    </row>
    <row r="108" spans="1:4" x14ac:dyDescent="0.25">
      <c r="A108" s="4">
        <f>'Raw Data'!AT331</f>
        <v>32.299999999999997</v>
      </c>
      <c r="B108" s="4">
        <f>'Raw Data'!AT475</f>
        <v>34.5</v>
      </c>
      <c r="C108" s="4">
        <f>'Raw Data'!AT614</f>
        <v>35.299999999999997</v>
      </c>
      <c r="D108" s="4">
        <f>'Raw Data'!AT756</f>
        <v>34.6</v>
      </c>
    </row>
    <row r="109" spans="1:4" x14ac:dyDescent="0.25">
      <c r="A109" s="4">
        <f>'Raw Data'!AT332</f>
        <v>32.700000000000003</v>
      </c>
      <c r="B109" s="4">
        <f>'Raw Data'!AT476</f>
        <v>35.5</v>
      </c>
      <c r="C109" s="4">
        <f>'Raw Data'!AT615</f>
        <v>35.5</v>
      </c>
      <c r="D109" s="4">
        <f>'Raw Data'!AT757</f>
        <v>35.299999999999997</v>
      </c>
    </row>
    <row r="110" spans="1:4" x14ac:dyDescent="0.25">
      <c r="A110" s="4">
        <f>'Raw Data'!AT333</f>
        <v>32.799999999999997</v>
      </c>
      <c r="B110" s="4">
        <f>'Raw Data'!AT477</f>
        <v>35.6</v>
      </c>
      <c r="C110" s="4">
        <f>'Raw Data'!AT616</f>
        <v>34.700000000000003</v>
      </c>
      <c r="D110" s="4">
        <f>'Raw Data'!AT758</f>
        <v>35.799999999999997</v>
      </c>
    </row>
    <row r="111" spans="1:4" x14ac:dyDescent="0.25">
      <c r="A111" s="4">
        <f>'Raw Data'!AT334</f>
        <v>33</v>
      </c>
      <c r="B111" s="4">
        <f>'Raw Data'!AT478</f>
        <v>35</v>
      </c>
      <c r="C111" s="4">
        <f>'Raw Data'!AT617</f>
        <v>34.5</v>
      </c>
      <c r="D111" s="4">
        <f>'Raw Data'!AT759</f>
        <v>35</v>
      </c>
    </row>
    <row r="112" spans="1:4" x14ac:dyDescent="0.25">
      <c r="A112" s="4">
        <f>'Raw Data'!AT335</f>
        <v>33.9</v>
      </c>
      <c r="B112" s="4">
        <f>'Raw Data'!AT479</f>
        <v>34.799999999999997</v>
      </c>
      <c r="C112" s="4">
        <f>'Raw Data'!AT618</f>
        <v>34.6</v>
      </c>
      <c r="D112" s="4">
        <f>'Raw Data'!AT760</f>
        <v>33.799999999999997</v>
      </c>
    </row>
    <row r="113" spans="1:4" x14ac:dyDescent="0.25">
      <c r="A113" s="4">
        <f>'Raw Data'!AT336</f>
        <v>35.1</v>
      </c>
      <c r="B113" s="4">
        <f>'Raw Data'!AT480</f>
        <v>34.4</v>
      </c>
      <c r="C113" s="4">
        <f>'Raw Data'!AT619</f>
        <v>34.299999999999997</v>
      </c>
      <c r="D113" s="4">
        <f>'Raw Data'!AT761</f>
        <v>33.1</v>
      </c>
    </row>
    <row r="114" spans="1:4" x14ac:dyDescent="0.25">
      <c r="A114" s="4">
        <f>'Raw Data'!AT337</f>
        <v>35.700000000000003</v>
      </c>
      <c r="B114" s="4">
        <f>'Raw Data'!AT481</f>
        <v>34.299999999999997</v>
      </c>
      <c r="C114" s="4">
        <f>'Raw Data'!AT620</f>
        <v>33.700000000000003</v>
      </c>
      <c r="D114" s="4">
        <f>'Raw Data'!AT762</f>
        <v>33.9</v>
      </c>
    </row>
    <row r="115" spans="1:4" x14ac:dyDescent="0.25">
      <c r="A115" s="4">
        <f>'Raw Data'!AT338</f>
        <v>35.9</v>
      </c>
      <c r="B115" s="4">
        <f>'Raw Data'!AT482</f>
        <v>35.299999999999997</v>
      </c>
      <c r="C115" s="4">
        <f>'Raw Data'!AT621</f>
        <v>33.799999999999997</v>
      </c>
      <c r="D115" s="4">
        <f>'Raw Data'!AT763</f>
        <v>35.4</v>
      </c>
    </row>
    <row r="116" spans="1:4" x14ac:dyDescent="0.25">
      <c r="A116" s="4">
        <f>'Raw Data'!AT339</f>
        <v>36</v>
      </c>
      <c r="B116" s="4">
        <f>'Raw Data'!AT483</f>
        <v>36.5</v>
      </c>
      <c r="C116" s="4">
        <f>'Raw Data'!AT622</f>
        <v>34.299999999999997</v>
      </c>
      <c r="D116" s="4">
        <f>'Raw Data'!AT764</f>
        <v>36.9</v>
      </c>
    </row>
    <row r="117" spans="1:4" x14ac:dyDescent="0.25">
      <c r="A117" s="4">
        <f>'Raw Data'!AT340</f>
        <v>36.299999999999997</v>
      </c>
      <c r="B117" s="4">
        <f>'Raw Data'!AT484</f>
        <v>37.9</v>
      </c>
      <c r="C117" s="4">
        <f>'Raw Data'!AT623</f>
        <v>34.799999999999997</v>
      </c>
      <c r="D117" s="4">
        <f>'Raw Data'!AT765</f>
        <v>38</v>
      </c>
    </row>
    <row r="118" spans="1:4" x14ac:dyDescent="0.25">
      <c r="A118" s="4">
        <f>'Raw Data'!AT341</f>
        <v>36.299999999999997</v>
      </c>
      <c r="B118" s="4">
        <f>'Raw Data'!AT485</f>
        <v>39.9</v>
      </c>
      <c r="C118" s="4">
        <f>'Raw Data'!AT624</f>
        <v>35.299999999999997</v>
      </c>
      <c r="D118" s="4">
        <f>'Raw Data'!AT766</f>
        <v>39.4</v>
      </c>
    </row>
    <row r="119" spans="1:4" x14ac:dyDescent="0.25">
      <c r="A119" s="4">
        <f>'Raw Data'!AT342</f>
        <v>35.700000000000003</v>
      </c>
      <c r="B119" s="4">
        <f>'Raw Data'!AT486</f>
        <v>41.9</v>
      </c>
      <c r="C119" s="4">
        <f>'Raw Data'!AT625</f>
        <v>36.4</v>
      </c>
      <c r="D119" s="4">
        <f>'Raw Data'!AT767</f>
        <v>40.299999999999997</v>
      </c>
    </row>
    <row r="120" spans="1:4" x14ac:dyDescent="0.25">
      <c r="A120" s="4">
        <f>'Raw Data'!AT343</f>
        <v>35.799999999999997</v>
      </c>
      <c r="B120" s="4">
        <f>'Raw Data'!AT487</f>
        <v>43.3</v>
      </c>
      <c r="C120" s="4">
        <f>'Raw Data'!AT626</f>
        <v>39.4</v>
      </c>
      <c r="D120" s="4">
        <f>'Raw Data'!AT768</f>
        <v>40.799999999999997</v>
      </c>
    </row>
    <row r="121" spans="1:4" x14ac:dyDescent="0.25">
      <c r="A121" s="4">
        <f>'Raw Data'!AT344</f>
        <v>36</v>
      </c>
      <c r="B121" s="4">
        <f>'Raw Data'!AT488</f>
        <v>44.6</v>
      </c>
      <c r="C121" s="4">
        <f>'Raw Data'!AT627</f>
        <v>41.4</v>
      </c>
      <c r="D121" s="4">
        <f>'Raw Data'!AT769</f>
        <v>41.4</v>
      </c>
    </row>
    <row r="122" spans="1:4" x14ac:dyDescent="0.25">
      <c r="A122" s="4">
        <f>'Raw Data'!AT345</f>
        <v>36.9</v>
      </c>
      <c r="B122" s="4">
        <f>'Raw Data'!AT489</f>
        <v>45.2</v>
      </c>
      <c r="C122" s="4">
        <f>'Raw Data'!AT628</f>
        <v>42.8</v>
      </c>
      <c r="D122" s="4">
        <f>'Raw Data'!AT770</f>
        <v>42.6</v>
      </c>
    </row>
    <row r="123" spans="1:4" x14ac:dyDescent="0.25">
      <c r="A123" s="4">
        <f>'Raw Data'!AT346</f>
        <v>38.1</v>
      </c>
      <c r="B123" s="4">
        <f>'Raw Data'!AT490</f>
        <v>43.7</v>
      </c>
      <c r="C123" s="4">
        <f>'Raw Data'!AT629</f>
        <v>44</v>
      </c>
      <c r="D123" s="4">
        <f>'Raw Data'!AT771</f>
        <v>44.2</v>
      </c>
    </row>
    <row r="124" spans="1:4" x14ac:dyDescent="0.25">
      <c r="A124" s="4">
        <f>'Raw Data'!AT347</f>
        <v>39.700000000000003</v>
      </c>
      <c r="B124" s="4">
        <f>'Raw Data'!AT491</f>
        <v>40.200000000000003</v>
      </c>
      <c r="C124" s="4">
        <f>'Raw Data'!AT630</f>
        <v>44.9</v>
      </c>
      <c r="D124" s="4">
        <f>'Raw Data'!AT772</f>
        <v>44.8</v>
      </c>
    </row>
    <row r="125" spans="1:4" x14ac:dyDescent="0.25">
      <c r="A125" s="4">
        <f>'Raw Data'!AT348</f>
        <v>41.8</v>
      </c>
      <c r="B125" s="4">
        <f>'Raw Data'!AT492</f>
        <v>37.5</v>
      </c>
      <c r="C125" s="4">
        <f>'Raw Data'!AT631</f>
        <v>44.2</v>
      </c>
      <c r="D125" s="4">
        <f>'Raw Data'!AT773</f>
        <v>41.1</v>
      </c>
    </row>
    <row r="126" spans="1:4" x14ac:dyDescent="0.25">
      <c r="A126" s="4">
        <f>'Raw Data'!AT349</f>
        <v>43.4</v>
      </c>
      <c r="B126" s="4">
        <f>'Raw Data'!AT493</f>
        <v>35.200000000000003</v>
      </c>
      <c r="C126" s="4">
        <f>'Raw Data'!AT632</f>
        <v>41.8</v>
      </c>
      <c r="D126" s="4">
        <f>'Raw Data'!AT774</f>
        <v>38</v>
      </c>
    </row>
    <row r="127" spans="1:4" x14ac:dyDescent="0.25">
      <c r="A127" s="4">
        <f>'Raw Data'!AT350</f>
        <v>44.3</v>
      </c>
      <c r="B127" s="4">
        <f>'Raw Data'!AT494</f>
        <v>32.4</v>
      </c>
      <c r="C127" s="4">
        <f>'Raw Data'!AT633</f>
        <v>39.1</v>
      </c>
      <c r="D127" s="4">
        <f>'Raw Data'!AT775</f>
        <v>35.299999999999997</v>
      </c>
    </row>
    <row r="128" spans="1:4" x14ac:dyDescent="0.25">
      <c r="A128" s="4">
        <f>'Raw Data'!AT351</f>
        <v>45.1</v>
      </c>
      <c r="B128" s="4">
        <f>'Raw Data'!AT495</f>
        <v>30.1</v>
      </c>
      <c r="C128" s="4">
        <f>'Raw Data'!AT634</f>
        <v>37.299999999999997</v>
      </c>
      <c r="D128" s="4">
        <f>'Raw Data'!AT776</f>
        <v>31.4</v>
      </c>
    </row>
    <row r="129" spans="1:4" x14ac:dyDescent="0.25">
      <c r="A129" s="4">
        <f>'Raw Data'!AT352</f>
        <v>45.6</v>
      </c>
      <c r="B129" s="4">
        <f>'Raw Data'!AT496</f>
        <v>29.2</v>
      </c>
      <c r="C129" s="4">
        <f>'Raw Data'!AT635</f>
        <v>34.799999999999997</v>
      </c>
      <c r="D129" s="4">
        <f>'Raw Data'!AT777</f>
        <v>29</v>
      </c>
    </row>
    <row r="130" spans="1:4" x14ac:dyDescent="0.25">
      <c r="A130" s="4">
        <f>'Raw Data'!AT353</f>
        <v>45.5</v>
      </c>
      <c r="B130" s="4">
        <f>'Raw Data'!AT497</f>
        <v>28.6</v>
      </c>
      <c r="C130" s="4">
        <f>'Raw Data'!AT636</f>
        <v>32.200000000000003</v>
      </c>
      <c r="D130" s="4">
        <f>'Raw Data'!AT778</f>
        <v>27.9</v>
      </c>
    </row>
    <row r="131" spans="1:4" x14ac:dyDescent="0.25">
      <c r="A131" s="4">
        <f>'Raw Data'!AT354</f>
        <v>45.1</v>
      </c>
      <c r="B131" s="4">
        <f>'Raw Data'!AT498</f>
        <v>29</v>
      </c>
      <c r="C131" s="4">
        <f>'Raw Data'!AT637</f>
        <v>30.3</v>
      </c>
      <c r="D131" s="4">
        <f>'Raw Data'!AT779</f>
        <v>27.5</v>
      </c>
    </row>
    <row r="132" spans="1:4" x14ac:dyDescent="0.25">
      <c r="A132" s="4">
        <f>'Raw Data'!AT355</f>
        <v>43.2</v>
      </c>
      <c r="B132" s="4">
        <f>'Raw Data'!AT499</f>
        <v>28.5</v>
      </c>
      <c r="C132" s="4">
        <f>'Raw Data'!AT638</f>
        <v>29.9</v>
      </c>
      <c r="D132" s="4">
        <f>'Raw Data'!AT780</f>
        <v>26.6</v>
      </c>
    </row>
    <row r="133" spans="1:4" x14ac:dyDescent="0.25">
      <c r="A133" s="4">
        <f>'Raw Data'!AT356</f>
        <v>39.5</v>
      </c>
      <c r="B133" s="4">
        <f>'Raw Data'!AT500</f>
        <v>27.6</v>
      </c>
      <c r="C133" s="4">
        <f>'Raw Data'!AT639</f>
        <v>29.6</v>
      </c>
      <c r="D133" s="4">
        <f>'Raw Data'!AT781</f>
        <v>25.7</v>
      </c>
    </row>
    <row r="134" spans="1:4" x14ac:dyDescent="0.25">
      <c r="A134" s="4">
        <f>'Raw Data'!AT357</f>
        <v>37.4</v>
      </c>
      <c r="B134" s="4">
        <f>'Raw Data'!AT501</f>
        <v>26.3</v>
      </c>
      <c r="C134" s="4">
        <f>'Raw Data'!AT640</f>
        <v>29.2</v>
      </c>
      <c r="D134" s="4">
        <f>'Raw Data'!AT782</f>
        <v>25.2</v>
      </c>
    </row>
    <row r="135" spans="1:4" x14ac:dyDescent="0.25">
      <c r="A135" s="4">
        <f>'Raw Data'!AT358</f>
        <v>32.5</v>
      </c>
      <c r="B135" s="4">
        <f>'Raw Data'!AT502</f>
        <v>26.2</v>
      </c>
      <c r="C135" s="4">
        <f>'Raw Data'!AT641</f>
        <v>28.8</v>
      </c>
      <c r="D135" s="4">
        <f>'Raw Data'!AT783</f>
        <v>25</v>
      </c>
    </row>
    <row r="136" spans="1:4" x14ac:dyDescent="0.25">
      <c r="A136" s="4">
        <f>'Raw Data'!AT359</f>
        <v>32</v>
      </c>
      <c r="B136" s="4">
        <f>'Raw Data'!AT503</f>
        <v>26.8</v>
      </c>
      <c r="C136" s="4">
        <f>'Raw Data'!AT642</f>
        <v>27.7</v>
      </c>
      <c r="D136" s="4">
        <f>'Raw Data'!AT784</f>
        <v>25.7</v>
      </c>
    </row>
    <row r="137" spans="1:4" x14ac:dyDescent="0.25">
      <c r="A137" s="4">
        <f>'Raw Data'!AT360</f>
        <v>30.8</v>
      </c>
      <c r="B137" s="4">
        <f>'Raw Data'!AT504</f>
        <v>27.5</v>
      </c>
      <c r="C137" s="4">
        <f>'Raw Data'!AT643</f>
        <v>26.4</v>
      </c>
      <c r="D137" s="4">
        <f>'Raw Data'!AT785</f>
        <v>27.5</v>
      </c>
    </row>
    <row r="138" spans="1:4" x14ac:dyDescent="0.25">
      <c r="A138" s="4">
        <f>'Raw Data'!AT361</f>
        <v>29.9</v>
      </c>
      <c r="B138" s="4">
        <f>'Raw Data'!AT505</f>
        <v>28</v>
      </c>
      <c r="C138" s="4">
        <f>'Raw Data'!AT644</f>
        <v>25.7</v>
      </c>
      <c r="D138" s="4">
        <f>'Raw Data'!AT786</f>
        <v>29</v>
      </c>
    </row>
    <row r="139" spans="1:4" x14ac:dyDescent="0.25">
      <c r="A139" s="4">
        <f>'Raw Data'!AT362</f>
        <v>28.9</v>
      </c>
      <c r="B139" s="4">
        <f>'Raw Data'!AT506</f>
        <v>28.4</v>
      </c>
      <c r="C139" s="4">
        <f>'Raw Data'!AT645</f>
        <v>25.8</v>
      </c>
      <c r="D139" s="4">
        <f>'Raw Data'!AT787</f>
        <v>29.2</v>
      </c>
    </row>
    <row r="140" spans="1:4" x14ac:dyDescent="0.25">
      <c r="A140" s="4">
        <f>'Raw Data'!AT363</f>
        <v>28.8</v>
      </c>
      <c r="B140" s="4">
        <f>'Raw Data'!AT507</f>
        <v>34.799999999999997</v>
      </c>
      <c r="C140" s="4">
        <f>'Raw Data'!AT646</f>
        <v>28</v>
      </c>
      <c r="D140" s="4">
        <f>'Raw Data'!AT788</f>
        <v>31.2</v>
      </c>
    </row>
    <row r="141" spans="1:4" x14ac:dyDescent="0.25">
      <c r="A141" s="4">
        <f>'Raw Data'!AT364</f>
        <v>28.8</v>
      </c>
      <c r="B141" s="4">
        <f>'Raw Data'!AT508</f>
        <v>35.5</v>
      </c>
      <c r="C141" s="4">
        <f>'Raw Data'!AT647</f>
        <v>31.4</v>
      </c>
      <c r="D141" s="4">
        <f>'Raw Data'!AT789</f>
        <v>35.1</v>
      </c>
    </row>
    <row r="142" spans="1:4" x14ac:dyDescent="0.25">
      <c r="A142" s="4">
        <f>'Raw Data'!AT365</f>
        <v>28.3</v>
      </c>
      <c r="B142" s="4">
        <f>'Raw Data'!AT509</f>
        <v>35.200000000000003</v>
      </c>
      <c r="C142" s="4">
        <f>'Raw Data'!AT648</f>
        <v>31.4</v>
      </c>
      <c r="D142" s="4">
        <f>'Raw Data'!AT790</f>
        <v>36.299999999999997</v>
      </c>
    </row>
    <row r="143" spans="1:4" x14ac:dyDescent="0.25">
      <c r="A143" s="4">
        <f>'Raw Data'!AT366</f>
        <v>28.2</v>
      </c>
      <c r="B143" s="4">
        <f>'Raw Data'!AT510</f>
        <v>35.299999999999997</v>
      </c>
      <c r="C143" s="4">
        <f>'Raw Data'!AT649</f>
        <v>32.799999999999997</v>
      </c>
      <c r="D143" s="4">
        <f>'Raw Data'!AT791</f>
        <v>36</v>
      </c>
    </row>
    <row r="144" spans="1:4" x14ac:dyDescent="0.25">
      <c r="A144" s="4">
        <f>'Raw Data'!AT367</f>
        <v>28.6</v>
      </c>
      <c r="C144" s="4">
        <f>'Raw Data'!AT650</f>
        <v>35.1</v>
      </c>
    </row>
    <row r="145" spans="1:3" x14ac:dyDescent="0.25">
      <c r="A145" s="4">
        <f>'Raw Data'!AT368</f>
        <v>31</v>
      </c>
      <c r="C145" s="4">
        <f>'Raw Data'!AT651</f>
        <v>35.1</v>
      </c>
    </row>
    <row r="146" spans="1:3" x14ac:dyDescent="0.25">
      <c r="A146" s="4">
        <f>'Raw Data'!AT369</f>
        <v>33.1</v>
      </c>
      <c r="C146" s="4">
        <f>'Raw Data'!AT652</f>
        <v>35.200000000000003</v>
      </c>
    </row>
    <row r="147" spans="1:3" x14ac:dyDescent="0.25">
      <c r="A147" s="4">
        <f>'Raw Data'!AT370</f>
        <v>34.9</v>
      </c>
    </row>
    <row r="148" spans="1:3" x14ac:dyDescent="0.25">
      <c r="A148" s="4">
        <f>'Raw Data'!AT371</f>
        <v>36</v>
      </c>
    </row>
  </sheetData>
  <customSheetViews>
    <customSheetView guid="{2B424CCC-7244-4294-A128-8AE125D4F682}">
      <selection activeCell="D14" sqref="D14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87"/>
  <sheetViews>
    <sheetView zoomScaleNormal="100" workbookViewId="0">
      <pane xSplit="2" ySplit="9" topLeftCell="BR10" activePane="bottomRight" state="frozen"/>
      <selection pane="topRight" activeCell="C1" sqref="C1"/>
      <selection pane="bottomLeft" activeCell="A10" sqref="A10"/>
      <selection pane="bottomRight" activeCell="CC8" sqref="CC8:CD8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3" width="12" style="4" bestFit="1" customWidth="1"/>
    <col min="14" max="14" width="11" style="4" bestFit="1" customWidth="1"/>
    <col min="15" max="15" width="12" style="4" bestFit="1" customWidth="1"/>
    <col min="16" max="16" width="11" style="4" bestFit="1" customWidth="1"/>
    <col min="17" max="17" width="12" style="4" bestFit="1" customWidth="1"/>
    <col min="18" max="18" width="11" style="4" bestFit="1" customWidth="1"/>
    <col min="19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customWidth="1"/>
    <col min="81" max="81" width="14.7109375" style="4" bestFit="1" customWidth="1"/>
    <col min="82" max="82" width="3.5703125" style="4" customWidth="1"/>
    <col min="83" max="86" width="12" style="4" bestFit="1" customWidth="1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tr">
        <f>'Lap Breaks'!A2</f>
        <v>Cells 227-371</v>
      </c>
    </row>
    <row r="5" spans="1:87" s="14" customFormat="1" x14ac:dyDescent="0.25">
      <c r="A5" s="14" t="s">
        <v>169</v>
      </c>
      <c r="C5" s="14">
        <f>AVERAGE(C10:C200)</f>
        <v>10.641731034482762</v>
      </c>
      <c r="D5" s="14">
        <f t="shared" ref="D5:BO5" si="0">AVERAGE(D10:D200)</f>
        <v>6.0953979310344826</v>
      </c>
      <c r="E5" s="14">
        <f t="shared" si="0"/>
        <v>60954.002167372368</v>
      </c>
      <c r="F5" s="14">
        <f t="shared" si="0"/>
        <v>327.77655172413802</v>
      </c>
      <c r="G5" s="14">
        <f t="shared" si="0"/>
        <v>16.515172413793103</v>
      </c>
      <c r="H5" s="14">
        <f t="shared" si="0"/>
        <v>11214.322758620698</v>
      </c>
      <c r="I5" s="14" t="e">
        <f t="shared" si="0"/>
        <v>#DIV/0!</v>
      </c>
      <c r="J5" s="14">
        <f t="shared" si="0"/>
        <v>0.64227586206896392</v>
      </c>
      <c r="K5" s="14">
        <f t="shared" si="0"/>
        <v>0.81054275862068936</v>
      </c>
      <c r="L5" s="14">
        <f t="shared" si="0"/>
        <v>8.6504703448275819</v>
      </c>
      <c r="M5" s="14">
        <f t="shared" si="0"/>
        <v>4.8928731034482746</v>
      </c>
      <c r="N5" s="14">
        <f t="shared" si="0"/>
        <v>266.02073310344821</v>
      </c>
      <c r="O5" s="14">
        <f t="shared" si="0"/>
        <v>13.377857241379315</v>
      </c>
      <c r="P5" s="14">
        <f t="shared" si="0"/>
        <v>279.39862068965522</v>
      </c>
      <c r="Q5" s="14">
        <f t="shared" si="0"/>
        <v>203.70690896551721</v>
      </c>
      <c r="R5" s="14">
        <f t="shared" si="0"/>
        <v>10.2464324137931</v>
      </c>
      <c r="S5" s="14">
        <f t="shared" si="0"/>
        <v>213.95241379310343</v>
      </c>
      <c r="T5" s="14">
        <f t="shared" si="0"/>
        <v>11214.324584827587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0.52705655172413801</v>
      </c>
      <c r="Y5" s="14">
        <f t="shared" si="0"/>
        <v>11.803448275862065</v>
      </c>
      <c r="Z5" s="14">
        <f t="shared" si="0"/>
        <v>899.65517241379314</v>
      </c>
      <c r="AA5" s="14">
        <f t="shared" si="0"/>
        <v>912.57241379310346</v>
      </c>
      <c r="AB5" s="14">
        <f t="shared" si="0"/>
        <v>888.78620689655168</v>
      </c>
      <c r="AC5" s="14">
        <f t="shared" si="0"/>
        <v>79.064827586206874</v>
      </c>
      <c r="AD5" s="14">
        <f t="shared" si="0"/>
        <v>9.9215862068965368</v>
      </c>
      <c r="AE5" s="14">
        <f t="shared" si="0"/>
        <v>0.22813793103448265</v>
      </c>
      <c r="AF5" s="14">
        <f t="shared" si="0"/>
        <v>992.4</v>
      </c>
      <c r="AG5" s="14">
        <f t="shared" si="0"/>
        <v>-10</v>
      </c>
      <c r="AH5" s="14">
        <f t="shared" si="0"/>
        <v>8.1603853172413796</v>
      </c>
      <c r="AI5" s="14">
        <f t="shared" si="0"/>
        <v>24.235358620689656</v>
      </c>
      <c r="AJ5" s="14">
        <f t="shared" si="0"/>
        <v>135.73655172413794</v>
      </c>
      <c r="AK5" s="14">
        <f t="shared" si="0"/>
        <v>135.28758620689652</v>
      </c>
      <c r="AL5" s="14">
        <f t="shared" si="0"/>
        <v>4.8013793103448261</v>
      </c>
      <c r="AM5" s="14">
        <f t="shared" si="0"/>
        <v>142.01862068965517</v>
      </c>
      <c r="AN5" s="14" t="e">
        <f t="shared" si="0"/>
        <v>#DIV/0!</v>
      </c>
      <c r="AO5" s="14">
        <f t="shared" si="0"/>
        <v>1.6551724137931034</v>
      </c>
      <c r="AP5" s="14">
        <f t="shared" si="0"/>
        <v>0.76013888888888892</v>
      </c>
      <c r="AQ5" s="14">
        <f t="shared" si="0"/>
        <v>47.161397641379295</v>
      </c>
      <c r="AR5" s="14">
        <f t="shared" si="0"/>
        <v>-88.487514848275865</v>
      </c>
      <c r="AS5" s="14">
        <f t="shared" si="0"/>
        <v>316.77172413793085</v>
      </c>
      <c r="AT5" s="14">
        <f t="shared" si="0"/>
        <v>32.00827586206897</v>
      </c>
      <c r="AU5" s="14">
        <f t="shared" si="0"/>
        <v>12</v>
      </c>
      <c r="AV5" s="14">
        <f t="shared" si="0"/>
        <v>9.8344827586206893</v>
      </c>
      <c r="AW5" s="14" t="e">
        <f t="shared" si="0"/>
        <v>#DIV/0!</v>
      </c>
      <c r="AX5" s="14">
        <f t="shared" si="0"/>
        <v>1.3064223103448276</v>
      </c>
      <c r="AY5" s="14">
        <f t="shared" si="0"/>
        <v>1.5815003103448269</v>
      </c>
      <c r="AZ5" s="14">
        <f t="shared" si="0"/>
        <v>2.5084890275862071</v>
      </c>
      <c r="BA5" s="14">
        <f t="shared" si="0"/>
        <v>11.153999999999998</v>
      </c>
      <c r="BB5" s="14">
        <f t="shared" si="0"/>
        <v>8.9056551724137893</v>
      </c>
      <c r="BC5" s="14">
        <f t="shared" si="0"/>
        <v>0.79848275862069029</v>
      </c>
      <c r="BD5" s="14">
        <f t="shared" si="0"/>
        <v>23.44616551724139</v>
      </c>
      <c r="BE5" s="14">
        <f t="shared" si="0"/>
        <v>1441.6222413793098</v>
      </c>
      <c r="BF5" s="14">
        <f t="shared" si="0"/>
        <v>505.02229655172397</v>
      </c>
      <c r="BG5" s="14">
        <f t="shared" si="0"/>
        <v>4.6252689655172405</v>
      </c>
      <c r="BH5" s="14">
        <f t="shared" si="0"/>
        <v>0.2314551724137931</v>
      </c>
      <c r="BI5" s="14">
        <f t="shared" si="0"/>
        <v>4.8567379310344814</v>
      </c>
      <c r="BJ5" s="14">
        <f t="shared" si="0"/>
        <v>3.542062068965516</v>
      </c>
      <c r="BK5" s="14">
        <f t="shared" si="0"/>
        <v>0.17731724137931043</v>
      </c>
      <c r="BL5" s="14">
        <f t="shared" si="0"/>
        <v>3.7192965517241365</v>
      </c>
      <c r="BM5" s="14">
        <f t="shared" si="0"/>
        <v>75.720205517241425</v>
      </c>
      <c r="BN5" s="14" t="e">
        <f t="shared" si="0"/>
        <v>#DIV/0!</v>
      </c>
      <c r="BO5" s="14" t="e">
        <f t="shared" si="0"/>
        <v>#DIV/0!</v>
      </c>
      <c r="BP5" s="14" t="e">
        <f t="shared" ref="BP5:BV5" si="1">AVERAGE(BP10:BP200)</f>
        <v>#DIV/0!</v>
      </c>
      <c r="BQ5" s="14">
        <f t="shared" si="1"/>
        <v>65.600496551724149</v>
      </c>
      <c r="BR5" s="14">
        <f t="shared" si="1"/>
        <v>0.6073643655172416</v>
      </c>
      <c r="BS5" s="14">
        <f t="shared" si="1"/>
        <v>-5</v>
      </c>
      <c r="BT5" s="14">
        <f t="shared" si="1"/>
        <v>9.3190068965517247E-3</v>
      </c>
      <c r="BU5" s="14">
        <f t="shared" si="1"/>
        <v>14.842466703448274</v>
      </c>
      <c r="BV5" s="14">
        <f t="shared" si="1"/>
        <v>0.18824388965517255</v>
      </c>
      <c r="BW5" s="14">
        <f>AVERAGE(BW10:BW200)</f>
        <v>3.9213797030510338</v>
      </c>
      <c r="BX5" s="23"/>
      <c r="BY5" s="14">
        <f>AVERAGE(BY10:BY200)</f>
        <v>16099.047869841081</v>
      </c>
      <c r="BZ5" s="14">
        <f t="shared" ref="BZ5:CB5" si="2">AVERAGE(BZ10:BZ200)</f>
        <v>6087.7229680222899</v>
      </c>
      <c r="CA5" s="14">
        <f t="shared" si="2"/>
        <v>40.316821342627151</v>
      </c>
      <c r="CB5" s="14">
        <f t="shared" si="2"/>
        <v>842.25360831978207</v>
      </c>
      <c r="CC5" s="24">
        <f>BZ8/(144/3600)+CB8/(144/3600)+CA8/(144/3600)</f>
        <v>7018.6982129463977</v>
      </c>
      <c r="CD5" s="23"/>
      <c r="CE5" s="22">
        <f>BY8/$AT8</f>
        <v>502.96516873372326</v>
      </c>
      <c r="CF5" s="22">
        <f>BZ8/$AT8</f>
        <v>190.19215512437125</v>
      </c>
      <c r="CG5" s="22">
        <f>CA8/$AT8</f>
        <v>1.2595749148239541</v>
      </c>
      <c r="CH5" s="22">
        <f>CB8/$AT8</f>
        <v>26.313620013437983</v>
      </c>
      <c r="CI5" s="25">
        <f>(BZ8+CB8+CA8)/AT8</f>
        <v>217.76535005263315</v>
      </c>
    </row>
    <row r="6" spans="1:87" s="14" customFormat="1" x14ac:dyDescent="0.25">
      <c r="A6" s="14" t="s">
        <v>170</v>
      </c>
      <c r="C6" s="14">
        <f>MIN(C10:C200)</f>
        <v>7.4530000000000003</v>
      </c>
      <c r="D6" s="14">
        <f t="shared" ref="D6:BO6" si="3">MIN(D10:D200)</f>
        <v>1.0255000000000001</v>
      </c>
      <c r="E6" s="14">
        <f t="shared" si="3"/>
        <v>10254.734177</v>
      </c>
      <c r="F6" s="14">
        <f t="shared" si="3"/>
        <v>54.5</v>
      </c>
      <c r="G6" s="14">
        <f t="shared" si="3"/>
        <v>0.5</v>
      </c>
      <c r="H6" s="14">
        <f t="shared" si="3"/>
        <v>3149.8</v>
      </c>
      <c r="I6" s="14">
        <f t="shared" si="3"/>
        <v>0</v>
      </c>
      <c r="J6" s="14">
        <f t="shared" si="3"/>
        <v>0</v>
      </c>
      <c r="K6" s="14">
        <f t="shared" si="3"/>
        <v>0.76490000000000002</v>
      </c>
      <c r="L6" s="14">
        <f t="shared" si="3"/>
        <v>5.8478000000000003</v>
      </c>
      <c r="M6" s="14">
        <f t="shared" si="3"/>
        <v>0.89090000000000003</v>
      </c>
      <c r="N6" s="14">
        <f t="shared" si="3"/>
        <v>47.371499999999997</v>
      </c>
      <c r="O6" s="14">
        <f t="shared" si="3"/>
        <v>0.39539999999999997</v>
      </c>
      <c r="P6" s="14">
        <f t="shared" si="3"/>
        <v>49.6</v>
      </c>
      <c r="Q6" s="14">
        <f t="shared" si="3"/>
        <v>36.144500000000001</v>
      </c>
      <c r="R6" s="14">
        <f t="shared" si="3"/>
        <v>0.30330000000000001</v>
      </c>
      <c r="S6" s="14">
        <f t="shared" si="3"/>
        <v>37.9</v>
      </c>
      <c r="T6" s="14">
        <f t="shared" si="3"/>
        <v>3149.8157000000001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0</v>
      </c>
      <c r="Y6" s="14">
        <f t="shared" si="3"/>
        <v>11.5</v>
      </c>
      <c r="Z6" s="14">
        <f t="shared" si="3"/>
        <v>854</v>
      </c>
      <c r="AA6" s="14">
        <f t="shared" si="3"/>
        <v>866</v>
      </c>
      <c r="AB6" s="14">
        <f t="shared" si="3"/>
        <v>843</v>
      </c>
      <c r="AC6" s="14">
        <f t="shared" si="3"/>
        <v>71</v>
      </c>
      <c r="AD6" s="14">
        <f t="shared" si="3"/>
        <v>8.9</v>
      </c>
      <c r="AE6" s="14">
        <f t="shared" si="3"/>
        <v>0.2</v>
      </c>
      <c r="AF6" s="14">
        <f t="shared" si="3"/>
        <v>992</v>
      </c>
      <c r="AG6" s="14">
        <f t="shared" si="3"/>
        <v>-10</v>
      </c>
      <c r="AH6" s="14">
        <f t="shared" si="3"/>
        <v>7.1269999999999998</v>
      </c>
      <c r="AI6" s="14">
        <f t="shared" si="3"/>
        <v>24</v>
      </c>
      <c r="AJ6" s="14">
        <f t="shared" si="3"/>
        <v>135</v>
      </c>
      <c r="AK6" s="14">
        <f t="shared" si="3"/>
        <v>131</v>
      </c>
      <c r="AL6" s="14">
        <f t="shared" si="3"/>
        <v>4</v>
      </c>
      <c r="AM6" s="14">
        <f t="shared" si="3"/>
        <v>142</v>
      </c>
      <c r="AN6" s="14">
        <f t="shared" si="3"/>
        <v>0</v>
      </c>
      <c r="AO6" s="14">
        <f t="shared" si="3"/>
        <v>1</v>
      </c>
      <c r="AP6" s="14">
        <f t="shared" si="3"/>
        <v>0.75930555555555557</v>
      </c>
      <c r="AQ6" s="14">
        <f t="shared" si="3"/>
        <v>47.158529000000001</v>
      </c>
      <c r="AR6" s="14">
        <f t="shared" si="3"/>
        <v>-88.491978000000003</v>
      </c>
      <c r="AS6" s="14">
        <f t="shared" si="3"/>
        <v>311.10000000000002</v>
      </c>
      <c r="AT6" s="14">
        <f t="shared" si="3"/>
        <v>0.2</v>
      </c>
      <c r="AU6" s="14">
        <f t="shared" si="3"/>
        <v>12</v>
      </c>
      <c r="AV6" s="14">
        <f t="shared" si="3"/>
        <v>7</v>
      </c>
      <c r="AW6" s="14">
        <f t="shared" si="3"/>
        <v>0</v>
      </c>
      <c r="AX6" s="14">
        <f t="shared" si="3"/>
        <v>0.96079999999999999</v>
      </c>
      <c r="AY6" s="14">
        <f t="shared" si="3"/>
        <v>1</v>
      </c>
      <c r="AZ6" s="14">
        <f t="shared" si="3"/>
        <v>1.8304</v>
      </c>
      <c r="BA6" s="14">
        <f t="shared" si="3"/>
        <v>11.154</v>
      </c>
      <c r="BB6" s="14">
        <f t="shared" si="3"/>
        <v>6.94</v>
      </c>
      <c r="BC6" s="14">
        <f t="shared" si="3"/>
        <v>0.62</v>
      </c>
      <c r="BD6" s="14">
        <f t="shared" si="3"/>
        <v>15.106</v>
      </c>
      <c r="BE6" s="14">
        <f t="shared" si="3"/>
        <v>898.91700000000003</v>
      </c>
      <c r="BF6" s="14">
        <f t="shared" si="3"/>
        <v>124.125</v>
      </c>
      <c r="BG6" s="14">
        <f t="shared" si="3"/>
        <v>0.95399999999999996</v>
      </c>
      <c r="BH6" s="14">
        <f t="shared" si="3"/>
        <v>7.0000000000000001E-3</v>
      </c>
      <c r="BI6" s="14">
        <f t="shared" si="3"/>
        <v>1.1379999999999999</v>
      </c>
      <c r="BJ6" s="14">
        <f t="shared" si="3"/>
        <v>0.73</v>
      </c>
      <c r="BK6" s="14">
        <f t="shared" si="3"/>
        <v>5.0000000000000001E-3</v>
      </c>
      <c r="BL6" s="14">
        <f t="shared" si="3"/>
        <v>0.86799999999999999</v>
      </c>
      <c r="BM6" s="14">
        <f t="shared" si="3"/>
        <v>24.023199999999999</v>
      </c>
      <c r="BN6" s="14">
        <f t="shared" si="3"/>
        <v>0</v>
      </c>
      <c r="BO6" s="14">
        <f t="shared" si="3"/>
        <v>0</v>
      </c>
      <c r="BP6" s="14">
        <f t="shared" ref="BP6:BV6" si="4">MIN(BP10:BP200)</f>
        <v>0</v>
      </c>
      <c r="BQ6" s="14">
        <f t="shared" si="4"/>
        <v>0</v>
      </c>
      <c r="BR6" s="14">
        <f t="shared" si="4"/>
        <v>0.20241300000000001</v>
      </c>
      <c r="BS6" s="14">
        <f t="shared" si="4"/>
        <v>-5</v>
      </c>
      <c r="BT6" s="14">
        <f t="shared" si="4"/>
        <v>7.254E-3</v>
      </c>
      <c r="BU6" s="14">
        <f t="shared" si="4"/>
        <v>4.9464680000000003</v>
      </c>
      <c r="BV6" s="14">
        <f t="shared" si="4"/>
        <v>0.14653099999999999</v>
      </c>
      <c r="BW6" s="14">
        <f>MIN(BW10:BW200)</f>
        <v>1.3068568456</v>
      </c>
      <c r="BX6" s="23"/>
      <c r="BY6" s="14">
        <f>MIN(BY10:BY200)</f>
        <v>4947.5715207009034</v>
      </c>
      <c r="BZ6" s="14">
        <f t="shared" ref="BZ6:CB6" si="5">MIN(BZ10:BZ200)</f>
        <v>491.8895624667</v>
      </c>
      <c r="CA6" s="14">
        <f t="shared" si="5"/>
        <v>3.2852080345208003</v>
      </c>
      <c r="CB6" s="14">
        <f t="shared" si="5"/>
        <v>133.30165750843108</v>
      </c>
      <c r="CC6" s="23"/>
      <c r="CD6" s="23"/>
      <c r="CE6" s="26"/>
      <c r="CF6" s="26"/>
      <c r="CG6" s="26"/>
      <c r="CH6" s="26"/>
      <c r="CI6" s="23"/>
    </row>
    <row r="7" spans="1:87" s="14" customFormat="1" x14ac:dyDescent="0.25">
      <c r="A7" s="14" t="s">
        <v>171</v>
      </c>
      <c r="C7" s="14">
        <f>MAX(C10:C200)</f>
        <v>13.561</v>
      </c>
      <c r="D7" s="14">
        <f t="shared" ref="D7:BO7" si="6">MAX(D10:D200)</f>
        <v>10.1615</v>
      </c>
      <c r="E7" s="14">
        <f t="shared" si="6"/>
        <v>101614.87467600001</v>
      </c>
      <c r="F7" s="14">
        <f t="shared" si="6"/>
        <v>1157.0999999999999</v>
      </c>
      <c r="G7" s="14">
        <f t="shared" si="6"/>
        <v>41.7</v>
      </c>
      <c r="H7" s="14">
        <f t="shared" si="6"/>
        <v>42801.1</v>
      </c>
      <c r="I7" s="14">
        <f t="shared" si="6"/>
        <v>0</v>
      </c>
      <c r="J7" s="14">
        <f t="shared" si="6"/>
        <v>8.3000000000000007</v>
      </c>
      <c r="K7" s="14">
        <f t="shared" si="6"/>
        <v>0.86880000000000002</v>
      </c>
      <c r="L7" s="14">
        <f t="shared" si="6"/>
        <v>11.267899999999999</v>
      </c>
      <c r="M7" s="14">
        <f t="shared" si="6"/>
        <v>7.9598000000000004</v>
      </c>
      <c r="N7" s="14">
        <f t="shared" si="6"/>
        <v>960.0951</v>
      </c>
      <c r="O7" s="14">
        <f t="shared" si="6"/>
        <v>34.445</v>
      </c>
      <c r="P7" s="14">
        <f t="shared" si="6"/>
        <v>974.2</v>
      </c>
      <c r="Q7" s="14">
        <f t="shared" si="6"/>
        <v>732.85850000000005</v>
      </c>
      <c r="R7" s="14">
        <f t="shared" si="6"/>
        <v>26.448599999999999</v>
      </c>
      <c r="S7" s="14">
        <f t="shared" si="6"/>
        <v>743.7</v>
      </c>
      <c r="T7" s="14">
        <f t="shared" si="6"/>
        <v>42801.069799999997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7.2107000000000001</v>
      </c>
      <c r="Y7" s="14">
        <f t="shared" si="6"/>
        <v>12.3</v>
      </c>
      <c r="Z7" s="14">
        <f t="shared" si="6"/>
        <v>972</v>
      </c>
      <c r="AA7" s="14">
        <f t="shared" si="6"/>
        <v>994</v>
      </c>
      <c r="AB7" s="14">
        <f t="shared" si="6"/>
        <v>963</v>
      </c>
      <c r="AC7" s="14">
        <f t="shared" si="6"/>
        <v>87</v>
      </c>
      <c r="AD7" s="14">
        <f t="shared" si="6"/>
        <v>10.91</v>
      </c>
      <c r="AE7" s="14">
        <f t="shared" si="6"/>
        <v>0.25</v>
      </c>
      <c r="AF7" s="14">
        <f t="shared" si="6"/>
        <v>993</v>
      </c>
      <c r="AG7" s="14">
        <f t="shared" si="6"/>
        <v>-10</v>
      </c>
      <c r="AH7" s="14">
        <f t="shared" si="6"/>
        <v>10</v>
      </c>
      <c r="AI7" s="14">
        <f t="shared" si="6"/>
        <v>25</v>
      </c>
      <c r="AJ7" s="14">
        <f t="shared" si="6"/>
        <v>137</v>
      </c>
      <c r="AK7" s="14">
        <f t="shared" si="6"/>
        <v>141.9</v>
      </c>
      <c r="AL7" s="14">
        <f t="shared" si="6"/>
        <v>5.7</v>
      </c>
      <c r="AM7" s="14">
        <f t="shared" si="6"/>
        <v>142.9</v>
      </c>
      <c r="AN7" s="14">
        <f t="shared" si="6"/>
        <v>0</v>
      </c>
      <c r="AO7" s="14">
        <f t="shared" si="6"/>
        <v>2</v>
      </c>
      <c r="AP7" s="14">
        <f t="shared" si="6"/>
        <v>0.76097222222222216</v>
      </c>
      <c r="AQ7" s="14">
        <f t="shared" si="6"/>
        <v>47.164419000000002</v>
      </c>
      <c r="AR7" s="14">
        <f t="shared" si="6"/>
        <v>-88.483969999999999</v>
      </c>
      <c r="AS7" s="14">
        <f t="shared" si="6"/>
        <v>321.8</v>
      </c>
      <c r="AT7" s="14">
        <f t="shared" si="6"/>
        <v>46.4</v>
      </c>
      <c r="AU7" s="14">
        <f t="shared" si="6"/>
        <v>12</v>
      </c>
      <c r="AV7" s="14">
        <f t="shared" si="6"/>
        <v>11</v>
      </c>
      <c r="AW7" s="14">
        <f t="shared" si="6"/>
        <v>0</v>
      </c>
      <c r="AX7" s="14">
        <f t="shared" si="6"/>
        <v>2.1</v>
      </c>
      <c r="AY7" s="14">
        <f t="shared" si="6"/>
        <v>2.8088000000000002</v>
      </c>
      <c r="AZ7" s="14">
        <f t="shared" si="6"/>
        <v>3.952</v>
      </c>
      <c r="BA7" s="14">
        <f t="shared" si="6"/>
        <v>11.154</v>
      </c>
      <c r="BB7" s="14">
        <f t="shared" si="6"/>
        <v>12.95</v>
      </c>
      <c r="BC7" s="14">
        <f t="shared" si="6"/>
        <v>1.1599999999999999</v>
      </c>
      <c r="BD7" s="14">
        <f t="shared" si="6"/>
        <v>30.738</v>
      </c>
      <c r="BE7" s="14">
        <f t="shared" si="6"/>
        <v>2002.444</v>
      </c>
      <c r="BF7" s="14">
        <f t="shared" si="6"/>
        <v>804.52499999999998</v>
      </c>
      <c r="BG7" s="14">
        <f t="shared" si="6"/>
        <v>17.940000000000001</v>
      </c>
      <c r="BH7" s="14">
        <f t="shared" si="6"/>
        <v>0.627</v>
      </c>
      <c r="BI7" s="14">
        <f t="shared" si="6"/>
        <v>18.204000000000001</v>
      </c>
      <c r="BJ7" s="14">
        <f t="shared" si="6"/>
        <v>13.694000000000001</v>
      </c>
      <c r="BK7" s="14">
        <f t="shared" si="6"/>
        <v>0.48099999999999998</v>
      </c>
      <c r="BL7" s="14">
        <f t="shared" si="6"/>
        <v>13.896000000000001</v>
      </c>
      <c r="BM7" s="14">
        <f t="shared" si="6"/>
        <v>319.27319999999997</v>
      </c>
      <c r="BN7" s="14">
        <f t="shared" si="6"/>
        <v>0</v>
      </c>
      <c r="BO7" s="14">
        <f t="shared" si="6"/>
        <v>0</v>
      </c>
      <c r="BP7" s="14">
        <f t="shared" ref="BP7:BV7" si="7">MAX(BP10:BP200)</f>
        <v>0</v>
      </c>
      <c r="BQ7" s="14">
        <f t="shared" si="7"/>
        <v>1147.7190000000001</v>
      </c>
      <c r="BR7" s="14">
        <f t="shared" si="7"/>
        <v>1.0642050000000001</v>
      </c>
      <c r="BS7" s="14">
        <f t="shared" si="7"/>
        <v>-5</v>
      </c>
      <c r="BT7" s="14">
        <f t="shared" si="7"/>
        <v>0.01</v>
      </c>
      <c r="BU7" s="14">
        <f t="shared" si="7"/>
        <v>26.006509000000001</v>
      </c>
      <c r="BV7" s="14">
        <f t="shared" si="7"/>
        <v>0.20200000000000001</v>
      </c>
      <c r="BW7" s="14">
        <f>MAX(BW10:BW200)</f>
        <v>6.8709196777999999</v>
      </c>
      <c r="BX7" s="23"/>
      <c r="BY7" s="14">
        <f>MAX(BY10:BY200)</f>
        <v>35388.783409603624</v>
      </c>
      <c r="BZ7" s="14">
        <f t="shared" ref="BZ7:CB7" si="8">MAX(BZ10:BZ200)</f>
        <v>11081.70308274208</v>
      </c>
      <c r="CA7" s="14">
        <f t="shared" si="8"/>
        <v>198.08885703167181</v>
      </c>
      <c r="CB7" s="14">
        <f t="shared" si="8"/>
        <v>2735.241236328759</v>
      </c>
      <c r="CC7" s="23"/>
      <c r="CD7" s="23"/>
      <c r="CE7" s="27"/>
      <c r="CF7" s="27"/>
      <c r="CG7" s="27"/>
      <c r="CH7" s="27"/>
      <c r="CI7" s="23"/>
    </row>
    <row r="8" spans="1:87" s="14" customFormat="1" x14ac:dyDescent="0.25">
      <c r="A8" s="14" t="s">
        <v>172</v>
      </c>
      <c r="B8" s="3">
        <f>B154-B10</f>
        <v>1.6666666666665941E-3</v>
      </c>
      <c r="AT8" s="15">
        <f>SUM(AT10:AT200)/3600</f>
        <v>1.2892222222222225</v>
      </c>
      <c r="BU8" s="28">
        <f>SUM(BU10:BU200)/3600</f>
        <v>0.59782157555555548</v>
      </c>
      <c r="BV8" s="23"/>
      <c r="BW8" s="28">
        <f>SUM(BW10:BW200)/3600</f>
        <v>0.15794446026177775</v>
      </c>
      <c r="BX8" s="23"/>
      <c r="BY8" s="28">
        <f>SUM(BY10:BY200)/3600</f>
        <v>648.43387253526578</v>
      </c>
      <c r="BZ8" s="28">
        <f t="shared" ref="BZ8:CB8" si="9">SUM(BZ10:BZ200)/3600</f>
        <v>245.19995287867556</v>
      </c>
      <c r="CA8" s="28">
        <f t="shared" si="9"/>
        <v>1.6238719707447047</v>
      </c>
      <c r="CB8" s="28">
        <f t="shared" si="9"/>
        <v>33.924103668435663</v>
      </c>
      <c r="CC8" s="29">
        <f>SUM(BZ8:CB8)</f>
        <v>280.74792851785594</v>
      </c>
      <c r="CD8" s="37" t="s">
        <v>469</v>
      </c>
      <c r="CE8" s="23"/>
      <c r="CF8" s="23"/>
      <c r="CG8" s="23"/>
      <c r="CH8" s="23"/>
      <c r="CI8" s="29"/>
    </row>
    <row r="9" spans="1:87" x14ac:dyDescent="0.25">
      <c r="B9" s="14"/>
      <c r="BW9" s="30">
        <f>AT8/BW8</f>
        <v>8.162503579330739</v>
      </c>
      <c r="BX9" s="31" t="s">
        <v>191</v>
      </c>
      <c r="CE9" s="32" t="s">
        <v>192</v>
      </c>
    </row>
    <row r="10" spans="1:87" x14ac:dyDescent="0.25">
      <c r="A10" s="2">
        <v>42804</v>
      </c>
      <c r="B10" s="3">
        <v>0.55100471064814815</v>
      </c>
      <c r="C10" s="4">
        <v>7.65</v>
      </c>
      <c r="D10" s="4">
        <v>1.0255000000000001</v>
      </c>
      <c r="E10" s="4">
        <v>10254.734177</v>
      </c>
      <c r="F10" s="4">
        <v>54.5</v>
      </c>
      <c r="G10" s="4">
        <v>2.6</v>
      </c>
      <c r="H10" s="4">
        <v>35174.5</v>
      </c>
      <c r="J10" s="4">
        <v>8.3000000000000007</v>
      </c>
      <c r="K10" s="4">
        <v>0.86880000000000002</v>
      </c>
      <c r="L10" s="4">
        <v>6.6464999999999996</v>
      </c>
      <c r="M10" s="4">
        <v>0.89090000000000003</v>
      </c>
      <c r="N10" s="4">
        <v>47.371499999999997</v>
      </c>
      <c r="O10" s="4">
        <v>2.2587999999999999</v>
      </c>
      <c r="P10" s="4">
        <v>49.6</v>
      </c>
      <c r="Q10" s="4">
        <v>36.144500000000001</v>
      </c>
      <c r="R10" s="4">
        <v>1.7235</v>
      </c>
      <c r="S10" s="4">
        <v>37.9</v>
      </c>
      <c r="T10" s="4">
        <v>35174.530700000003</v>
      </c>
      <c r="W10" s="4">
        <v>0</v>
      </c>
      <c r="X10" s="4">
        <v>7.2107000000000001</v>
      </c>
      <c r="Y10" s="4">
        <v>11.6</v>
      </c>
      <c r="Z10" s="4">
        <v>870</v>
      </c>
      <c r="AA10" s="4">
        <v>883</v>
      </c>
      <c r="AB10" s="4">
        <v>860</v>
      </c>
      <c r="AC10" s="4">
        <v>71</v>
      </c>
      <c r="AD10" s="4">
        <v>8.91</v>
      </c>
      <c r="AE10" s="4">
        <v>0.2</v>
      </c>
      <c r="AF10" s="4">
        <v>992</v>
      </c>
      <c r="AG10" s="4">
        <v>-10</v>
      </c>
      <c r="AH10" s="4">
        <v>10</v>
      </c>
      <c r="AI10" s="4">
        <v>25</v>
      </c>
      <c r="AJ10" s="4">
        <v>135</v>
      </c>
      <c r="AK10" s="4">
        <v>135</v>
      </c>
      <c r="AL10" s="4">
        <v>5.6</v>
      </c>
      <c r="AM10" s="4">
        <v>142</v>
      </c>
      <c r="AN10" s="4" t="s">
        <v>155</v>
      </c>
      <c r="AO10" s="4">
        <v>2</v>
      </c>
      <c r="AP10" s="5">
        <v>0.75930555555555557</v>
      </c>
      <c r="AQ10" s="4">
        <v>47.159354</v>
      </c>
      <c r="AR10" s="4">
        <v>-88.489744000000002</v>
      </c>
      <c r="AS10" s="4">
        <v>317.3</v>
      </c>
      <c r="AT10" s="4">
        <v>0.2</v>
      </c>
      <c r="AU10" s="4">
        <v>12</v>
      </c>
      <c r="AV10" s="4">
        <v>10</v>
      </c>
      <c r="AW10" s="4" t="s">
        <v>406</v>
      </c>
      <c r="AX10" s="4">
        <v>1.0696000000000001</v>
      </c>
      <c r="AY10" s="4">
        <v>1.6</v>
      </c>
      <c r="AZ10" s="4">
        <v>1.9696</v>
      </c>
      <c r="BA10" s="4">
        <v>11.154</v>
      </c>
      <c r="BB10" s="4">
        <v>12.95</v>
      </c>
      <c r="BC10" s="4">
        <v>1.1599999999999999</v>
      </c>
      <c r="BD10" s="4">
        <v>15.106</v>
      </c>
      <c r="BE10" s="4">
        <v>1454.951</v>
      </c>
      <c r="BF10" s="4">
        <v>124.125</v>
      </c>
      <c r="BG10" s="4">
        <v>1.0860000000000001</v>
      </c>
      <c r="BH10" s="4">
        <v>5.1999999999999998E-2</v>
      </c>
      <c r="BI10" s="4">
        <v>1.1379999999999999</v>
      </c>
      <c r="BJ10" s="4">
        <v>0.82899999999999996</v>
      </c>
      <c r="BK10" s="4">
        <v>0.04</v>
      </c>
      <c r="BL10" s="4">
        <v>0.86799999999999999</v>
      </c>
      <c r="BM10" s="4">
        <v>319.27319999999997</v>
      </c>
      <c r="BQ10" s="4">
        <v>1147.7190000000001</v>
      </c>
      <c r="BR10" s="4">
        <v>0.21010999999999999</v>
      </c>
      <c r="BS10" s="4">
        <v>-5</v>
      </c>
      <c r="BT10" s="4">
        <v>0.01</v>
      </c>
      <c r="BU10" s="4">
        <v>5.1345640000000001</v>
      </c>
      <c r="BV10" s="4">
        <v>0.20200000000000001</v>
      </c>
      <c r="BW10" s="4">
        <f>BU10*0.2642</f>
        <v>1.3565518087999999</v>
      </c>
      <c r="BY10" s="4">
        <f>BE10*$BU10*0.7718</f>
        <v>5765.762020547736</v>
      </c>
      <c r="BZ10" s="4">
        <f>BF10*$BU10*0.7718</f>
        <v>491.8895624667</v>
      </c>
      <c r="CA10" s="4">
        <f>BJ10*$BU10*0.7718</f>
        <v>3.2852080345208003</v>
      </c>
      <c r="CB10" s="4">
        <f>BM10*$BU10*0.7718</f>
        <v>1265.2338743632886</v>
      </c>
    </row>
    <row r="11" spans="1:87" x14ac:dyDescent="0.25">
      <c r="A11" s="2">
        <v>42804</v>
      </c>
      <c r="B11" s="3">
        <v>0.55101628472222219</v>
      </c>
      <c r="C11" s="4">
        <v>8.468</v>
      </c>
      <c r="D11" s="4">
        <v>1.6839</v>
      </c>
      <c r="E11" s="4">
        <v>16838.595041</v>
      </c>
      <c r="F11" s="4">
        <v>65.400000000000006</v>
      </c>
      <c r="G11" s="4">
        <v>2.6</v>
      </c>
      <c r="H11" s="4">
        <v>32286.3</v>
      </c>
      <c r="J11" s="4">
        <v>8.1999999999999993</v>
      </c>
      <c r="K11" s="4">
        <v>0.85680000000000001</v>
      </c>
      <c r="L11" s="4">
        <v>7.2553000000000001</v>
      </c>
      <c r="M11" s="4">
        <v>1.4427000000000001</v>
      </c>
      <c r="N11" s="4">
        <v>56.074399999999997</v>
      </c>
      <c r="O11" s="4">
        <v>2.2277</v>
      </c>
      <c r="P11" s="4">
        <v>58.3</v>
      </c>
      <c r="Q11" s="4">
        <v>42.784700000000001</v>
      </c>
      <c r="R11" s="4">
        <v>1.6997</v>
      </c>
      <c r="S11" s="4">
        <v>44.5</v>
      </c>
      <c r="T11" s="4">
        <v>32286.268899999999</v>
      </c>
      <c r="W11" s="4">
        <v>0</v>
      </c>
      <c r="X11" s="4">
        <v>7.0256999999999996</v>
      </c>
      <c r="Y11" s="4">
        <v>11.7</v>
      </c>
      <c r="Z11" s="4">
        <v>870</v>
      </c>
      <c r="AA11" s="4">
        <v>881</v>
      </c>
      <c r="AB11" s="4">
        <v>858</v>
      </c>
      <c r="AC11" s="4">
        <v>71</v>
      </c>
      <c r="AD11" s="4">
        <v>8.91</v>
      </c>
      <c r="AE11" s="4">
        <v>0.2</v>
      </c>
      <c r="AF11" s="4">
        <v>992</v>
      </c>
      <c r="AG11" s="4">
        <v>-10</v>
      </c>
      <c r="AH11" s="4">
        <v>10</v>
      </c>
      <c r="AI11" s="4">
        <v>25</v>
      </c>
      <c r="AJ11" s="4">
        <v>135</v>
      </c>
      <c r="AK11" s="4">
        <v>135</v>
      </c>
      <c r="AL11" s="4">
        <v>5.3</v>
      </c>
      <c r="AM11" s="4">
        <v>142</v>
      </c>
      <c r="AN11" s="4" t="s">
        <v>155</v>
      </c>
      <c r="AO11" s="4">
        <v>2</v>
      </c>
      <c r="AP11" s="5">
        <v>0.75931712962962961</v>
      </c>
      <c r="AQ11" s="4">
        <v>47.159348999999999</v>
      </c>
      <c r="AR11" s="4">
        <v>-88.489743000000004</v>
      </c>
      <c r="AS11" s="4">
        <v>317.10000000000002</v>
      </c>
      <c r="AT11" s="4">
        <v>1</v>
      </c>
      <c r="AU11" s="4">
        <v>12</v>
      </c>
      <c r="AV11" s="4">
        <v>10</v>
      </c>
      <c r="AW11" s="4" t="s">
        <v>406</v>
      </c>
      <c r="AX11" s="4">
        <v>1.0608</v>
      </c>
      <c r="AY11" s="4">
        <v>1.6304000000000001</v>
      </c>
      <c r="AZ11" s="4">
        <v>1.9608000000000001</v>
      </c>
      <c r="BA11" s="4">
        <v>11.154</v>
      </c>
      <c r="BB11" s="4">
        <v>11.84</v>
      </c>
      <c r="BC11" s="4">
        <v>1.06</v>
      </c>
      <c r="BD11" s="4">
        <v>16.713999999999999</v>
      </c>
      <c r="BE11" s="4">
        <v>1471.729</v>
      </c>
      <c r="BF11" s="4">
        <v>186.26499999999999</v>
      </c>
      <c r="BG11" s="4">
        <v>1.1910000000000001</v>
      </c>
      <c r="BH11" s="4">
        <v>4.7E-2</v>
      </c>
      <c r="BI11" s="4">
        <v>1.238</v>
      </c>
      <c r="BJ11" s="4">
        <v>0.90900000000000003</v>
      </c>
      <c r="BK11" s="4">
        <v>3.5999999999999997E-2</v>
      </c>
      <c r="BL11" s="4">
        <v>0.94499999999999995</v>
      </c>
      <c r="BM11" s="4">
        <v>271.55990000000003</v>
      </c>
      <c r="BQ11" s="4">
        <v>1036.239</v>
      </c>
      <c r="BR11" s="4">
        <v>0.20241300000000001</v>
      </c>
      <c r="BS11" s="4">
        <v>-5</v>
      </c>
      <c r="BT11" s="4">
        <v>0.01</v>
      </c>
      <c r="BU11" s="4">
        <v>4.9464680000000003</v>
      </c>
      <c r="BV11" s="4">
        <v>0.20200000000000001</v>
      </c>
      <c r="BW11" s="4">
        <f t="shared" ref="BW11:BW74" si="10">BU11*0.2642</f>
        <v>1.3068568456</v>
      </c>
      <c r="BY11" s="4">
        <f t="shared" ref="BY11:BY74" si="11">BE11*$BU11*0.7718</f>
        <v>5618.59625916815</v>
      </c>
      <c r="BZ11" s="4">
        <f t="shared" ref="BZ11:BZ74" si="12">BF11*$BU11*0.7718</f>
        <v>711.10091070703595</v>
      </c>
      <c r="CA11" s="4">
        <f t="shared" ref="CA11:CA74" si="13">BJ11*$BU11*0.7718</f>
        <v>3.4702747581816005</v>
      </c>
      <c r="CB11" s="4">
        <f t="shared" ref="CB11:CB74" si="14">BM11*$BU11*0.7718</f>
        <v>1036.729885923344</v>
      </c>
    </row>
    <row r="12" spans="1:87" x14ac:dyDescent="0.25">
      <c r="A12" s="2">
        <v>42804</v>
      </c>
      <c r="B12" s="3">
        <v>0.55102785879629634</v>
      </c>
      <c r="C12" s="4">
        <v>10.701000000000001</v>
      </c>
      <c r="D12" s="4">
        <v>3.1825000000000001</v>
      </c>
      <c r="E12" s="4">
        <v>31825.150041000001</v>
      </c>
      <c r="F12" s="4">
        <v>77.7</v>
      </c>
      <c r="G12" s="4">
        <v>5.3</v>
      </c>
      <c r="H12" s="4">
        <v>30786.6</v>
      </c>
      <c r="J12" s="4">
        <v>8.1</v>
      </c>
      <c r="K12" s="4">
        <v>0.82099999999999995</v>
      </c>
      <c r="L12" s="4">
        <v>8.7853999999999992</v>
      </c>
      <c r="M12" s="4">
        <v>2.6128999999999998</v>
      </c>
      <c r="N12" s="4">
        <v>63.800699999999999</v>
      </c>
      <c r="O12" s="4">
        <v>4.3140000000000001</v>
      </c>
      <c r="P12" s="4">
        <v>68.099999999999994</v>
      </c>
      <c r="Q12" s="4">
        <v>48.679900000000004</v>
      </c>
      <c r="R12" s="4">
        <v>3.2915000000000001</v>
      </c>
      <c r="S12" s="4">
        <v>52</v>
      </c>
      <c r="T12" s="4">
        <v>30786.617699999999</v>
      </c>
      <c r="W12" s="4">
        <v>0</v>
      </c>
      <c r="X12" s="4">
        <v>6.6501999999999999</v>
      </c>
      <c r="Y12" s="4">
        <v>11.7</v>
      </c>
      <c r="Z12" s="4">
        <v>873</v>
      </c>
      <c r="AA12" s="4">
        <v>884</v>
      </c>
      <c r="AB12" s="4">
        <v>864</v>
      </c>
      <c r="AC12" s="4">
        <v>71</v>
      </c>
      <c r="AD12" s="4">
        <v>8.91</v>
      </c>
      <c r="AE12" s="4">
        <v>0.2</v>
      </c>
      <c r="AF12" s="4">
        <v>992</v>
      </c>
      <c r="AG12" s="4">
        <v>-10</v>
      </c>
      <c r="AH12" s="4">
        <v>10</v>
      </c>
      <c r="AI12" s="4">
        <v>25</v>
      </c>
      <c r="AJ12" s="4">
        <v>135</v>
      </c>
      <c r="AK12" s="4">
        <v>135.9</v>
      </c>
      <c r="AL12" s="4">
        <v>4.5999999999999996</v>
      </c>
      <c r="AM12" s="4">
        <v>142</v>
      </c>
      <c r="AN12" s="4" t="s">
        <v>155</v>
      </c>
      <c r="AO12" s="4">
        <v>2</v>
      </c>
      <c r="AP12" s="5">
        <v>0.75932870370370376</v>
      </c>
      <c r="AQ12" s="4">
        <v>47.159334999999999</v>
      </c>
      <c r="AR12" s="4">
        <v>-88.489733000000001</v>
      </c>
      <c r="AS12" s="4">
        <v>317.10000000000002</v>
      </c>
      <c r="AT12" s="4">
        <v>2.6</v>
      </c>
      <c r="AU12" s="4">
        <v>12</v>
      </c>
      <c r="AV12" s="4">
        <v>10</v>
      </c>
      <c r="AW12" s="4" t="s">
        <v>406</v>
      </c>
      <c r="AX12" s="4">
        <v>1.2607999999999999</v>
      </c>
      <c r="AY12" s="4">
        <v>1.7303999999999999</v>
      </c>
      <c r="AZ12" s="4">
        <v>2.1608000000000001</v>
      </c>
      <c r="BA12" s="4">
        <v>11.154</v>
      </c>
      <c r="BB12" s="4">
        <v>9.36</v>
      </c>
      <c r="BC12" s="4">
        <v>0.84</v>
      </c>
      <c r="BD12" s="4">
        <v>21.800999999999998</v>
      </c>
      <c r="BE12" s="4">
        <v>1467.279</v>
      </c>
      <c r="BF12" s="4">
        <v>277.74599999999998</v>
      </c>
      <c r="BG12" s="4">
        <v>1.1160000000000001</v>
      </c>
      <c r="BH12" s="4">
        <v>7.4999999999999997E-2</v>
      </c>
      <c r="BI12" s="4">
        <v>1.1910000000000001</v>
      </c>
      <c r="BJ12" s="4">
        <v>0.85099999999999998</v>
      </c>
      <c r="BK12" s="4">
        <v>5.8000000000000003E-2</v>
      </c>
      <c r="BL12" s="4">
        <v>0.90900000000000003</v>
      </c>
      <c r="BM12" s="4">
        <v>213.20179999999999</v>
      </c>
      <c r="BQ12" s="4">
        <v>807.57799999999997</v>
      </c>
      <c r="BR12" s="4">
        <v>0.26372899999999999</v>
      </c>
      <c r="BS12" s="4">
        <v>-5</v>
      </c>
      <c r="BT12" s="4">
        <v>9.1269999999999997E-3</v>
      </c>
      <c r="BU12" s="4">
        <v>6.4448780000000001</v>
      </c>
      <c r="BV12" s="4">
        <v>0.184365</v>
      </c>
      <c r="BW12" s="4">
        <f t="shared" si="10"/>
        <v>1.7027367676</v>
      </c>
      <c r="BY12" s="4">
        <f t="shared" si="11"/>
        <v>7298.4758746252719</v>
      </c>
      <c r="BZ12" s="4">
        <f t="shared" si="12"/>
        <v>1381.5521657937386</v>
      </c>
      <c r="CA12" s="4">
        <f t="shared" si="13"/>
        <v>4.2330074711804002</v>
      </c>
      <c r="CB12" s="4">
        <f t="shared" si="14"/>
        <v>1060.4991918555927</v>
      </c>
    </row>
    <row r="13" spans="1:87" x14ac:dyDescent="0.25">
      <c r="A13" s="2">
        <v>42804</v>
      </c>
      <c r="B13" s="3">
        <v>0.55103943287037038</v>
      </c>
      <c r="C13" s="4">
        <v>10.974</v>
      </c>
      <c r="D13" s="4">
        <v>4.2184999999999997</v>
      </c>
      <c r="E13" s="4">
        <v>42185.333333000002</v>
      </c>
      <c r="F13" s="4">
        <v>95.5</v>
      </c>
      <c r="G13" s="4">
        <v>9.6999999999999993</v>
      </c>
      <c r="H13" s="4">
        <v>28183.3</v>
      </c>
      <c r="J13" s="4">
        <v>8.1</v>
      </c>
      <c r="K13" s="4">
        <v>0.81020000000000003</v>
      </c>
      <c r="L13" s="4">
        <v>8.8910999999999998</v>
      </c>
      <c r="M13" s="4">
        <v>3.4178999999999999</v>
      </c>
      <c r="N13" s="4">
        <v>77.381900000000002</v>
      </c>
      <c r="O13" s="4">
        <v>7.8590999999999998</v>
      </c>
      <c r="P13" s="4">
        <v>85.2</v>
      </c>
      <c r="Q13" s="4">
        <v>59.040700000000001</v>
      </c>
      <c r="R13" s="4">
        <v>5.9962999999999997</v>
      </c>
      <c r="S13" s="4">
        <v>65</v>
      </c>
      <c r="T13" s="4">
        <v>28183.302800000001</v>
      </c>
      <c r="W13" s="4">
        <v>0</v>
      </c>
      <c r="X13" s="4">
        <v>6.5628000000000002</v>
      </c>
      <c r="Y13" s="4">
        <v>11.9</v>
      </c>
      <c r="Z13" s="4">
        <v>886</v>
      </c>
      <c r="AA13" s="4">
        <v>900</v>
      </c>
      <c r="AB13" s="4">
        <v>878</v>
      </c>
      <c r="AC13" s="4">
        <v>71</v>
      </c>
      <c r="AD13" s="4">
        <v>8.9</v>
      </c>
      <c r="AE13" s="4">
        <v>0.2</v>
      </c>
      <c r="AF13" s="4">
        <v>993</v>
      </c>
      <c r="AG13" s="4">
        <v>-10</v>
      </c>
      <c r="AH13" s="4">
        <v>9.127872</v>
      </c>
      <c r="AI13" s="4">
        <v>25</v>
      </c>
      <c r="AJ13" s="4">
        <v>135</v>
      </c>
      <c r="AK13" s="4">
        <v>135.1</v>
      </c>
      <c r="AL13" s="4">
        <v>4.9000000000000004</v>
      </c>
      <c r="AM13" s="4">
        <v>142</v>
      </c>
      <c r="AN13" s="4" t="s">
        <v>155</v>
      </c>
      <c r="AO13" s="4">
        <v>2</v>
      </c>
      <c r="AP13" s="5">
        <v>0.75934027777777768</v>
      </c>
      <c r="AQ13" s="4">
        <v>47.159320000000001</v>
      </c>
      <c r="AR13" s="4">
        <v>-88.489710000000002</v>
      </c>
      <c r="AS13" s="4">
        <v>317</v>
      </c>
      <c r="AT13" s="4">
        <v>4.0999999999999996</v>
      </c>
      <c r="AU13" s="4">
        <v>12</v>
      </c>
      <c r="AV13" s="4">
        <v>10</v>
      </c>
      <c r="AW13" s="4" t="s">
        <v>406</v>
      </c>
      <c r="AX13" s="4">
        <v>1.3695999999999999</v>
      </c>
      <c r="AY13" s="4">
        <v>1.8</v>
      </c>
      <c r="AZ13" s="4">
        <v>2.2696000000000001</v>
      </c>
      <c r="BA13" s="4">
        <v>11.154</v>
      </c>
      <c r="BB13" s="4">
        <v>8.7799999999999994</v>
      </c>
      <c r="BC13" s="4">
        <v>0.79</v>
      </c>
      <c r="BD13" s="4">
        <v>23.423999999999999</v>
      </c>
      <c r="BE13" s="4">
        <v>1420.903</v>
      </c>
      <c r="BF13" s="4">
        <v>347.65600000000001</v>
      </c>
      <c r="BG13" s="4">
        <v>1.2949999999999999</v>
      </c>
      <c r="BH13" s="4">
        <v>0.13200000000000001</v>
      </c>
      <c r="BI13" s="4">
        <v>1.427</v>
      </c>
      <c r="BJ13" s="4">
        <v>0.98799999999999999</v>
      </c>
      <c r="BK13" s="4">
        <v>0.1</v>
      </c>
      <c r="BL13" s="4">
        <v>1.0880000000000001</v>
      </c>
      <c r="BM13" s="4">
        <v>186.75810000000001</v>
      </c>
      <c r="BQ13" s="4">
        <v>762.59699999999998</v>
      </c>
      <c r="BR13" s="4">
        <v>0.57737300000000003</v>
      </c>
      <c r="BS13" s="4">
        <v>-5</v>
      </c>
      <c r="BT13" s="4">
        <v>9.8720000000000006E-3</v>
      </c>
      <c r="BU13" s="4">
        <v>14.109544</v>
      </c>
      <c r="BV13" s="4">
        <v>0.19941700000000001</v>
      </c>
      <c r="BW13" s="4">
        <f t="shared" si="10"/>
        <v>3.7277415247999999</v>
      </c>
      <c r="BY13" s="4">
        <f t="shared" si="11"/>
        <v>15473.272844755458</v>
      </c>
      <c r="BZ13" s="4">
        <f t="shared" si="12"/>
        <v>3785.8855559572353</v>
      </c>
      <c r="CA13" s="4">
        <f t="shared" si="13"/>
        <v>10.7590691064896</v>
      </c>
      <c r="CB13" s="4">
        <f t="shared" si="14"/>
        <v>2033.7482834986797</v>
      </c>
    </row>
    <row r="14" spans="1:87" x14ac:dyDescent="0.25">
      <c r="A14" s="2">
        <v>42804</v>
      </c>
      <c r="B14" s="3">
        <v>0.55105100694444442</v>
      </c>
      <c r="C14" s="4">
        <v>12.141</v>
      </c>
      <c r="D14" s="4">
        <v>3.8986999999999998</v>
      </c>
      <c r="E14" s="4">
        <v>38987.308642000004</v>
      </c>
      <c r="F14" s="4">
        <v>139.30000000000001</v>
      </c>
      <c r="G14" s="4">
        <v>14.3</v>
      </c>
      <c r="H14" s="4">
        <v>23843.7</v>
      </c>
      <c r="J14" s="4">
        <v>7.93</v>
      </c>
      <c r="K14" s="4">
        <v>0.80840000000000001</v>
      </c>
      <c r="L14" s="4">
        <v>9.8148999999999997</v>
      </c>
      <c r="M14" s="4">
        <v>3.1516999999999999</v>
      </c>
      <c r="N14" s="4">
        <v>112.5825</v>
      </c>
      <c r="O14" s="4">
        <v>11.5892</v>
      </c>
      <c r="P14" s="4">
        <v>124.2</v>
      </c>
      <c r="Q14" s="4">
        <v>85.897599999999997</v>
      </c>
      <c r="R14" s="4">
        <v>8.8422999999999998</v>
      </c>
      <c r="S14" s="4">
        <v>94.7</v>
      </c>
      <c r="T14" s="4">
        <v>23843.705000000002</v>
      </c>
      <c r="W14" s="4">
        <v>0</v>
      </c>
      <c r="X14" s="4">
        <v>6.4119000000000002</v>
      </c>
      <c r="Y14" s="4">
        <v>11.7</v>
      </c>
      <c r="Z14" s="4">
        <v>908</v>
      </c>
      <c r="AA14" s="4">
        <v>922</v>
      </c>
      <c r="AB14" s="4">
        <v>899</v>
      </c>
      <c r="AC14" s="4">
        <v>71</v>
      </c>
      <c r="AD14" s="4">
        <v>8.9</v>
      </c>
      <c r="AE14" s="4">
        <v>0.2</v>
      </c>
      <c r="AF14" s="4">
        <v>993</v>
      </c>
      <c r="AG14" s="4">
        <v>-10</v>
      </c>
      <c r="AH14" s="4">
        <v>9</v>
      </c>
      <c r="AI14" s="4">
        <v>25</v>
      </c>
      <c r="AJ14" s="4">
        <v>135</v>
      </c>
      <c r="AK14" s="4">
        <v>135.9</v>
      </c>
      <c r="AL14" s="4">
        <v>4.7</v>
      </c>
      <c r="AM14" s="4">
        <v>142</v>
      </c>
      <c r="AN14" s="4" t="s">
        <v>155</v>
      </c>
      <c r="AO14" s="4">
        <v>2</v>
      </c>
      <c r="AP14" s="5">
        <v>0.75935185185185183</v>
      </c>
      <c r="AQ14" s="4">
        <v>47.159303999999999</v>
      </c>
      <c r="AR14" s="4">
        <v>-88.489684999999994</v>
      </c>
      <c r="AS14" s="4">
        <v>316.89999999999998</v>
      </c>
      <c r="AT14" s="4">
        <v>4.9000000000000004</v>
      </c>
      <c r="AU14" s="4">
        <v>12</v>
      </c>
      <c r="AV14" s="4">
        <v>10</v>
      </c>
      <c r="AW14" s="4" t="s">
        <v>406</v>
      </c>
      <c r="AX14" s="4">
        <v>1.3</v>
      </c>
      <c r="AY14" s="4">
        <v>1.8</v>
      </c>
      <c r="AZ14" s="4">
        <v>2.2000000000000002</v>
      </c>
      <c r="BA14" s="4">
        <v>11.154</v>
      </c>
      <c r="BB14" s="4">
        <v>8.69</v>
      </c>
      <c r="BC14" s="4">
        <v>0.78</v>
      </c>
      <c r="BD14" s="4">
        <v>23.701000000000001</v>
      </c>
      <c r="BE14" s="4">
        <v>1545.6310000000001</v>
      </c>
      <c r="BF14" s="4">
        <v>315.89999999999998</v>
      </c>
      <c r="BG14" s="4">
        <v>1.857</v>
      </c>
      <c r="BH14" s="4">
        <v>0.191</v>
      </c>
      <c r="BI14" s="4">
        <v>2.048</v>
      </c>
      <c r="BJ14" s="4">
        <v>1.417</v>
      </c>
      <c r="BK14" s="4">
        <v>0.14599999999999999</v>
      </c>
      <c r="BL14" s="4">
        <v>1.5620000000000001</v>
      </c>
      <c r="BM14" s="4">
        <v>155.69450000000001</v>
      </c>
      <c r="BQ14" s="4">
        <v>734.18600000000004</v>
      </c>
      <c r="BR14" s="4">
        <v>0.85069300000000003</v>
      </c>
      <c r="BS14" s="4">
        <v>-5</v>
      </c>
      <c r="BT14" s="4">
        <v>0.01</v>
      </c>
      <c r="BU14" s="4">
        <v>20.788803000000001</v>
      </c>
      <c r="BV14" s="4">
        <v>0.20200000000000001</v>
      </c>
      <c r="BW14" s="4">
        <f t="shared" si="10"/>
        <v>5.4924017526000002</v>
      </c>
      <c r="BY14" s="4">
        <f t="shared" si="11"/>
        <v>24799.337417729061</v>
      </c>
      <c r="BZ14" s="4">
        <f t="shared" si="12"/>
        <v>5068.5517372908607</v>
      </c>
      <c r="CA14" s="4">
        <f t="shared" si="13"/>
        <v>22.735478986201805</v>
      </c>
      <c r="CB14" s="4">
        <f t="shared" si="14"/>
        <v>2498.0868264059254</v>
      </c>
    </row>
    <row r="15" spans="1:87" x14ac:dyDescent="0.25">
      <c r="A15" s="2">
        <v>42804</v>
      </c>
      <c r="B15" s="3">
        <v>0.55106258101851846</v>
      </c>
      <c r="C15" s="4">
        <v>12.89</v>
      </c>
      <c r="D15" s="4">
        <v>2.5228999999999999</v>
      </c>
      <c r="E15" s="4">
        <v>25228.676975999999</v>
      </c>
      <c r="F15" s="4">
        <v>182.9</v>
      </c>
      <c r="G15" s="4">
        <v>19.600000000000001</v>
      </c>
      <c r="H15" s="4">
        <v>20247.900000000001</v>
      </c>
      <c r="J15" s="4">
        <v>7.46</v>
      </c>
      <c r="K15" s="4">
        <v>0.8206</v>
      </c>
      <c r="L15" s="4">
        <v>10.577999999999999</v>
      </c>
      <c r="M15" s="4">
        <v>2.0703999999999998</v>
      </c>
      <c r="N15" s="4">
        <v>150.11340000000001</v>
      </c>
      <c r="O15" s="4">
        <v>16.065200000000001</v>
      </c>
      <c r="P15" s="4">
        <v>166.2</v>
      </c>
      <c r="Q15" s="4">
        <v>114.53270000000001</v>
      </c>
      <c r="R15" s="4">
        <v>12.257400000000001</v>
      </c>
      <c r="S15" s="4">
        <v>126.8</v>
      </c>
      <c r="T15" s="4">
        <v>20247.9018</v>
      </c>
      <c r="W15" s="4">
        <v>0</v>
      </c>
      <c r="X15" s="4">
        <v>6.1254999999999997</v>
      </c>
      <c r="Y15" s="4">
        <v>11.9</v>
      </c>
      <c r="Z15" s="4">
        <v>916</v>
      </c>
      <c r="AA15" s="4">
        <v>931</v>
      </c>
      <c r="AB15" s="4">
        <v>906</v>
      </c>
      <c r="AC15" s="4">
        <v>71</v>
      </c>
      <c r="AD15" s="4">
        <v>8.9</v>
      </c>
      <c r="AE15" s="4">
        <v>0.2</v>
      </c>
      <c r="AF15" s="4">
        <v>993</v>
      </c>
      <c r="AG15" s="4">
        <v>-10</v>
      </c>
      <c r="AH15" s="4">
        <v>9</v>
      </c>
      <c r="AI15" s="4">
        <v>25</v>
      </c>
      <c r="AJ15" s="4">
        <v>135</v>
      </c>
      <c r="AK15" s="4">
        <v>135.1</v>
      </c>
      <c r="AL15" s="4">
        <v>4.5</v>
      </c>
      <c r="AM15" s="4">
        <v>142</v>
      </c>
      <c r="AN15" s="4" t="s">
        <v>155</v>
      </c>
      <c r="AO15" s="4">
        <v>2</v>
      </c>
      <c r="AP15" s="5">
        <v>0.75936342592592598</v>
      </c>
      <c r="AQ15" s="4">
        <v>47.159260000000003</v>
      </c>
      <c r="AR15" s="4">
        <v>-88.489610999999996</v>
      </c>
      <c r="AS15" s="4">
        <v>316.8</v>
      </c>
      <c r="AT15" s="4">
        <v>10.9</v>
      </c>
      <c r="AU15" s="4">
        <v>12</v>
      </c>
      <c r="AV15" s="4">
        <v>10</v>
      </c>
      <c r="AW15" s="4" t="s">
        <v>406</v>
      </c>
      <c r="AX15" s="4">
        <v>1.3608</v>
      </c>
      <c r="AY15" s="4">
        <v>1.8304</v>
      </c>
      <c r="AZ15" s="4">
        <v>2.2608000000000001</v>
      </c>
      <c r="BA15" s="4">
        <v>11.154</v>
      </c>
      <c r="BB15" s="4">
        <v>9.34</v>
      </c>
      <c r="BC15" s="4">
        <v>0.84</v>
      </c>
      <c r="BD15" s="4">
        <v>21.855</v>
      </c>
      <c r="BE15" s="4">
        <v>1742.991</v>
      </c>
      <c r="BF15" s="4">
        <v>217.12899999999999</v>
      </c>
      <c r="BG15" s="4">
        <v>2.59</v>
      </c>
      <c r="BH15" s="4">
        <v>0.27700000000000002</v>
      </c>
      <c r="BI15" s="4">
        <v>2.867</v>
      </c>
      <c r="BJ15" s="4">
        <v>1.976</v>
      </c>
      <c r="BK15" s="4">
        <v>0.21199999999999999</v>
      </c>
      <c r="BL15" s="4">
        <v>2.1880000000000002</v>
      </c>
      <c r="BM15" s="4">
        <v>138.34030000000001</v>
      </c>
      <c r="BQ15" s="4">
        <v>733.89300000000003</v>
      </c>
      <c r="BR15" s="4">
        <v>0.84035000000000004</v>
      </c>
      <c r="BS15" s="4">
        <v>-5</v>
      </c>
      <c r="BT15" s="4">
        <v>0.01</v>
      </c>
      <c r="BU15" s="4">
        <v>20.536052999999999</v>
      </c>
      <c r="BV15" s="4">
        <v>0.20200000000000001</v>
      </c>
      <c r="BW15" s="4">
        <f t="shared" si="10"/>
        <v>5.4256252025999991</v>
      </c>
      <c r="BY15" s="4">
        <f t="shared" si="11"/>
        <v>27625.929256980853</v>
      </c>
      <c r="BZ15" s="4">
        <f t="shared" si="12"/>
        <v>3441.4350926877964</v>
      </c>
      <c r="CA15" s="4">
        <f t="shared" si="13"/>
        <v>31.319057993870398</v>
      </c>
      <c r="CB15" s="4">
        <f t="shared" si="14"/>
        <v>2192.6558090027479</v>
      </c>
    </row>
    <row r="16" spans="1:87" x14ac:dyDescent="0.25">
      <c r="A16" s="2">
        <v>42804</v>
      </c>
      <c r="B16" s="3">
        <v>0.55107415509259261</v>
      </c>
      <c r="C16" s="4">
        <v>12.785</v>
      </c>
      <c r="D16" s="4">
        <v>2.3803000000000001</v>
      </c>
      <c r="E16" s="4">
        <v>23802.560137</v>
      </c>
      <c r="F16" s="4">
        <v>236.6</v>
      </c>
      <c r="G16" s="4">
        <v>26.8</v>
      </c>
      <c r="H16" s="4">
        <v>18239.599999999999</v>
      </c>
      <c r="J16" s="4">
        <v>6.45</v>
      </c>
      <c r="K16" s="4">
        <v>0.82530000000000003</v>
      </c>
      <c r="L16" s="4">
        <v>10.5519</v>
      </c>
      <c r="M16" s="4">
        <v>1.9644999999999999</v>
      </c>
      <c r="N16" s="4">
        <v>195.27930000000001</v>
      </c>
      <c r="O16" s="4">
        <v>22.142399999999999</v>
      </c>
      <c r="P16" s="4">
        <v>217.4</v>
      </c>
      <c r="Q16" s="4">
        <v>148.9932</v>
      </c>
      <c r="R16" s="4">
        <v>16.894100000000002</v>
      </c>
      <c r="S16" s="4">
        <v>165.9</v>
      </c>
      <c r="T16" s="4">
        <v>18239.623</v>
      </c>
      <c r="W16" s="4">
        <v>0</v>
      </c>
      <c r="X16" s="4">
        <v>5.3221999999999996</v>
      </c>
      <c r="Y16" s="4">
        <v>11.8</v>
      </c>
      <c r="Z16" s="4">
        <v>917</v>
      </c>
      <c r="AA16" s="4">
        <v>931</v>
      </c>
      <c r="AB16" s="4">
        <v>905</v>
      </c>
      <c r="AC16" s="4">
        <v>71</v>
      </c>
      <c r="AD16" s="4">
        <v>8.9</v>
      </c>
      <c r="AE16" s="4">
        <v>0.2</v>
      </c>
      <c r="AF16" s="4">
        <v>993</v>
      </c>
      <c r="AG16" s="4">
        <v>-10</v>
      </c>
      <c r="AH16" s="4">
        <v>8.1270000000000007</v>
      </c>
      <c r="AI16" s="4">
        <v>25</v>
      </c>
      <c r="AJ16" s="4">
        <v>135</v>
      </c>
      <c r="AK16" s="4">
        <v>134.1</v>
      </c>
      <c r="AL16" s="4">
        <v>4.5</v>
      </c>
      <c r="AM16" s="4">
        <v>142.1</v>
      </c>
      <c r="AN16" s="4" t="s">
        <v>155</v>
      </c>
      <c r="AO16" s="4">
        <v>2</v>
      </c>
      <c r="AP16" s="5">
        <v>0.75937500000000002</v>
      </c>
      <c r="AQ16" s="4">
        <v>47.159191</v>
      </c>
      <c r="AR16" s="4">
        <v>-88.489495000000005</v>
      </c>
      <c r="AS16" s="4">
        <v>316.39999999999998</v>
      </c>
      <c r="AT16" s="4">
        <v>18.5</v>
      </c>
      <c r="AU16" s="4">
        <v>12</v>
      </c>
      <c r="AV16" s="4">
        <v>10</v>
      </c>
      <c r="AW16" s="4" t="s">
        <v>406</v>
      </c>
      <c r="AX16" s="4">
        <v>1.5</v>
      </c>
      <c r="AY16" s="4">
        <v>1.9303999999999999</v>
      </c>
      <c r="AZ16" s="4">
        <v>2.4304000000000001</v>
      </c>
      <c r="BA16" s="4">
        <v>11.154</v>
      </c>
      <c r="BB16" s="4">
        <v>9.61</v>
      </c>
      <c r="BC16" s="4">
        <v>0.86</v>
      </c>
      <c r="BD16" s="4">
        <v>21.164999999999999</v>
      </c>
      <c r="BE16" s="4">
        <v>1779.1590000000001</v>
      </c>
      <c r="BF16" s="4">
        <v>210.81800000000001</v>
      </c>
      <c r="BG16" s="4">
        <v>3.448</v>
      </c>
      <c r="BH16" s="4">
        <v>0.39100000000000001</v>
      </c>
      <c r="BI16" s="4">
        <v>3.839</v>
      </c>
      <c r="BJ16" s="4">
        <v>2.6309999999999998</v>
      </c>
      <c r="BK16" s="4">
        <v>0.29799999999999999</v>
      </c>
      <c r="BL16" s="4">
        <v>2.9289999999999998</v>
      </c>
      <c r="BM16" s="4">
        <v>127.51990000000001</v>
      </c>
      <c r="BQ16" s="4">
        <v>652.48900000000003</v>
      </c>
      <c r="BR16" s="4">
        <v>0.78423900000000002</v>
      </c>
      <c r="BS16" s="4">
        <v>-5</v>
      </c>
      <c r="BT16" s="4">
        <v>0.01</v>
      </c>
      <c r="BU16" s="4">
        <v>19.164840999999999</v>
      </c>
      <c r="BV16" s="4">
        <v>0.20200000000000001</v>
      </c>
      <c r="BW16" s="4">
        <f t="shared" si="10"/>
        <v>5.0633509921999993</v>
      </c>
      <c r="BY16" s="4">
        <f t="shared" si="11"/>
        <v>26316.295637341329</v>
      </c>
      <c r="BZ16" s="4">
        <f t="shared" si="12"/>
        <v>3118.2984846621484</v>
      </c>
      <c r="CA16" s="4">
        <f t="shared" si="13"/>
        <v>38.916237290677799</v>
      </c>
      <c r="CB16" s="4">
        <f t="shared" si="14"/>
        <v>1886.2009455277475</v>
      </c>
    </row>
    <row r="17" spans="1:80" x14ac:dyDescent="0.25">
      <c r="A17" s="2">
        <v>42804</v>
      </c>
      <c r="B17" s="3">
        <v>0.55108572916666665</v>
      </c>
      <c r="C17" s="4">
        <v>12.509</v>
      </c>
      <c r="D17" s="4">
        <v>3.3109000000000002</v>
      </c>
      <c r="E17" s="4">
        <v>33109.12427</v>
      </c>
      <c r="F17" s="4">
        <v>272.8</v>
      </c>
      <c r="G17" s="4">
        <v>23.3</v>
      </c>
      <c r="H17" s="4">
        <v>17177.2</v>
      </c>
      <c r="J17" s="4">
        <v>5.28</v>
      </c>
      <c r="K17" s="4">
        <v>0.81889999999999996</v>
      </c>
      <c r="L17" s="4">
        <v>10.2437</v>
      </c>
      <c r="M17" s="4">
        <v>2.7113999999999998</v>
      </c>
      <c r="N17" s="4">
        <v>223.40219999999999</v>
      </c>
      <c r="O17" s="4">
        <v>19.0809</v>
      </c>
      <c r="P17" s="4">
        <v>242.5</v>
      </c>
      <c r="Q17" s="4">
        <v>170.51730000000001</v>
      </c>
      <c r="R17" s="4">
        <v>14.564</v>
      </c>
      <c r="S17" s="4">
        <v>185.1</v>
      </c>
      <c r="T17" s="4">
        <v>17177.190299999998</v>
      </c>
      <c r="W17" s="4">
        <v>0</v>
      </c>
      <c r="X17" s="4">
        <v>4.3262</v>
      </c>
      <c r="Y17" s="4">
        <v>11.7</v>
      </c>
      <c r="Z17" s="4">
        <v>909</v>
      </c>
      <c r="AA17" s="4">
        <v>923</v>
      </c>
      <c r="AB17" s="4">
        <v>897</v>
      </c>
      <c r="AC17" s="4">
        <v>71.900000000000006</v>
      </c>
      <c r="AD17" s="4">
        <v>9.01</v>
      </c>
      <c r="AE17" s="4">
        <v>0.21</v>
      </c>
      <c r="AF17" s="4">
        <v>993</v>
      </c>
      <c r="AG17" s="4">
        <v>-10</v>
      </c>
      <c r="AH17" s="4">
        <v>8.8729999999999993</v>
      </c>
      <c r="AI17" s="4">
        <v>25</v>
      </c>
      <c r="AJ17" s="4">
        <v>135</v>
      </c>
      <c r="AK17" s="4">
        <v>132.30000000000001</v>
      </c>
      <c r="AL17" s="4">
        <v>4.3</v>
      </c>
      <c r="AM17" s="4">
        <v>142.5</v>
      </c>
      <c r="AN17" s="4" t="s">
        <v>155</v>
      </c>
      <c r="AO17" s="4">
        <v>2</v>
      </c>
      <c r="AP17" s="5">
        <v>0.75938657407407406</v>
      </c>
      <c r="AQ17" s="4">
        <v>47.159122000000004</v>
      </c>
      <c r="AR17" s="4">
        <v>-88.489345</v>
      </c>
      <c r="AS17" s="4">
        <v>316.10000000000002</v>
      </c>
      <c r="AT17" s="4">
        <v>24.6</v>
      </c>
      <c r="AU17" s="4">
        <v>12</v>
      </c>
      <c r="AV17" s="4">
        <v>10</v>
      </c>
      <c r="AW17" s="4" t="s">
        <v>406</v>
      </c>
      <c r="AX17" s="4">
        <v>1.5</v>
      </c>
      <c r="AY17" s="4">
        <v>2</v>
      </c>
      <c r="AZ17" s="4">
        <v>2.5</v>
      </c>
      <c r="BA17" s="4">
        <v>11.154</v>
      </c>
      <c r="BB17" s="4">
        <v>9.25</v>
      </c>
      <c r="BC17" s="4">
        <v>0.83</v>
      </c>
      <c r="BD17" s="4">
        <v>22.111999999999998</v>
      </c>
      <c r="BE17" s="4">
        <v>1687.9359999999999</v>
      </c>
      <c r="BF17" s="4">
        <v>284.358</v>
      </c>
      <c r="BG17" s="4">
        <v>3.855</v>
      </c>
      <c r="BH17" s="4">
        <v>0.32900000000000001</v>
      </c>
      <c r="BI17" s="4">
        <v>4.1840000000000002</v>
      </c>
      <c r="BJ17" s="4">
        <v>2.9420000000000002</v>
      </c>
      <c r="BK17" s="4">
        <v>0.251</v>
      </c>
      <c r="BL17" s="4">
        <v>3.194</v>
      </c>
      <c r="BM17" s="4">
        <v>117.36190000000001</v>
      </c>
      <c r="BQ17" s="4">
        <v>518.32399999999996</v>
      </c>
      <c r="BR17" s="4">
        <v>0.76652399999999998</v>
      </c>
      <c r="BS17" s="4">
        <v>-5</v>
      </c>
      <c r="BT17" s="4">
        <v>0.01</v>
      </c>
      <c r="BU17" s="4">
        <v>18.731930999999999</v>
      </c>
      <c r="BV17" s="4">
        <v>0.20200000000000001</v>
      </c>
      <c r="BW17" s="4">
        <f t="shared" si="10"/>
        <v>4.9489761701999999</v>
      </c>
      <c r="BY17" s="4">
        <f t="shared" si="11"/>
        <v>24403.00446823227</v>
      </c>
      <c r="BZ17" s="4">
        <f t="shared" si="12"/>
        <v>4111.0501491629966</v>
      </c>
      <c r="CA17" s="4">
        <f t="shared" si="13"/>
        <v>42.533389385343604</v>
      </c>
      <c r="CB17" s="4">
        <f t="shared" si="14"/>
        <v>1696.7367069013453</v>
      </c>
    </row>
    <row r="18" spans="1:80" x14ac:dyDescent="0.25">
      <c r="A18" s="2">
        <v>42804</v>
      </c>
      <c r="B18" s="3">
        <v>0.5510973032407408</v>
      </c>
      <c r="C18" s="4">
        <v>12.657999999999999</v>
      </c>
      <c r="D18" s="4">
        <v>2.9661</v>
      </c>
      <c r="E18" s="4">
        <v>29661.130856</v>
      </c>
      <c r="F18" s="4">
        <v>387.4</v>
      </c>
      <c r="G18" s="4">
        <v>23.2</v>
      </c>
      <c r="H18" s="4">
        <v>17806.2</v>
      </c>
      <c r="J18" s="4">
        <v>3.9</v>
      </c>
      <c r="K18" s="4">
        <v>0.8206</v>
      </c>
      <c r="L18" s="4">
        <v>10.3866</v>
      </c>
      <c r="M18" s="4">
        <v>2.4339</v>
      </c>
      <c r="N18" s="4">
        <v>317.91340000000002</v>
      </c>
      <c r="O18" s="4">
        <v>19.037299999999998</v>
      </c>
      <c r="P18" s="4">
        <v>337</v>
      </c>
      <c r="Q18" s="4">
        <v>242.66929999999999</v>
      </c>
      <c r="R18" s="4">
        <v>14.531499999999999</v>
      </c>
      <c r="S18" s="4">
        <v>257.2</v>
      </c>
      <c r="T18" s="4">
        <v>17806.1659</v>
      </c>
      <c r="W18" s="4">
        <v>0</v>
      </c>
      <c r="X18" s="4">
        <v>3.1968000000000001</v>
      </c>
      <c r="Y18" s="4">
        <v>11.6</v>
      </c>
      <c r="Z18" s="4">
        <v>906</v>
      </c>
      <c r="AA18" s="4">
        <v>920</v>
      </c>
      <c r="AB18" s="4">
        <v>894</v>
      </c>
      <c r="AC18" s="4">
        <v>72</v>
      </c>
      <c r="AD18" s="4">
        <v>9.0299999999999994</v>
      </c>
      <c r="AE18" s="4">
        <v>0.21</v>
      </c>
      <c r="AF18" s="4">
        <v>993</v>
      </c>
      <c r="AG18" s="4">
        <v>-10</v>
      </c>
      <c r="AH18" s="4">
        <v>9</v>
      </c>
      <c r="AI18" s="4">
        <v>25</v>
      </c>
      <c r="AJ18" s="4">
        <v>135</v>
      </c>
      <c r="AK18" s="4">
        <v>131.1</v>
      </c>
      <c r="AL18" s="4">
        <v>4.2</v>
      </c>
      <c r="AM18" s="4">
        <v>142.9</v>
      </c>
      <c r="AN18" s="4" t="s">
        <v>155</v>
      </c>
      <c r="AO18" s="4">
        <v>2</v>
      </c>
      <c r="AP18" s="5">
        <v>0.7593981481481481</v>
      </c>
      <c r="AQ18" s="4">
        <v>47.159053999999998</v>
      </c>
      <c r="AR18" s="4">
        <v>-88.489170999999999</v>
      </c>
      <c r="AS18" s="4">
        <v>315.89999999999998</v>
      </c>
      <c r="AT18" s="4">
        <v>29.4</v>
      </c>
      <c r="AU18" s="4">
        <v>12</v>
      </c>
      <c r="AV18" s="4">
        <v>10</v>
      </c>
      <c r="AW18" s="4" t="s">
        <v>406</v>
      </c>
      <c r="AX18" s="4">
        <v>1.6823999999999999</v>
      </c>
      <c r="AY18" s="4">
        <v>1.696</v>
      </c>
      <c r="AZ18" s="4">
        <v>2.6215999999999999</v>
      </c>
      <c r="BA18" s="4">
        <v>11.154</v>
      </c>
      <c r="BB18" s="4">
        <v>9.34</v>
      </c>
      <c r="BC18" s="4">
        <v>0.84</v>
      </c>
      <c r="BD18" s="4">
        <v>21.866</v>
      </c>
      <c r="BE18" s="4">
        <v>1719.912</v>
      </c>
      <c r="BF18" s="4">
        <v>256.51600000000002</v>
      </c>
      <c r="BG18" s="4">
        <v>5.5129999999999999</v>
      </c>
      <c r="BH18" s="4">
        <v>0.33</v>
      </c>
      <c r="BI18" s="4">
        <v>5.843</v>
      </c>
      <c r="BJ18" s="4">
        <v>4.2080000000000002</v>
      </c>
      <c r="BK18" s="4">
        <v>0.252</v>
      </c>
      <c r="BL18" s="4">
        <v>4.46</v>
      </c>
      <c r="BM18" s="4">
        <v>122.2589</v>
      </c>
      <c r="BQ18" s="4">
        <v>384.899</v>
      </c>
      <c r="BR18" s="4">
        <v>0.76238099999999998</v>
      </c>
      <c r="BS18" s="4">
        <v>-5</v>
      </c>
      <c r="BT18" s="4">
        <v>0.01</v>
      </c>
      <c r="BU18" s="4">
        <v>18.630686000000001</v>
      </c>
      <c r="BV18" s="4">
        <v>0.20200000000000001</v>
      </c>
      <c r="BW18" s="4">
        <f t="shared" si="10"/>
        <v>4.9222272411999999</v>
      </c>
      <c r="BY18" s="4">
        <f t="shared" si="11"/>
        <v>24730.895775871981</v>
      </c>
      <c r="BZ18" s="4">
        <f t="shared" si="12"/>
        <v>3688.4854927714773</v>
      </c>
      <c r="CA18" s="4">
        <f t="shared" si="13"/>
        <v>60.507519817798411</v>
      </c>
      <c r="CB18" s="4">
        <f t="shared" si="14"/>
        <v>1757.9807069040478</v>
      </c>
    </row>
    <row r="19" spans="1:80" x14ac:dyDescent="0.25">
      <c r="A19" s="2">
        <v>42804</v>
      </c>
      <c r="B19" s="3">
        <v>0.55110887731481484</v>
      </c>
      <c r="C19" s="4">
        <v>13.286</v>
      </c>
      <c r="D19" s="4">
        <v>2.0579999999999998</v>
      </c>
      <c r="E19" s="4">
        <v>20580.472973</v>
      </c>
      <c r="F19" s="4">
        <v>563.9</v>
      </c>
      <c r="G19" s="4">
        <v>19.5</v>
      </c>
      <c r="H19" s="4">
        <v>18751.7</v>
      </c>
      <c r="J19" s="4">
        <v>2.65</v>
      </c>
      <c r="K19" s="4">
        <v>0.82369999999999999</v>
      </c>
      <c r="L19" s="4">
        <v>10.944699999999999</v>
      </c>
      <c r="M19" s="4">
        <v>1.6953</v>
      </c>
      <c r="N19" s="4">
        <v>464.50369999999998</v>
      </c>
      <c r="O19" s="4">
        <v>16.063099999999999</v>
      </c>
      <c r="P19" s="4">
        <v>480.6</v>
      </c>
      <c r="Q19" s="4">
        <v>354.5643</v>
      </c>
      <c r="R19" s="4">
        <v>12.261200000000001</v>
      </c>
      <c r="S19" s="4">
        <v>366.8</v>
      </c>
      <c r="T19" s="4">
        <v>18751.6793</v>
      </c>
      <c r="W19" s="4">
        <v>0</v>
      </c>
      <c r="X19" s="4">
        <v>2.1852999999999998</v>
      </c>
      <c r="Y19" s="4">
        <v>11.7</v>
      </c>
      <c r="Z19" s="4">
        <v>916</v>
      </c>
      <c r="AA19" s="4">
        <v>933</v>
      </c>
      <c r="AB19" s="4">
        <v>906</v>
      </c>
      <c r="AC19" s="4">
        <v>72</v>
      </c>
      <c r="AD19" s="4">
        <v>9.0299999999999994</v>
      </c>
      <c r="AE19" s="4">
        <v>0.21</v>
      </c>
      <c r="AF19" s="4">
        <v>993</v>
      </c>
      <c r="AG19" s="4">
        <v>-10</v>
      </c>
      <c r="AH19" s="4">
        <v>9</v>
      </c>
      <c r="AI19" s="4">
        <v>25</v>
      </c>
      <c r="AJ19" s="4">
        <v>135</v>
      </c>
      <c r="AK19" s="4">
        <v>131.9</v>
      </c>
      <c r="AL19" s="4">
        <v>4.5</v>
      </c>
      <c r="AM19" s="4">
        <v>142.80000000000001</v>
      </c>
      <c r="AN19" s="4" t="s">
        <v>155</v>
      </c>
      <c r="AO19" s="4">
        <v>2</v>
      </c>
      <c r="AP19" s="5">
        <v>0.75940972222222225</v>
      </c>
      <c r="AQ19" s="4">
        <v>47.158987000000003</v>
      </c>
      <c r="AR19" s="4">
        <v>-88.488988000000006</v>
      </c>
      <c r="AS19" s="4">
        <v>315.5</v>
      </c>
      <c r="AT19" s="4">
        <v>32.4</v>
      </c>
      <c r="AU19" s="4">
        <v>12</v>
      </c>
      <c r="AV19" s="4">
        <v>10</v>
      </c>
      <c r="AW19" s="4" t="s">
        <v>406</v>
      </c>
      <c r="AX19" s="4">
        <v>2.1</v>
      </c>
      <c r="AY19" s="4">
        <v>1.0608</v>
      </c>
      <c r="AZ19" s="4">
        <v>2.9304000000000001</v>
      </c>
      <c r="BA19" s="4">
        <v>11.154</v>
      </c>
      <c r="BB19" s="4">
        <v>9.51</v>
      </c>
      <c r="BC19" s="4">
        <v>0.85</v>
      </c>
      <c r="BD19" s="4">
        <v>21.396000000000001</v>
      </c>
      <c r="BE19" s="4">
        <v>1823.106</v>
      </c>
      <c r="BF19" s="4">
        <v>179.73599999999999</v>
      </c>
      <c r="BG19" s="4">
        <v>8.1029999999999998</v>
      </c>
      <c r="BH19" s="4">
        <v>0.28000000000000003</v>
      </c>
      <c r="BI19" s="4">
        <v>8.3829999999999991</v>
      </c>
      <c r="BJ19" s="4">
        <v>6.1849999999999996</v>
      </c>
      <c r="BK19" s="4">
        <v>0.214</v>
      </c>
      <c r="BL19" s="4">
        <v>6.399</v>
      </c>
      <c r="BM19" s="4">
        <v>129.51679999999999</v>
      </c>
      <c r="BQ19" s="4">
        <v>264.678</v>
      </c>
      <c r="BR19" s="4">
        <v>0.81525300000000001</v>
      </c>
      <c r="BS19" s="4">
        <v>-5</v>
      </c>
      <c r="BT19" s="4">
        <v>0.01</v>
      </c>
      <c r="BU19" s="4">
        <v>19.922746</v>
      </c>
      <c r="BV19" s="4">
        <v>0.20200000000000001</v>
      </c>
      <c r="BW19" s="4">
        <f t="shared" si="10"/>
        <v>5.2635894931999996</v>
      </c>
      <c r="BY19" s="4">
        <f t="shared" si="11"/>
        <v>28032.762182172857</v>
      </c>
      <c r="BZ19" s="4">
        <f t="shared" si="12"/>
        <v>2763.6882022082209</v>
      </c>
      <c r="CA19" s="4">
        <f t="shared" si="13"/>
        <v>95.102881618918005</v>
      </c>
      <c r="CB19" s="4">
        <f t="shared" si="14"/>
        <v>1991.498932588695</v>
      </c>
    </row>
    <row r="20" spans="1:80" x14ac:dyDescent="0.25">
      <c r="A20" s="2">
        <v>42804</v>
      </c>
      <c r="B20" s="3">
        <v>0.55112045138888888</v>
      </c>
      <c r="C20" s="4">
        <v>13.436999999999999</v>
      </c>
      <c r="D20" s="4">
        <v>1.4748000000000001</v>
      </c>
      <c r="E20" s="4">
        <v>14747.93361</v>
      </c>
      <c r="F20" s="4">
        <v>669.3</v>
      </c>
      <c r="G20" s="4">
        <v>19.399999999999999</v>
      </c>
      <c r="H20" s="4">
        <v>17876.099999999999</v>
      </c>
      <c r="J20" s="4">
        <v>1.71</v>
      </c>
      <c r="K20" s="4">
        <v>0.8296</v>
      </c>
      <c r="L20" s="4">
        <v>11.146599999999999</v>
      </c>
      <c r="M20" s="4">
        <v>1.2235</v>
      </c>
      <c r="N20" s="4">
        <v>555.21630000000005</v>
      </c>
      <c r="O20" s="4">
        <v>16.093699999999998</v>
      </c>
      <c r="P20" s="4">
        <v>571.29999999999995</v>
      </c>
      <c r="Q20" s="4">
        <v>423.80689999999998</v>
      </c>
      <c r="R20" s="4">
        <v>12.284700000000001</v>
      </c>
      <c r="S20" s="4">
        <v>436.1</v>
      </c>
      <c r="T20" s="4">
        <v>17876.099999999999</v>
      </c>
      <c r="W20" s="4">
        <v>0</v>
      </c>
      <c r="X20" s="4">
        <v>1.4211</v>
      </c>
      <c r="Y20" s="4">
        <v>11.6</v>
      </c>
      <c r="Z20" s="4">
        <v>931</v>
      </c>
      <c r="AA20" s="4">
        <v>946</v>
      </c>
      <c r="AB20" s="4">
        <v>920</v>
      </c>
      <c r="AC20" s="4">
        <v>72</v>
      </c>
      <c r="AD20" s="4">
        <v>9.0299999999999994</v>
      </c>
      <c r="AE20" s="4">
        <v>0.21</v>
      </c>
      <c r="AF20" s="4">
        <v>993</v>
      </c>
      <c r="AG20" s="4">
        <v>-10</v>
      </c>
      <c r="AH20" s="4">
        <v>8.1270000000000007</v>
      </c>
      <c r="AI20" s="4">
        <v>25</v>
      </c>
      <c r="AJ20" s="4">
        <v>135</v>
      </c>
      <c r="AK20" s="4">
        <v>131.1</v>
      </c>
      <c r="AL20" s="4">
        <v>4.7</v>
      </c>
      <c r="AM20" s="4">
        <v>142.4</v>
      </c>
      <c r="AN20" s="4" t="s">
        <v>155</v>
      </c>
      <c r="AO20" s="4">
        <v>2</v>
      </c>
      <c r="AP20" s="5">
        <v>0.7594212962962964</v>
      </c>
      <c r="AQ20" s="4">
        <v>47.158934000000002</v>
      </c>
      <c r="AR20" s="4">
        <v>-88.488789999999995</v>
      </c>
      <c r="AS20" s="4">
        <v>315.39999999999998</v>
      </c>
      <c r="AT20" s="4">
        <v>34.6</v>
      </c>
      <c r="AU20" s="4">
        <v>12</v>
      </c>
      <c r="AV20" s="4">
        <v>10</v>
      </c>
      <c r="AW20" s="4" t="s">
        <v>406</v>
      </c>
      <c r="AX20" s="4">
        <v>1.8264</v>
      </c>
      <c r="AY20" s="4">
        <v>1.2303999999999999</v>
      </c>
      <c r="AZ20" s="4">
        <v>2.8176000000000001</v>
      </c>
      <c r="BA20" s="4">
        <v>11.154</v>
      </c>
      <c r="BB20" s="4">
        <v>9.86</v>
      </c>
      <c r="BC20" s="4">
        <v>0.88</v>
      </c>
      <c r="BD20" s="4">
        <v>20.544</v>
      </c>
      <c r="BE20" s="4">
        <v>1903.771</v>
      </c>
      <c r="BF20" s="4">
        <v>132.995</v>
      </c>
      <c r="BG20" s="4">
        <v>9.93</v>
      </c>
      <c r="BH20" s="4">
        <v>0.28799999999999998</v>
      </c>
      <c r="BI20" s="4">
        <v>10.218</v>
      </c>
      <c r="BJ20" s="4">
        <v>7.58</v>
      </c>
      <c r="BK20" s="4">
        <v>0.22</v>
      </c>
      <c r="BL20" s="4">
        <v>7.8</v>
      </c>
      <c r="BM20" s="4">
        <v>126.5962</v>
      </c>
      <c r="BQ20" s="4">
        <v>176.47900000000001</v>
      </c>
      <c r="BR20" s="4">
        <v>0.86752300000000004</v>
      </c>
      <c r="BS20" s="4">
        <v>-5</v>
      </c>
      <c r="BT20" s="4">
        <v>0.01</v>
      </c>
      <c r="BU20" s="4">
        <v>21.200092999999999</v>
      </c>
      <c r="BV20" s="4">
        <v>0.20200000000000001</v>
      </c>
      <c r="BW20" s="4">
        <f t="shared" si="10"/>
        <v>5.6010645705999993</v>
      </c>
      <c r="BY20" s="4">
        <f t="shared" si="11"/>
        <v>31149.942353092574</v>
      </c>
      <c r="BZ20" s="4">
        <f t="shared" si="12"/>
        <v>2176.095015235313</v>
      </c>
      <c r="CA20" s="4">
        <f t="shared" si="13"/>
        <v>124.025716872692</v>
      </c>
      <c r="CB20" s="4">
        <f t="shared" si="14"/>
        <v>2071.3963665380857</v>
      </c>
    </row>
    <row r="21" spans="1:80" x14ac:dyDescent="0.25">
      <c r="A21" s="2">
        <v>42804</v>
      </c>
      <c r="B21" s="3">
        <v>0.55113202546296292</v>
      </c>
      <c r="C21" s="4">
        <v>13.525</v>
      </c>
      <c r="D21" s="4">
        <v>1.4384999999999999</v>
      </c>
      <c r="E21" s="4">
        <v>14384.678748</v>
      </c>
      <c r="F21" s="4">
        <v>824.2</v>
      </c>
      <c r="G21" s="4">
        <v>18.100000000000001</v>
      </c>
      <c r="H21" s="4">
        <v>16603.8</v>
      </c>
      <c r="J21" s="4">
        <v>1.19</v>
      </c>
      <c r="K21" s="4">
        <v>0.83050000000000002</v>
      </c>
      <c r="L21" s="4">
        <v>11.232699999999999</v>
      </c>
      <c r="M21" s="4">
        <v>1.1947000000000001</v>
      </c>
      <c r="N21" s="4">
        <v>684.51279999999997</v>
      </c>
      <c r="O21" s="4">
        <v>15.0664</v>
      </c>
      <c r="P21" s="4">
        <v>699.6</v>
      </c>
      <c r="Q21" s="4">
        <v>522.50139999999999</v>
      </c>
      <c r="R21" s="4">
        <v>11.500400000000001</v>
      </c>
      <c r="S21" s="4">
        <v>534</v>
      </c>
      <c r="T21" s="4">
        <v>16603.844400000002</v>
      </c>
      <c r="W21" s="4">
        <v>0</v>
      </c>
      <c r="X21" s="4">
        <v>0.9849</v>
      </c>
      <c r="Y21" s="4">
        <v>11.7</v>
      </c>
      <c r="Z21" s="4">
        <v>939</v>
      </c>
      <c r="AA21" s="4">
        <v>955</v>
      </c>
      <c r="AB21" s="4">
        <v>928</v>
      </c>
      <c r="AC21" s="4">
        <v>72</v>
      </c>
      <c r="AD21" s="4">
        <v>9.0299999999999994</v>
      </c>
      <c r="AE21" s="4">
        <v>0.21</v>
      </c>
      <c r="AF21" s="4">
        <v>993</v>
      </c>
      <c r="AG21" s="4">
        <v>-10</v>
      </c>
      <c r="AH21" s="4">
        <v>8</v>
      </c>
      <c r="AI21" s="4">
        <v>25</v>
      </c>
      <c r="AJ21" s="4">
        <v>135</v>
      </c>
      <c r="AK21" s="4">
        <v>131</v>
      </c>
      <c r="AL21" s="4">
        <v>4.4000000000000004</v>
      </c>
      <c r="AM21" s="4">
        <v>142</v>
      </c>
      <c r="AN21" s="4" t="s">
        <v>155</v>
      </c>
      <c r="AO21" s="4">
        <v>2</v>
      </c>
      <c r="AP21" s="5">
        <v>0.75943287037037033</v>
      </c>
      <c r="AQ21" s="4">
        <v>47.158901999999998</v>
      </c>
      <c r="AR21" s="4">
        <v>-88.488580999999996</v>
      </c>
      <c r="AS21" s="4">
        <v>315.3</v>
      </c>
      <c r="AT21" s="4">
        <v>36.4</v>
      </c>
      <c r="AU21" s="4">
        <v>12</v>
      </c>
      <c r="AV21" s="4">
        <v>10</v>
      </c>
      <c r="AW21" s="4" t="s">
        <v>406</v>
      </c>
      <c r="AX21" s="4">
        <v>1.2</v>
      </c>
      <c r="AY21" s="4">
        <v>1.3304</v>
      </c>
      <c r="AZ21" s="4">
        <v>2.4</v>
      </c>
      <c r="BA21" s="4">
        <v>11.154</v>
      </c>
      <c r="BB21" s="4">
        <v>9.92</v>
      </c>
      <c r="BC21" s="4">
        <v>0.89</v>
      </c>
      <c r="BD21" s="4">
        <v>20.408000000000001</v>
      </c>
      <c r="BE21" s="4">
        <v>1928.0219999999999</v>
      </c>
      <c r="BF21" s="4">
        <v>130.512</v>
      </c>
      <c r="BG21" s="4">
        <v>12.304</v>
      </c>
      <c r="BH21" s="4">
        <v>0.27100000000000002</v>
      </c>
      <c r="BI21" s="4">
        <v>12.574999999999999</v>
      </c>
      <c r="BJ21" s="4">
        <v>9.3919999999999995</v>
      </c>
      <c r="BK21" s="4">
        <v>0.20699999999999999</v>
      </c>
      <c r="BL21" s="4">
        <v>9.5990000000000002</v>
      </c>
      <c r="BM21" s="4">
        <v>118.1721</v>
      </c>
      <c r="BQ21" s="4">
        <v>122.92400000000001</v>
      </c>
      <c r="BR21" s="4">
        <v>0.90979299999999996</v>
      </c>
      <c r="BS21" s="4">
        <v>-5</v>
      </c>
      <c r="BT21" s="4">
        <v>0.01</v>
      </c>
      <c r="BU21" s="4">
        <v>22.233066000000001</v>
      </c>
      <c r="BV21" s="4">
        <v>0.20200000000000001</v>
      </c>
      <c r="BW21" s="4">
        <f t="shared" si="10"/>
        <v>5.8739760372000003</v>
      </c>
      <c r="BY21" s="4">
        <f t="shared" si="11"/>
        <v>33083.855601773852</v>
      </c>
      <c r="BZ21" s="4">
        <f t="shared" si="12"/>
        <v>2239.5180979774659</v>
      </c>
      <c r="CA21" s="4">
        <f t="shared" si="13"/>
        <v>161.16183934200961</v>
      </c>
      <c r="CB21" s="4">
        <f t="shared" si="14"/>
        <v>2027.7718265447077</v>
      </c>
    </row>
    <row r="22" spans="1:80" x14ac:dyDescent="0.25">
      <c r="A22" s="2">
        <v>42804</v>
      </c>
      <c r="B22" s="3">
        <v>0.55114359953703707</v>
      </c>
      <c r="C22" s="4">
        <v>13.561</v>
      </c>
      <c r="D22" s="4">
        <v>1.3907</v>
      </c>
      <c r="E22" s="4">
        <v>13906.919275</v>
      </c>
      <c r="F22" s="4">
        <v>949.6</v>
      </c>
      <c r="G22" s="4">
        <v>16</v>
      </c>
      <c r="H22" s="4">
        <v>16370.6</v>
      </c>
      <c r="J22" s="4">
        <v>0.9</v>
      </c>
      <c r="K22" s="4">
        <v>0.83089999999999997</v>
      </c>
      <c r="L22" s="4">
        <v>11.267899999999999</v>
      </c>
      <c r="M22" s="4">
        <v>1.1555</v>
      </c>
      <c r="N22" s="4">
        <v>789.02200000000005</v>
      </c>
      <c r="O22" s="4">
        <v>13.2705</v>
      </c>
      <c r="P22" s="4">
        <v>802.3</v>
      </c>
      <c r="Q22" s="4">
        <v>602.27520000000004</v>
      </c>
      <c r="R22" s="4">
        <v>10.1296</v>
      </c>
      <c r="S22" s="4">
        <v>612.4</v>
      </c>
      <c r="T22" s="4">
        <v>16370.6067</v>
      </c>
      <c r="W22" s="4">
        <v>0</v>
      </c>
      <c r="X22" s="4">
        <v>0.74780000000000002</v>
      </c>
      <c r="Y22" s="4">
        <v>11.7</v>
      </c>
      <c r="Z22" s="4">
        <v>953</v>
      </c>
      <c r="AA22" s="4">
        <v>971</v>
      </c>
      <c r="AB22" s="4">
        <v>943</v>
      </c>
      <c r="AC22" s="4">
        <v>72</v>
      </c>
      <c r="AD22" s="4">
        <v>9.0299999999999994</v>
      </c>
      <c r="AE22" s="4">
        <v>0.21</v>
      </c>
      <c r="AF22" s="4">
        <v>993</v>
      </c>
      <c r="AG22" s="4">
        <v>-10</v>
      </c>
      <c r="AH22" s="4">
        <v>8</v>
      </c>
      <c r="AI22" s="4">
        <v>25</v>
      </c>
      <c r="AJ22" s="4">
        <v>135</v>
      </c>
      <c r="AK22" s="4">
        <v>131.9</v>
      </c>
      <c r="AL22" s="4">
        <v>4.2</v>
      </c>
      <c r="AM22" s="4">
        <v>142</v>
      </c>
      <c r="AN22" s="4" t="s">
        <v>155</v>
      </c>
      <c r="AO22" s="4">
        <v>2</v>
      </c>
      <c r="AP22" s="5">
        <v>0.75944444444444448</v>
      </c>
      <c r="AQ22" s="4">
        <v>47.158889000000002</v>
      </c>
      <c r="AR22" s="4">
        <v>-88.488350999999994</v>
      </c>
      <c r="AS22" s="4">
        <v>315.2</v>
      </c>
      <c r="AT22" s="4">
        <v>38.6</v>
      </c>
      <c r="AU22" s="4">
        <v>12</v>
      </c>
      <c r="AV22" s="4">
        <v>10</v>
      </c>
      <c r="AW22" s="4" t="s">
        <v>414</v>
      </c>
      <c r="AX22" s="4">
        <v>1.2303999999999999</v>
      </c>
      <c r="AY22" s="4">
        <v>1.4608000000000001</v>
      </c>
      <c r="AZ22" s="4">
        <v>2.4607999999999999</v>
      </c>
      <c r="BA22" s="4">
        <v>11.154</v>
      </c>
      <c r="BB22" s="4">
        <v>9.9499999999999993</v>
      </c>
      <c r="BC22" s="4">
        <v>0.89</v>
      </c>
      <c r="BD22" s="4">
        <v>20.353000000000002</v>
      </c>
      <c r="BE22" s="4">
        <v>1937.828</v>
      </c>
      <c r="BF22" s="4">
        <v>126.48</v>
      </c>
      <c r="BG22" s="4">
        <v>14.21</v>
      </c>
      <c r="BH22" s="4">
        <v>0.23899999999999999</v>
      </c>
      <c r="BI22" s="4">
        <v>14.449</v>
      </c>
      <c r="BJ22" s="4">
        <v>10.847</v>
      </c>
      <c r="BK22" s="4">
        <v>0.182</v>
      </c>
      <c r="BL22" s="4">
        <v>11.029</v>
      </c>
      <c r="BM22" s="4">
        <v>116.739</v>
      </c>
      <c r="BQ22" s="4">
        <v>93.51</v>
      </c>
      <c r="BR22" s="4">
        <v>0.96825300000000003</v>
      </c>
      <c r="BS22" s="4">
        <v>-5</v>
      </c>
      <c r="BT22" s="4">
        <v>0.01</v>
      </c>
      <c r="BU22" s="4">
        <v>23.661683</v>
      </c>
      <c r="BV22" s="4">
        <v>0.20200000000000001</v>
      </c>
      <c r="BW22" s="4">
        <f t="shared" si="10"/>
        <v>6.2514166485999993</v>
      </c>
      <c r="BY22" s="4">
        <f t="shared" si="11"/>
        <v>35388.783409603624</v>
      </c>
      <c r="BZ22" s="4">
        <f t="shared" si="12"/>
        <v>2309.7887560953122</v>
      </c>
      <c r="CA22" s="4">
        <f t="shared" si="13"/>
        <v>198.08885703167181</v>
      </c>
      <c r="CB22" s="4">
        <f t="shared" si="14"/>
        <v>2131.8977672186165</v>
      </c>
    </row>
    <row r="23" spans="1:80" x14ac:dyDescent="0.25">
      <c r="A23" s="2">
        <v>42804</v>
      </c>
      <c r="B23" s="3">
        <v>0.5511551736111111</v>
      </c>
      <c r="C23" s="4">
        <v>12.667999999999999</v>
      </c>
      <c r="D23" s="4">
        <v>3.1598999999999999</v>
      </c>
      <c r="E23" s="4">
        <v>31598.769497000001</v>
      </c>
      <c r="F23" s="4">
        <v>991.6</v>
      </c>
      <c r="G23" s="4">
        <v>18.600000000000001</v>
      </c>
      <c r="H23" s="4">
        <v>16271.3</v>
      </c>
      <c r="J23" s="4">
        <v>0.7</v>
      </c>
      <c r="K23" s="4">
        <v>0.82020000000000004</v>
      </c>
      <c r="L23" s="4">
        <v>10.390599999999999</v>
      </c>
      <c r="M23" s="4">
        <v>2.5916999999999999</v>
      </c>
      <c r="N23" s="4">
        <v>813.322</v>
      </c>
      <c r="O23" s="4">
        <v>15.292899999999999</v>
      </c>
      <c r="P23" s="4">
        <v>828.6</v>
      </c>
      <c r="Q23" s="4">
        <v>620.82380000000001</v>
      </c>
      <c r="R23" s="4">
        <v>11.673400000000001</v>
      </c>
      <c r="S23" s="4">
        <v>632.5</v>
      </c>
      <c r="T23" s="4">
        <v>16271.2556</v>
      </c>
      <c r="W23" s="4">
        <v>0</v>
      </c>
      <c r="X23" s="4">
        <v>0.57410000000000005</v>
      </c>
      <c r="Y23" s="4">
        <v>11.6</v>
      </c>
      <c r="Z23" s="4">
        <v>937</v>
      </c>
      <c r="AA23" s="4">
        <v>956</v>
      </c>
      <c r="AB23" s="4">
        <v>923</v>
      </c>
      <c r="AC23" s="4">
        <v>72</v>
      </c>
      <c r="AD23" s="4">
        <v>9.0299999999999994</v>
      </c>
      <c r="AE23" s="4">
        <v>0.21</v>
      </c>
      <c r="AF23" s="4">
        <v>993</v>
      </c>
      <c r="AG23" s="4">
        <v>-10</v>
      </c>
      <c r="AH23" s="4">
        <v>8</v>
      </c>
      <c r="AI23" s="4">
        <v>25</v>
      </c>
      <c r="AJ23" s="4">
        <v>135</v>
      </c>
      <c r="AK23" s="4">
        <v>132.9</v>
      </c>
      <c r="AL23" s="4">
        <v>4.5</v>
      </c>
      <c r="AM23" s="4">
        <v>142</v>
      </c>
      <c r="AN23" s="4" t="s">
        <v>155</v>
      </c>
      <c r="AO23" s="4">
        <v>2</v>
      </c>
      <c r="AP23" s="5">
        <v>0.75945601851851852</v>
      </c>
      <c r="AQ23" s="4">
        <v>47.158897000000003</v>
      </c>
      <c r="AR23" s="4">
        <v>-88.488099000000005</v>
      </c>
      <c r="AS23" s="4">
        <v>314.89999999999998</v>
      </c>
      <c r="AT23" s="4">
        <v>40.4</v>
      </c>
      <c r="AU23" s="4">
        <v>12</v>
      </c>
      <c r="AV23" s="4">
        <v>11</v>
      </c>
      <c r="AW23" s="4" t="s">
        <v>415</v>
      </c>
      <c r="AX23" s="4">
        <v>1.3</v>
      </c>
      <c r="AY23" s="4">
        <v>1.6</v>
      </c>
      <c r="AZ23" s="4">
        <v>2.6</v>
      </c>
      <c r="BA23" s="4">
        <v>11.154</v>
      </c>
      <c r="BB23" s="4">
        <v>9.31</v>
      </c>
      <c r="BC23" s="4">
        <v>0.84</v>
      </c>
      <c r="BD23" s="4">
        <v>21.922000000000001</v>
      </c>
      <c r="BE23" s="4">
        <v>1719.587</v>
      </c>
      <c r="BF23" s="4">
        <v>272.99200000000002</v>
      </c>
      <c r="BG23" s="4">
        <v>14.096</v>
      </c>
      <c r="BH23" s="4">
        <v>0.26500000000000001</v>
      </c>
      <c r="BI23" s="4">
        <v>14.361000000000001</v>
      </c>
      <c r="BJ23" s="4">
        <v>10.759</v>
      </c>
      <c r="BK23" s="4">
        <v>0.20200000000000001</v>
      </c>
      <c r="BL23" s="4">
        <v>10.962</v>
      </c>
      <c r="BM23" s="4">
        <v>111.6562</v>
      </c>
      <c r="BQ23" s="4">
        <v>69.087000000000003</v>
      </c>
      <c r="BR23" s="4">
        <v>0.839812</v>
      </c>
      <c r="BS23" s="4">
        <v>-5</v>
      </c>
      <c r="BT23" s="4">
        <v>0.01</v>
      </c>
      <c r="BU23" s="4">
        <v>20.522905999999999</v>
      </c>
      <c r="BV23" s="4">
        <v>0.20200000000000001</v>
      </c>
      <c r="BW23" s="4">
        <f t="shared" si="10"/>
        <v>5.4221517651999998</v>
      </c>
      <c r="BY23" s="4">
        <f t="shared" si="11"/>
        <v>27237.53387731062</v>
      </c>
      <c r="BZ23" s="4">
        <f t="shared" si="12"/>
        <v>4324.0783096375944</v>
      </c>
      <c r="CA23" s="4">
        <f t="shared" si="13"/>
        <v>170.4180288557572</v>
      </c>
      <c r="CB23" s="4">
        <f t="shared" si="14"/>
        <v>1768.5871840806951</v>
      </c>
    </row>
    <row r="24" spans="1:80" x14ac:dyDescent="0.25">
      <c r="A24" s="2">
        <v>42804</v>
      </c>
      <c r="B24" s="3">
        <v>0.55116674768518525</v>
      </c>
      <c r="C24" s="4">
        <v>10.757999999999999</v>
      </c>
      <c r="D24" s="4">
        <v>4.3037000000000001</v>
      </c>
      <c r="E24" s="4">
        <v>43036.894610000003</v>
      </c>
      <c r="F24" s="4">
        <v>1083.7</v>
      </c>
      <c r="G24" s="4">
        <v>23</v>
      </c>
      <c r="H24" s="4">
        <v>16628.099999999999</v>
      </c>
      <c r="J24" s="4">
        <v>0.6</v>
      </c>
      <c r="K24" s="4">
        <v>0.82430000000000003</v>
      </c>
      <c r="L24" s="4">
        <v>8.8682999999999996</v>
      </c>
      <c r="M24" s="4">
        <v>3.5476999999999999</v>
      </c>
      <c r="N24" s="4">
        <v>893.33519999999999</v>
      </c>
      <c r="O24" s="4">
        <v>18.982700000000001</v>
      </c>
      <c r="P24" s="4">
        <v>912.3</v>
      </c>
      <c r="Q24" s="4">
        <v>681.89949999999999</v>
      </c>
      <c r="R24" s="4">
        <v>14.4899</v>
      </c>
      <c r="S24" s="4">
        <v>696.4</v>
      </c>
      <c r="T24" s="4">
        <v>16628.063300000002</v>
      </c>
      <c r="W24" s="4">
        <v>0</v>
      </c>
      <c r="X24" s="4">
        <v>0.49459999999999998</v>
      </c>
      <c r="Y24" s="4">
        <v>11.7</v>
      </c>
      <c r="Z24" s="4">
        <v>897</v>
      </c>
      <c r="AA24" s="4">
        <v>914</v>
      </c>
      <c r="AB24" s="4">
        <v>888</v>
      </c>
      <c r="AC24" s="4">
        <v>72</v>
      </c>
      <c r="AD24" s="4">
        <v>9.0299999999999994</v>
      </c>
      <c r="AE24" s="4">
        <v>0.21</v>
      </c>
      <c r="AF24" s="4">
        <v>993</v>
      </c>
      <c r="AG24" s="4">
        <v>-10</v>
      </c>
      <c r="AH24" s="4">
        <v>8</v>
      </c>
      <c r="AI24" s="4">
        <v>25</v>
      </c>
      <c r="AJ24" s="4">
        <v>135</v>
      </c>
      <c r="AK24" s="4">
        <v>133.9</v>
      </c>
      <c r="AL24" s="4">
        <v>4.8</v>
      </c>
      <c r="AM24" s="4">
        <v>142</v>
      </c>
      <c r="AN24" s="4" t="s">
        <v>155</v>
      </c>
      <c r="AO24" s="4">
        <v>2</v>
      </c>
      <c r="AP24" s="5">
        <v>0.75946759259259267</v>
      </c>
      <c r="AQ24" s="4">
        <v>47.158909000000001</v>
      </c>
      <c r="AR24" s="4">
        <v>-88.487834000000007</v>
      </c>
      <c r="AS24" s="4">
        <v>314.7</v>
      </c>
      <c r="AT24" s="4">
        <v>42.5</v>
      </c>
      <c r="AU24" s="4">
        <v>12</v>
      </c>
      <c r="AV24" s="4">
        <v>10</v>
      </c>
      <c r="AW24" s="4" t="s">
        <v>414</v>
      </c>
      <c r="AX24" s="4">
        <v>1.3</v>
      </c>
      <c r="AY24" s="4">
        <v>1.6</v>
      </c>
      <c r="AZ24" s="4">
        <v>2.6</v>
      </c>
      <c r="BA24" s="4">
        <v>11.154</v>
      </c>
      <c r="BB24" s="4">
        <v>9.5500000000000007</v>
      </c>
      <c r="BC24" s="4">
        <v>0.86</v>
      </c>
      <c r="BD24" s="4">
        <v>21.309000000000001</v>
      </c>
      <c r="BE24" s="4">
        <v>1523.106</v>
      </c>
      <c r="BF24" s="4">
        <v>387.80700000000002</v>
      </c>
      <c r="BG24" s="4">
        <v>16.067</v>
      </c>
      <c r="BH24" s="4">
        <v>0.34100000000000003</v>
      </c>
      <c r="BI24" s="4">
        <v>16.408999999999999</v>
      </c>
      <c r="BJ24" s="4">
        <v>12.263999999999999</v>
      </c>
      <c r="BK24" s="4">
        <v>0.26100000000000001</v>
      </c>
      <c r="BL24" s="4">
        <v>12.525</v>
      </c>
      <c r="BM24" s="4">
        <v>118.4153</v>
      </c>
      <c r="BQ24" s="4">
        <v>61.765999999999998</v>
      </c>
      <c r="BR24" s="4">
        <v>0.57992500000000002</v>
      </c>
      <c r="BS24" s="4">
        <v>-5</v>
      </c>
      <c r="BT24" s="4">
        <v>0.01</v>
      </c>
      <c r="BU24" s="4">
        <v>14.171918</v>
      </c>
      <c r="BV24" s="4">
        <v>0.20200000000000001</v>
      </c>
      <c r="BW24" s="4">
        <f t="shared" si="10"/>
        <v>3.7442207355999999</v>
      </c>
      <c r="BY24" s="4">
        <f t="shared" si="11"/>
        <v>16659.560269734313</v>
      </c>
      <c r="BZ24" s="4">
        <f t="shared" si="12"/>
        <v>4241.7888771529078</v>
      </c>
      <c r="CA24" s="4">
        <f t="shared" si="13"/>
        <v>134.1422377352736</v>
      </c>
      <c r="CB24" s="4">
        <f t="shared" si="14"/>
        <v>1295.2130890487397</v>
      </c>
    </row>
    <row r="25" spans="1:80" x14ac:dyDescent="0.25">
      <c r="A25" s="2">
        <v>42804</v>
      </c>
      <c r="B25" s="3">
        <v>0.55117832175925929</v>
      </c>
      <c r="C25" s="4">
        <v>8.9469999999999992</v>
      </c>
      <c r="D25" s="4">
        <v>4.7539999999999996</v>
      </c>
      <c r="E25" s="4">
        <v>47539.695946</v>
      </c>
      <c r="F25" s="4">
        <v>1157.0999999999999</v>
      </c>
      <c r="G25" s="4">
        <v>17.100000000000001</v>
      </c>
      <c r="H25" s="4">
        <v>21846</v>
      </c>
      <c r="J25" s="4">
        <v>0.5</v>
      </c>
      <c r="K25" s="4">
        <v>0.82969999999999999</v>
      </c>
      <c r="L25" s="4">
        <v>7.4237000000000002</v>
      </c>
      <c r="M25" s="4">
        <v>3.9445000000000001</v>
      </c>
      <c r="N25" s="4">
        <v>960.0951</v>
      </c>
      <c r="O25" s="4">
        <v>14.151199999999999</v>
      </c>
      <c r="P25" s="4">
        <v>974.2</v>
      </c>
      <c r="Q25" s="4">
        <v>732.85850000000005</v>
      </c>
      <c r="R25" s="4">
        <v>10.8019</v>
      </c>
      <c r="S25" s="4">
        <v>743.7</v>
      </c>
      <c r="T25" s="4">
        <v>21845.9735</v>
      </c>
      <c r="W25" s="4">
        <v>0</v>
      </c>
      <c r="X25" s="4">
        <v>0.41489999999999999</v>
      </c>
      <c r="Y25" s="4">
        <v>11.6</v>
      </c>
      <c r="Z25" s="4">
        <v>874</v>
      </c>
      <c r="AA25" s="4">
        <v>886</v>
      </c>
      <c r="AB25" s="4">
        <v>866</v>
      </c>
      <c r="AC25" s="4">
        <v>72</v>
      </c>
      <c r="AD25" s="4">
        <v>9.0299999999999994</v>
      </c>
      <c r="AE25" s="4">
        <v>0.21</v>
      </c>
      <c r="AF25" s="4">
        <v>993</v>
      </c>
      <c r="AG25" s="4">
        <v>-10</v>
      </c>
      <c r="AH25" s="4">
        <v>8</v>
      </c>
      <c r="AI25" s="4">
        <v>25</v>
      </c>
      <c r="AJ25" s="4">
        <v>135</v>
      </c>
      <c r="AK25" s="4">
        <v>134.9</v>
      </c>
      <c r="AL25" s="4">
        <v>5.0999999999999996</v>
      </c>
      <c r="AM25" s="4">
        <v>142</v>
      </c>
      <c r="AN25" s="4" t="s">
        <v>155</v>
      </c>
      <c r="AO25" s="4">
        <v>2</v>
      </c>
      <c r="AP25" s="5">
        <v>0.75947916666666659</v>
      </c>
      <c r="AQ25" s="4">
        <v>47.158911000000003</v>
      </c>
      <c r="AR25" s="4">
        <v>-88.487559000000005</v>
      </c>
      <c r="AS25" s="4">
        <v>314.7</v>
      </c>
      <c r="AT25" s="4">
        <v>44.4</v>
      </c>
      <c r="AU25" s="4">
        <v>12</v>
      </c>
      <c r="AV25" s="4">
        <v>11</v>
      </c>
      <c r="AW25" s="4" t="s">
        <v>415</v>
      </c>
      <c r="AX25" s="4">
        <v>1.3</v>
      </c>
      <c r="AY25" s="4">
        <v>1.6</v>
      </c>
      <c r="AZ25" s="4">
        <v>2.6</v>
      </c>
      <c r="BA25" s="4">
        <v>11.154</v>
      </c>
      <c r="BB25" s="4">
        <v>9.86</v>
      </c>
      <c r="BC25" s="4">
        <v>0.88</v>
      </c>
      <c r="BD25" s="4">
        <v>20.521000000000001</v>
      </c>
      <c r="BE25" s="4">
        <v>1324.62</v>
      </c>
      <c r="BF25" s="4">
        <v>447.96300000000002</v>
      </c>
      <c r="BG25" s="4">
        <v>17.940000000000001</v>
      </c>
      <c r="BH25" s="4">
        <v>0.26400000000000001</v>
      </c>
      <c r="BI25" s="4">
        <v>18.204000000000001</v>
      </c>
      <c r="BJ25" s="4">
        <v>13.694000000000001</v>
      </c>
      <c r="BK25" s="4">
        <v>0.20200000000000001</v>
      </c>
      <c r="BL25" s="4">
        <v>13.896000000000001</v>
      </c>
      <c r="BM25" s="4">
        <v>161.62909999999999</v>
      </c>
      <c r="BQ25" s="4">
        <v>53.823999999999998</v>
      </c>
      <c r="BR25" s="4">
        <v>0.316274</v>
      </c>
      <c r="BS25" s="4">
        <v>-5</v>
      </c>
      <c r="BT25" s="4">
        <v>0.01</v>
      </c>
      <c r="BU25" s="4">
        <v>7.7289459999999996</v>
      </c>
      <c r="BV25" s="4">
        <v>0.20200000000000001</v>
      </c>
      <c r="BW25" s="4">
        <f t="shared" si="10"/>
        <v>2.0419875331999999</v>
      </c>
      <c r="BY25" s="4">
        <f t="shared" si="11"/>
        <v>7901.6239165113357</v>
      </c>
      <c r="BZ25" s="4">
        <f t="shared" si="12"/>
        <v>2672.1891217950565</v>
      </c>
      <c r="CA25" s="4">
        <f t="shared" si="13"/>
        <v>81.6874559592232</v>
      </c>
      <c r="CB25" s="4">
        <f t="shared" si="14"/>
        <v>964.14999181969347</v>
      </c>
    </row>
    <row r="26" spans="1:80" x14ac:dyDescent="0.25">
      <c r="A26" s="2">
        <v>42804</v>
      </c>
      <c r="B26" s="3">
        <v>0.55118989583333333</v>
      </c>
      <c r="C26" s="4">
        <v>9.9939999999999998</v>
      </c>
      <c r="D26" s="4">
        <v>5.2427999999999999</v>
      </c>
      <c r="E26" s="4">
        <v>52427.740344999998</v>
      </c>
      <c r="F26" s="4">
        <v>1027.5</v>
      </c>
      <c r="G26" s="4">
        <v>18.5</v>
      </c>
      <c r="H26" s="4">
        <v>41167.800000000003</v>
      </c>
      <c r="J26" s="4">
        <v>0.5</v>
      </c>
      <c r="K26" s="4">
        <v>0.79220000000000002</v>
      </c>
      <c r="L26" s="4">
        <v>7.9172000000000002</v>
      </c>
      <c r="M26" s="4">
        <v>4.1532999999999998</v>
      </c>
      <c r="N26" s="4">
        <v>813.9624</v>
      </c>
      <c r="O26" s="4">
        <v>14.6556</v>
      </c>
      <c r="P26" s="4">
        <v>828.6</v>
      </c>
      <c r="Q26" s="4">
        <v>621.31269999999995</v>
      </c>
      <c r="R26" s="4">
        <v>11.1869</v>
      </c>
      <c r="S26" s="4">
        <v>632.5</v>
      </c>
      <c r="T26" s="4">
        <v>41167.832199999997</v>
      </c>
      <c r="W26" s="4">
        <v>0</v>
      </c>
      <c r="X26" s="4">
        <v>0.39610000000000001</v>
      </c>
      <c r="Y26" s="4">
        <v>11.6</v>
      </c>
      <c r="Z26" s="4">
        <v>863</v>
      </c>
      <c r="AA26" s="4">
        <v>877</v>
      </c>
      <c r="AB26" s="4">
        <v>856</v>
      </c>
      <c r="AC26" s="4">
        <v>72</v>
      </c>
      <c r="AD26" s="4">
        <v>9.0299999999999994</v>
      </c>
      <c r="AE26" s="4">
        <v>0.21</v>
      </c>
      <c r="AF26" s="4">
        <v>993</v>
      </c>
      <c r="AG26" s="4">
        <v>-10</v>
      </c>
      <c r="AH26" s="4">
        <v>8</v>
      </c>
      <c r="AI26" s="4">
        <v>25</v>
      </c>
      <c r="AJ26" s="4">
        <v>135</v>
      </c>
      <c r="AK26" s="4">
        <v>135.9</v>
      </c>
      <c r="AL26" s="4">
        <v>5</v>
      </c>
      <c r="AM26" s="4">
        <v>142</v>
      </c>
      <c r="AN26" s="4" t="s">
        <v>155</v>
      </c>
      <c r="AO26" s="4">
        <v>2</v>
      </c>
      <c r="AP26" s="5">
        <v>0.75949074074074074</v>
      </c>
      <c r="AQ26" s="4">
        <v>47.158912000000001</v>
      </c>
      <c r="AR26" s="4">
        <v>-88.487298999999993</v>
      </c>
      <c r="AS26" s="4">
        <v>314.5</v>
      </c>
      <c r="AT26" s="4">
        <v>44.1</v>
      </c>
      <c r="AU26" s="4">
        <v>12</v>
      </c>
      <c r="AV26" s="4">
        <v>10</v>
      </c>
      <c r="AW26" s="4" t="s">
        <v>414</v>
      </c>
      <c r="AX26" s="4">
        <v>1.3</v>
      </c>
      <c r="AY26" s="4">
        <v>1.4176</v>
      </c>
      <c r="AZ26" s="4">
        <v>2.448</v>
      </c>
      <c r="BA26" s="4">
        <v>11.154</v>
      </c>
      <c r="BB26" s="4">
        <v>7.95</v>
      </c>
      <c r="BC26" s="4">
        <v>0.71</v>
      </c>
      <c r="BD26" s="4">
        <v>26.231000000000002</v>
      </c>
      <c r="BE26" s="4">
        <v>1182.2049999999999</v>
      </c>
      <c r="BF26" s="4">
        <v>394.72199999999998</v>
      </c>
      <c r="BG26" s="4">
        <v>12.728</v>
      </c>
      <c r="BH26" s="4">
        <v>0.22900000000000001</v>
      </c>
      <c r="BI26" s="4">
        <v>12.957000000000001</v>
      </c>
      <c r="BJ26" s="4">
        <v>9.7159999999999993</v>
      </c>
      <c r="BK26" s="4">
        <v>0.17499999999999999</v>
      </c>
      <c r="BL26" s="4">
        <v>9.89</v>
      </c>
      <c r="BM26" s="4">
        <v>254.89150000000001</v>
      </c>
      <c r="BQ26" s="4">
        <v>43.005000000000003</v>
      </c>
      <c r="BR26" s="4">
        <v>0.22189</v>
      </c>
      <c r="BS26" s="4">
        <v>-5</v>
      </c>
      <c r="BT26" s="4">
        <v>0.01</v>
      </c>
      <c r="BU26" s="4">
        <v>5.4224370000000004</v>
      </c>
      <c r="BV26" s="4">
        <v>0.20200000000000001</v>
      </c>
      <c r="BW26" s="4">
        <f t="shared" si="10"/>
        <v>1.4326078554000001</v>
      </c>
      <c r="BY26" s="4">
        <f t="shared" si="11"/>
        <v>4947.5715207009034</v>
      </c>
      <c r="BZ26" s="4">
        <f t="shared" si="12"/>
        <v>1651.9261260053052</v>
      </c>
      <c r="CA26" s="4">
        <f t="shared" si="13"/>
        <v>40.661818293045599</v>
      </c>
      <c r="CB26" s="4">
        <f t="shared" si="14"/>
        <v>1066.7303270318891</v>
      </c>
    </row>
    <row r="27" spans="1:80" x14ac:dyDescent="0.25">
      <c r="A27" s="2">
        <v>42804</v>
      </c>
      <c r="B27" s="3">
        <v>0.55120146990740737</v>
      </c>
      <c r="C27" s="4">
        <v>9.5679999999999996</v>
      </c>
      <c r="D27" s="4">
        <v>6.7468000000000004</v>
      </c>
      <c r="E27" s="4">
        <v>67468.421954999998</v>
      </c>
      <c r="F27" s="4">
        <v>836.9</v>
      </c>
      <c r="G27" s="4">
        <v>12.8</v>
      </c>
      <c r="H27" s="4">
        <v>42801.1</v>
      </c>
      <c r="J27" s="4">
        <v>0.61</v>
      </c>
      <c r="K27" s="4">
        <v>0.77659999999999996</v>
      </c>
      <c r="L27" s="4">
        <v>7.4302999999999999</v>
      </c>
      <c r="M27" s="4">
        <v>5.2393999999999998</v>
      </c>
      <c r="N27" s="4">
        <v>649.88620000000003</v>
      </c>
      <c r="O27" s="4">
        <v>9.9469999999999992</v>
      </c>
      <c r="P27" s="4">
        <v>659.8</v>
      </c>
      <c r="Q27" s="4">
        <v>496.07029999999997</v>
      </c>
      <c r="R27" s="4">
        <v>7.5926999999999998</v>
      </c>
      <c r="S27" s="4">
        <v>503.7</v>
      </c>
      <c r="T27" s="4">
        <v>42801.069799999997</v>
      </c>
      <c r="W27" s="4">
        <v>0</v>
      </c>
      <c r="X27" s="4">
        <v>0.4748</v>
      </c>
      <c r="Y27" s="4">
        <v>11.9</v>
      </c>
      <c r="Z27" s="4">
        <v>872</v>
      </c>
      <c r="AA27" s="4">
        <v>887</v>
      </c>
      <c r="AB27" s="4">
        <v>864</v>
      </c>
      <c r="AC27" s="4">
        <v>72</v>
      </c>
      <c r="AD27" s="4">
        <v>9.0299999999999994</v>
      </c>
      <c r="AE27" s="4">
        <v>0.21</v>
      </c>
      <c r="AF27" s="4">
        <v>993</v>
      </c>
      <c r="AG27" s="4">
        <v>-10</v>
      </c>
      <c r="AH27" s="4">
        <v>8</v>
      </c>
      <c r="AI27" s="4">
        <v>25</v>
      </c>
      <c r="AJ27" s="4">
        <v>135</v>
      </c>
      <c r="AK27" s="4">
        <v>135.1</v>
      </c>
      <c r="AL27" s="4">
        <v>5.3</v>
      </c>
      <c r="AM27" s="4">
        <v>142</v>
      </c>
      <c r="AN27" s="4" t="s">
        <v>155</v>
      </c>
      <c r="AO27" s="4">
        <v>2</v>
      </c>
      <c r="AP27" s="5">
        <v>0.75950231481481489</v>
      </c>
      <c r="AQ27" s="4">
        <v>47.158912999999998</v>
      </c>
      <c r="AR27" s="4">
        <v>-88.487082999999998</v>
      </c>
      <c r="AS27" s="4">
        <v>314.3</v>
      </c>
      <c r="AT27" s="4">
        <v>40.4</v>
      </c>
      <c r="AU27" s="4">
        <v>12</v>
      </c>
      <c r="AV27" s="4">
        <v>11</v>
      </c>
      <c r="AW27" s="4" t="s">
        <v>415</v>
      </c>
      <c r="AX27" s="4">
        <v>1.3304</v>
      </c>
      <c r="AY27" s="4">
        <v>1</v>
      </c>
      <c r="AZ27" s="4">
        <v>2.0392000000000001</v>
      </c>
      <c r="BA27" s="4">
        <v>11.154</v>
      </c>
      <c r="BB27" s="4">
        <v>7.34</v>
      </c>
      <c r="BC27" s="4">
        <v>0.66</v>
      </c>
      <c r="BD27" s="4">
        <v>28.771000000000001</v>
      </c>
      <c r="BE27" s="4">
        <v>1059.4590000000001</v>
      </c>
      <c r="BF27" s="4">
        <v>475.483</v>
      </c>
      <c r="BG27" s="4">
        <v>9.7040000000000006</v>
      </c>
      <c r="BH27" s="4">
        <v>0.14899999999999999</v>
      </c>
      <c r="BI27" s="4">
        <v>9.8529999999999998</v>
      </c>
      <c r="BJ27" s="4">
        <v>7.407</v>
      </c>
      <c r="BK27" s="4">
        <v>0.113</v>
      </c>
      <c r="BL27" s="4">
        <v>7.5209999999999999</v>
      </c>
      <c r="BM27" s="4">
        <v>253.05119999999999</v>
      </c>
      <c r="BQ27" s="4">
        <v>49.223999999999997</v>
      </c>
      <c r="BR27" s="4">
        <v>0.39720299999999997</v>
      </c>
      <c r="BS27" s="4">
        <v>-5</v>
      </c>
      <c r="BT27" s="4">
        <v>9.1269999999999997E-3</v>
      </c>
      <c r="BU27" s="4">
        <v>9.7066479999999995</v>
      </c>
      <c r="BV27" s="4">
        <v>0.184365</v>
      </c>
      <c r="BW27" s="4">
        <f t="shared" si="10"/>
        <v>2.5644964015999996</v>
      </c>
      <c r="BY27" s="4">
        <f t="shared" si="11"/>
        <v>7937.033431292818</v>
      </c>
      <c r="BZ27" s="4">
        <f t="shared" si="12"/>
        <v>3562.1241284574512</v>
      </c>
      <c r="CA27" s="4">
        <f t="shared" si="13"/>
        <v>55.490213991844797</v>
      </c>
      <c r="CB27" s="4">
        <f t="shared" si="14"/>
        <v>1895.7560738346315</v>
      </c>
    </row>
    <row r="28" spans="1:80" x14ac:dyDescent="0.25">
      <c r="A28" s="2">
        <v>42804</v>
      </c>
      <c r="B28" s="3">
        <v>0.55121304398148141</v>
      </c>
      <c r="C28" s="4">
        <v>9.2729999999999997</v>
      </c>
      <c r="D28" s="4">
        <v>8.5479000000000003</v>
      </c>
      <c r="E28" s="4">
        <v>85478.713550999993</v>
      </c>
      <c r="F28" s="4">
        <v>732.5</v>
      </c>
      <c r="G28" s="4">
        <v>12.6</v>
      </c>
      <c r="H28" s="4">
        <v>36672.1</v>
      </c>
      <c r="J28" s="4">
        <v>0.97</v>
      </c>
      <c r="K28" s="4">
        <v>0.76490000000000002</v>
      </c>
      <c r="L28" s="4">
        <v>7.0926999999999998</v>
      </c>
      <c r="M28" s="4">
        <v>6.5381999999999998</v>
      </c>
      <c r="N28" s="4">
        <v>560.25609999999995</v>
      </c>
      <c r="O28" s="4">
        <v>9.6020000000000003</v>
      </c>
      <c r="P28" s="4">
        <v>569.9</v>
      </c>
      <c r="Q28" s="4">
        <v>427.65390000000002</v>
      </c>
      <c r="R28" s="4">
        <v>7.3293999999999997</v>
      </c>
      <c r="S28" s="4">
        <v>435</v>
      </c>
      <c r="T28" s="4">
        <v>36672.083100000003</v>
      </c>
      <c r="W28" s="4">
        <v>0</v>
      </c>
      <c r="X28" s="4">
        <v>0.7399</v>
      </c>
      <c r="Y28" s="4">
        <v>11.7</v>
      </c>
      <c r="Z28" s="4">
        <v>885</v>
      </c>
      <c r="AA28" s="4">
        <v>899</v>
      </c>
      <c r="AB28" s="4">
        <v>875</v>
      </c>
      <c r="AC28" s="4">
        <v>72</v>
      </c>
      <c r="AD28" s="4">
        <v>9.0299999999999994</v>
      </c>
      <c r="AE28" s="4">
        <v>0.21</v>
      </c>
      <c r="AF28" s="4">
        <v>993</v>
      </c>
      <c r="AG28" s="4">
        <v>-10</v>
      </c>
      <c r="AH28" s="4">
        <v>8.8729999999999993</v>
      </c>
      <c r="AI28" s="4">
        <v>25</v>
      </c>
      <c r="AJ28" s="4">
        <v>135</v>
      </c>
      <c r="AK28" s="4">
        <v>135</v>
      </c>
      <c r="AL28" s="4">
        <v>5</v>
      </c>
      <c r="AM28" s="4">
        <v>142</v>
      </c>
      <c r="AN28" s="4" t="s">
        <v>155</v>
      </c>
      <c r="AO28" s="4">
        <v>2</v>
      </c>
      <c r="AP28" s="5">
        <v>0.75951388888888882</v>
      </c>
      <c r="AQ28" s="4">
        <v>47.158904999999997</v>
      </c>
      <c r="AR28" s="4">
        <v>-88.486909999999995</v>
      </c>
      <c r="AS28" s="4">
        <v>314.10000000000002</v>
      </c>
      <c r="AT28" s="4">
        <v>34.799999999999997</v>
      </c>
      <c r="AU28" s="4">
        <v>12</v>
      </c>
      <c r="AV28" s="4">
        <v>9</v>
      </c>
      <c r="AW28" s="4" t="s">
        <v>416</v>
      </c>
      <c r="AX28" s="4">
        <v>1.4303999999999999</v>
      </c>
      <c r="AY28" s="4">
        <v>1.0608</v>
      </c>
      <c r="AZ28" s="4">
        <v>1.9608000000000001</v>
      </c>
      <c r="BA28" s="4">
        <v>11.154</v>
      </c>
      <c r="BB28" s="4">
        <v>6.94</v>
      </c>
      <c r="BC28" s="4">
        <v>0.62</v>
      </c>
      <c r="BD28" s="4">
        <v>30.738</v>
      </c>
      <c r="BE28" s="4">
        <v>990.90200000000004</v>
      </c>
      <c r="BF28" s="4">
        <v>581.36500000000001</v>
      </c>
      <c r="BG28" s="4">
        <v>8.1969999999999992</v>
      </c>
      <c r="BH28" s="4">
        <v>0.14000000000000001</v>
      </c>
      <c r="BI28" s="4">
        <v>8.3369999999999997</v>
      </c>
      <c r="BJ28" s="4">
        <v>6.2569999999999997</v>
      </c>
      <c r="BK28" s="4">
        <v>0.107</v>
      </c>
      <c r="BL28" s="4">
        <v>6.3639999999999999</v>
      </c>
      <c r="BM28" s="4">
        <v>212.43680000000001</v>
      </c>
      <c r="BQ28" s="4">
        <v>75.162999999999997</v>
      </c>
      <c r="BR28" s="4">
        <v>0.58725099999999997</v>
      </c>
      <c r="BS28" s="4">
        <v>-5</v>
      </c>
      <c r="BT28" s="4">
        <v>9.8729999999999998E-3</v>
      </c>
      <c r="BU28" s="4">
        <v>14.350946</v>
      </c>
      <c r="BV28" s="4">
        <v>0.199435</v>
      </c>
      <c r="BW28" s="4">
        <f t="shared" si="10"/>
        <v>3.7915199332</v>
      </c>
      <c r="BY28" s="4">
        <f t="shared" si="11"/>
        <v>10975.290127802766</v>
      </c>
      <c r="BZ28" s="4">
        <f t="shared" si="12"/>
        <v>6439.2336932916232</v>
      </c>
      <c r="CA28" s="4">
        <f t="shared" si="13"/>
        <v>69.302908188359609</v>
      </c>
      <c r="CB28" s="4">
        <f t="shared" si="14"/>
        <v>2352.9627690952393</v>
      </c>
    </row>
    <row r="29" spans="1:80" x14ac:dyDescent="0.25">
      <c r="A29" s="2">
        <v>42804</v>
      </c>
      <c r="B29" s="3">
        <v>0.55122461805555556</v>
      </c>
      <c r="C29" s="4">
        <v>9.1199999999999992</v>
      </c>
      <c r="D29" s="4">
        <v>8.4899000000000004</v>
      </c>
      <c r="E29" s="4">
        <v>84898.687290999995</v>
      </c>
      <c r="F29" s="4">
        <v>673.1</v>
      </c>
      <c r="G29" s="4">
        <v>16.7</v>
      </c>
      <c r="H29" s="4">
        <v>32511.1</v>
      </c>
      <c r="J29" s="4">
        <v>1.1100000000000001</v>
      </c>
      <c r="K29" s="4">
        <v>0.77180000000000004</v>
      </c>
      <c r="L29" s="4">
        <v>7.0385</v>
      </c>
      <c r="M29" s="4">
        <v>6.5521000000000003</v>
      </c>
      <c r="N29" s="4">
        <v>519.46659999999997</v>
      </c>
      <c r="O29" s="4">
        <v>12.888299999999999</v>
      </c>
      <c r="P29" s="4">
        <v>532.4</v>
      </c>
      <c r="Q29" s="4">
        <v>396.51859999999999</v>
      </c>
      <c r="R29" s="4">
        <v>9.8378999999999994</v>
      </c>
      <c r="S29" s="4">
        <v>406.4</v>
      </c>
      <c r="T29" s="4">
        <v>32511.1018</v>
      </c>
      <c r="W29" s="4">
        <v>0</v>
      </c>
      <c r="X29" s="4">
        <v>0.85909999999999997</v>
      </c>
      <c r="Y29" s="4">
        <v>11.7</v>
      </c>
      <c r="Z29" s="4">
        <v>894</v>
      </c>
      <c r="AA29" s="4">
        <v>909</v>
      </c>
      <c r="AB29" s="4">
        <v>883</v>
      </c>
      <c r="AC29" s="4">
        <v>72</v>
      </c>
      <c r="AD29" s="4">
        <v>9.0299999999999994</v>
      </c>
      <c r="AE29" s="4">
        <v>0.21</v>
      </c>
      <c r="AF29" s="4">
        <v>993</v>
      </c>
      <c r="AG29" s="4">
        <v>-10</v>
      </c>
      <c r="AH29" s="4">
        <v>9</v>
      </c>
      <c r="AI29" s="4">
        <v>25</v>
      </c>
      <c r="AJ29" s="4">
        <v>135</v>
      </c>
      <c r="AK29" s="4">
        <v>134.1</v>
      </c>
      <c r="AL29" s="4">
        <v>4.7</v>
      </c>
      <c r="AM29" s="4">
        <v>142</v>
      </c>
      <c r="AN29" s="4" t="s">
        <v>155</v>
      </c>
      <c r="AO29" s="4">
        <v>2</v>
      </c>
      <c r="AP29" s="5">
        <v>0.75952546296296297</v>
      </c>
      <c r="AQ29" s="4">
        <v>47.158895000000001</v>
      </c>
      <c r="AR29" s="4">
        <v>-88.486746999999994</v>
      </c>
      <c r="AS29" s="4">
        <v>313.8</v>
      </c>
      <c r="AT29" s="4">
        <v>31.1</v>
      </c>
      <c r="AU29" s="4">
        <v>12</v>
      </c>
      <c r="AV29" s="4">
        <v>9</v>
      </c>
      <c r="AW29" s="4" t="s">
        <v>416</v>
      </c>
      <c r="AX29" s="4">
        <v>1.5</v>
      </c>
      <c r="AY29" s="4">
        <v>1.2607999999999999</v>
      </c>
      <c r="AZ29" s="4">
        <v>2.1303999999999998</v>
      </c>
      <c r="BA29" s="4">
        <v>11.154</v>
      </c>
      <c r="BB29" s="4">
        <v>7.17</v>
      </c>
      <c r="BC29" s="4">
        <v>0.64</v>
      </c>
      <c r="BD29" s="4">
        <v>29.574999999999999</v>
      </c>
      <c r="BE29" s="4">
        <v>1010.034</v>
      </c>
      <c r="BF29" s="4">
        <v>598.428</v>
      </c>
      <c r="BG29" s="4">
        <v>7.806</v>
      </c>
      <c r="BH29" s="4">
        <v>0.19400000000000001</v>
      </c>
      <c r="BI29" s="4">
        <v>8</v>
      </c>
      <c r="BJ29" s="4">
        <v>5.9589999999999996</v>
      </c>
      <c r="BK29" s="4">
        <v>0.14799999999999999</v>
      </c>
      <c r="BL29" s="4">
        <v>6.1070000000000002</v>
      </c>
      <c r="BM29" s="4">
        <v>193.44829999999999</v>
      </c>
      <c r="BQ29" s="4">
        <v>89.644000000000005</v>
      </c>
      <c r="BR29" s="4">
        <v>0.749668</v>
      </c>
      <c r="BS29" s="4">
        <v>-5</v>
      </c>
      <c r="BT29" s="4">
        <v>9.1280000000000007E-3</v>
      </c>
      <c r="BU29" s="4">
        <v>18.32002</v>
      </c>
      <c r="BV29" s="4">
        <v>0.18438299999999999</v>
      </c>
      <c r="BW29" s="4">
        <f t="shared" si="10"/>
        <v>4.8401492839999998</v>
      </c>
      <c r="BY29" s="4">
        <f t="shared" si="11"/>
        <v>14281.266089668823</v>
      </c>
      <c r="BZ29" s="4">
        <f t="shared" si="12"/>
        <v>8461.4077382626092</v>
      </c>
      <c r="CA29" s="4">
        <f t="shared" si="13"/>
        <v>84.256633567123998</v>
      </c>
      <c r="CB29" s="4">
        <f t="shared" si="14"/>
        <v>2735.241236328759</v>
      </c>
    </row>
    <row r="30" spans="1:80" x14ac:dyDescent="0.25">
      <c r="A30" s="2">
        <v>42804</v>
      </c>
      <c r="B30" s="3">
        <v>0.5512361921296296</v>
      </c>
      <c r="C30" s="4">
        <v>8.8670000000000009</v>
      </c>
      <c r="D30" s="4">
        <v>8.9902999999999995</v>
      </c>
      <c r="E30" s="4">
        <v>89903.484236000004</v>
      </c>
      <c r="F30" s="4">
        <v>492.8</v>
      </c>
      <c r="G30" s="4">
        <v>16.8</v>
      </c>
      <c r="H30" s="4">
        <v>29505.200000000001</v>
      </c>
      <c r="J30" s="4">
        <v>1.27</v>
      </c>
      <c r="K30" s="4">
        <v>0.77129999999999999</v>
      </c>
      <c r="L30" s="4">
        <v>6.8395000000000001</v>
      </c>
      <c r="M30" s="4">
        <v>6.9344000000000001</v>
      </c>
      <c r="N30" s="4">
        <v>380.11279999999999</v>
      </c>
      <c r="O30" s="4">
        <v>12.9582</v>
      </c>
      <c r="P30" s="4">
        <v>393.1</v>
      </c>
      <c r="Q30" s="4">
        <v>290.1472</v>
      </c>
      <c r="R30" s="4">
        <v>9.8911999999999995</v>
      </c>
      <c r="S30" s="4">
        <v>300</v>
      </c>
      <c r="T30" s="4">
        <v>29505.248899999999</v>
      </c>
      <c r="W30" s="4">
        <v>0</v>
      </c>
      <c r="X30" s="4">
        <v>0.97770000000000001</v>
      </c>
      <c r="Y30" s="4">
        <v>11.6</v>
      </c>
      <c r="Z30" s="4">
        <v>896</v>
      </c>
      <c r="AA30" s="4">
        <v>908</v>
      </c>
      <c r="AB30" s="4">
        <v>886</v>
      </c>
      <c r="AC30" s="4">
        <v>72</v>
      </c>
      <c r="AD30" s="4">
        <v>9.0299999999999994</v>
      </c>
      <c r="AE30" s="4">
        <v>0.21</v>
      </c>
      <c r="AF30" s="4">
        <v>993</v>
      </c>
      <c r="AG30" s="4">
        <v>-10</v>
      </c>
      <c r="AH30" s="4">
        <v>8.1271269999999998</v>
      </c>
      <c r="AI30" s="4">
        <v>25</v>
      </c>
      <c r="AJ30" s="4">
        <v>135</v>
      </c>
      <c r="AK30" s="4">
        <v>134</v>
      </c>
      <c r="AL30" s="4">
        <v>4.3</v>
      </c>
      <c r="AM30" s="4">
        <v>142</v>
      </c>
      <c r="AN30" s="4" t="s">
        <v>155</v>
      </c>
      <c r="AO30" s="4">
        <v>1</v>
      </c>
      <c r="AP30" s="5">
        <v>0.75953703703703701</v>
      </c>
      <c r="AQ30" s="4">
        <v>47.158878000000001</v>
      </c>
      <c r="AR30" s="4">
        <v>-88.486564000000001</v>
      </c>
      <c r="AS30" s="4">
        <v>313.39999999999998</v>
      </c>
      <c r="AT30" s="4">
        <v>31.1</v>
      </c>
      <c r="AU30" s="4">
        <v>12</v>
      </c>
      <c r="AV30" s="4">
        <v>8</v>
      </c>
      <c r="AW30" s="4" t="s">
        <v>417</v>
      </c>
      <c r="AX30" s="4">
        <v>1.5</v>
      </c>
      <c r="AY30" s="4">
        <v>1.2784</v>
      </c>
      <c r="AZ30" s="4">
        <v>2.1696</v>
      </c>
      <c r="BA30" s="4">
        <v>11.154</v>
      </c>
      <c r="BB30" s="4">
        <v>7.16</v>
      </c>
      <c r="BC30" s="4">
        <v>0.64</v>
      </c>
      <c r="BD30" s="4">
        <v>29.648</v>
      </c>
      <c r="BE30" s="4">
        <v>988.36500000000001</v>
      </c>
      <c r="BF30" s="4">
        <v>637.798</v>
      </c>
      <c r="BG30" s="4">
        <v>5.7519999999999998</v>
      </c>
      <c r="BH30" s="4">
        <v>0.19600000000000001</v>
      </c>
      <c r="BI30" s="4">
        <v>5.9480000000000004</v>
      </c>
      <c r="BJ30" s="4">
        <v>4.391</v>
      </c>
      <c r="BK30" s="4">
        <v>0.15</v>
      </c>
      <c r="BL30" s="4">
        <v>4.5410000000000004</v>
      </c>
      <c r="BM30" s="4">
        <v>176.79599999999999</v>
      </c>
      <c r="BQ30" s="4">
        <v>102.72799999999999</v>
      </c>
      <c r="BR30" s="4">
        <v>0.747305</v>
      </c>
      <c r="BS30" s="4">
        <v>-5</v>
      </c>
      <c r="BT30" s="4">
        <v>9.8729999999999998E-3</v>
      </c>
      <c r="BU30" s="4">
        <v>18.262273</v>
      </c>
      <c r="BV30" s="4">
        <v>0.199432</v>
      </c>
      <c r="BW30" s="4">
        <f t="shared" si="10"/>
        <v>4.8248925266000002</v>
      </c>
      <c r="BY30" s="4">
        <f t="shared" si="11"/>
        <v>13930.829043923211</v>
      </c>
      <c r="BZ30" s="4">
        <f t="shared" si="12"/>
        <v>8989.649474188318</v>
      </c>
      <c r="CA30" s="4">
        <f t="shared" si="13"/>
        <v>61.890364725447405</v>
      </c>
      <c r="CB30" s="4">
        <f t="shared" si="14"/>
        <v>2491.9082035983147</v>
      </c>
    </row>
    <row r="31" spans="1:80" x14ac:dyDescent="0.25">
      <c r="A31" s="2">
        <v>42804</v>
      </c>
      <c r="B31" s="3">
        <v>0.55124776620370375</v>
      </c>
      <c r="C31" s="4">
        <v>8.5169999999999995</v>
      </c>
      <c r="D31" s="4">
        <v>9.6531000000000002</v>
      </c>
      <c r="E31" s="4">
        <v>96531.233108</v>
      </c>
      <c r="F31" s="4">
        <v>291.39999999999998</v>
      </c>
      <c r="G31" s="4">
        <v>16.899999999999999</v>
      </c>
      <c r="H31" s="4">
        <v>27328.6</v>
      </c>
      <c r="J31" s="4">
        <v>1.3</v>
      </c>
      <c r="K31" s="4">
        <v>0.76880000000000004</v>
      </c>
      <c r="L31" s="4">
        <v>6.548</v>
      </c>
      <c r="M31" s="4">
        <v>7.4211999999999998</v>
      </c>
      <c r="N31" s="4">
        <v>224.02529999999999</v>
      </c>
      <c r="O31" s="4">
        <v>13.020300000000001</v>
      </c>
      <c r="P31" s="4">
        <v>237</v>
      </c>
      <c r="Q31" s="4">
        <v>171.07</v>
      </c>
      <c r="R31" s="4">
        <v>9.9425000000000008</v>
      </c>
      <c r="S31" s="4">
        <v>181</v>
      </c>
      <c r="T31" s="4">
        <v>27328.647099999998</v>
      </c>
      <c r="W31" s="4">
        <v>0</v>
      </c>
      <c r="X31" s="4">
        <v>0.99939999999999996</v>
      </c>
      <c r="Y31" s="4">
        <v>11.6</v>
      </c>
      <c r="Z31" s="4">
        <v>892</v>
      </c>
      <c r="AA31" s="4">
        <v>905</v>
      </c>
      <c r="AB31" s="4">
        <v>884</v>
      </c>
      <c r="AC31" s="4">
        <v>72.900000000000006</v>
      </c>
      <c r="AD31" s="4">
        <v>9.14</v>
      </c>
      <c r="AE31" s="4">
        <v>0.21</v>
      </c>
      <c r="AF31" s="4">
        <v>993</v>
      </c>
      <c r="AG31" s="4">
        <v>-10</v>
      </c>
      <c r="AH31" s="4">
        <v>8</v>
      </c>
      <c r="AI31" s="4">
        <v>25</v>
      </c>
      <c r="AJ31" s="4">
        <v>135</v>
      </c>
      <c r="AK31" s="4">
        <v>134</v>
      </c>
      <c r="AL31" s="4">
        <v>4.5</v>
      </c>
      <c r="AM31" s="4">
        <v>142</v>
      </c>
      <c r="AN31" s="4" t="s">
        <v>155</v>
      </c>
      <c r="AO31" s="4">
        <v>1</v>
      </c>
      <c r="AP31" s="5">
        <v>0.75954861111111116</v>
      </c>
      <c r="AQ31" s="4">
        <v>47.158850999999999</v>
      </c>
      <c r="AR31" s="4">
        <v>-88.486371000000005</v>
      </c>
      <c r="AS31" s="4">
        <v>312.89999999999998</v>
      </c>
      <c r="AT31" s="4">
        <v>32.200000000000003</v>
      </c>
      <c r="AU31" s="4">
        <v>12</v>
      </c>
      <c r="AV31" s="4">
        <v>9</v>
      </c>
      <c r="AW31" s="4" t="s">
        <v>418</v>
      </c>
      <c r="AX31" s="4">
        <v>1.5</v>
      </c>
      <c r="AY31" s="4">
        <v>1</v>
      </c>
      <c r="AZ31" s="4">
        <v>2.1</v>
      </c>
      <c r="BA31" s="4">
        <v>11.154</v>
      </c>
      <c r="BB31" s="4">
        <v>7.07</v>
      </c>
      <c r="BC31" s="4">
        <v>0.63</v>
      </c>
      <c r="BD31" s="4">
        <v>30.074999999999999</v>
      </c>
      <c r="BE31" s="4">
        <v>947.51300000000003</v>
      </c>
      <c r="BF31" s="4">
        <v>683.48</v>
      </c>
      <c r="BG31" s="4">
        <v>3.395</v>
      </c>
      <c r="BH31" s="4">
        <v>0.19700000000000001</v>
      </c>
      <c r="BI31" s="4">
        <v>3.5920000000000001</v>
      </c>
      <c r="BJ31" s="4">
        <v>2.5920000000000001</v>
      </c>
      <c r="BK31" s="4">
        <v>0.151</v>
      </c>
      <c r="BL31" s="4">
        <v>2.7429999999999999</v>
      </c>
      <c r="BM31" s="4">
        <v>163.97219999999999</v>
      </c>
      <c r="BQ31" s="4">
        <v>105.15300000000001</v>
      </c>
      <c r="BR31" s="4">
        <v>0.62789099999999998</v>
      </c>
      <c r="BS31" s="4">
        <v>-5</v>
      </c>
      <c r="BT31" s="4">
        <v>0.01</v>
      </c>
      <c r="BU31" s="4">
        <v>15.344086000000001</v>
      </c>
      <c r="BV31" s="4">
        <v>0.20200000000000001</v>
      </c>
      <c r="BW31" s="4">
        <f t="shared" si="10"/>
        <v>4.0539075212000002</v>
      </c>
      <c r="BY31" s="4">
        <f t="shared" si="11"/>
        <v>11220.984835475474</v>
      </c>
      <c r="BZ31" s="4">
        <f t="shared" si="12"/>
        <v>8094.1567190643054</v>
      </c>
      <c r="CA31" s="4">
        <f t="shared" si="13"/>
        <v>30.695929969881604</v>
      </c>
      <c r="CB31" s="4">
        <f t="shared" si="14"/>
        <v>1941.8515309442205</v>
      </c>
    </row>
    <row r="32" spans="1:80" x14ac:dyDescent="0.25">
      <c r="A32" s="2">
        <v>42804</v>
      </c>
      <c r="B32" s="3">
        <v>0.55125934027777779</v>
      </c>
      <c r="C32" s="4">
        <v>9.0329999999999995</v>
      </c>
      <c r="D32" s="4">
        <v>9.3940000000000001</v>
      </c>
      <c r="E32" s="4">
        <v>93939.704433999999</v>
      </c>
      <c r="F32" s="4">
        <v>225</v>
      </c>
      <c r="G32" s="4">
        <v>17</v>
      </c>
      <c r="H32" s="4">
        <v>25426.1</v>
      </c>
      <c r="J32" s="4">
        <v>1.3</v>
      </c>
      <c r="K32" s="4">
        <v>0.76990000000000003</v>
      </c>
      <c r="L32" s="4">
        <v>6.9550000000000001</v>
      </c>
      <c r="M32" s="4">
        <v>7.2325999999999997</v>
      </c>
      <c r="N32" s="4">
        <v>173.2243</v>
      </c>
      <c r="O32" s="4">
        <v>13.061</v>
      </c>
      <c r="P32" s="4">
        <v>186.3</v>
      </c>
      <c r="Q32" s="4">
        <v>132.285</v>
      </c>
      <c r="R32" s="4">
        <v>9.9741999999999997</v>
      </c>
      <c r="S32" s="4">
        <v>142.30000000000001</v>
      </c>
      <c r="T32" s="4">
        <v>25426.100999999999</v>
      </c>
      <c r="W32" s="4">
        <v>0</v>
      </c>
      <c r="X32" s="4">
        <v>1.0008999999999999</v>
      </c>
      <c r="Y32" s="4">
        <v>11.7</v>
      </c>
      <c r="Z32" s="4">
        <v>888</v>
      </c>
      <c r="AA32" s="4">
        <v>901</v>
      </c>
      <c r="AB32" s="4">
        <v>878</v>
      </c>
      <c r="AC32" s="4">
        <v>73</v>
      </c>
      <c r="AD32" s="4">
        <v>9.15</v>
      </c>
      <c r="AE32" s="4">
        <v>0.21</v>
      </c>
      <c r="AF32" s="4">
        <v>993</v>
      </c>
      <c r="AG32" s="4">
        <v>-10</v>
      </c>
      <c r="AH32" s="4">
        <v>8.8729999999999993</v>
      </c>
      <c r="AI32" s="4">
        <v>25</v>
      </c>
      <c r="AJ32" s="4">
        <v>135</v>
      </c>
      <c r="AK32" s="4">
        <v>134.9</v>
      </c>
      <c r="AL32" s="4">
        <v>4.2</v>
      </c>
      <c r="AM32" s="4">
        <v>142</v>
      </c>
      <c r="AN32" s="4" t="s">
        <v>155</v>
      </c>
      <c r="AO32" s="4">
        <v>1</v>
      </c>
      <c r="AP32" s="5">
        <v>0.75956018518518509</v>
      </c>
      <c r="AQ32" s="4">
        <v>47.158814</v>
      </c>
      <c r="AR32" s="4">
        <v>-88.486176999999998</v>
      </c>
      <c r="AS32" s="4">
        <v>312.3</v>
      </c>
      <c r="AT32" s="4">
        <v>33.1</v>
      </c>
      <c r="AU32" s="4">
        <v>12</v>
      </c>
      <c r="AV32" s="4">
        <v>9</v>
      </c>
      <c r="AW32" s="4" t="s">
        <v>418</v>
      </c>
      <c r="AX32" s="4">
        <v>1.4088000000000001</v>
      </c>
      <c r="AY32" s="4">
        <v>1.0304</v>
      </c>
      <c r="AZ32" s="4">
        <v>2.1</v>
      </c>
      <c r="BA32" s="4">
        <v>11.154</v>
      </c>
      <c r="BB32" s="4">
        <v>7.11</v>
      </c>
      <c r="BC32" s="4">
        <v>0.64</v>
      </c>
      <c r="BD32" s="4">
        <v>29.882999999999999</v>
      </c>
      <c r="BE32" s="4">
        <v>1004.711</v>
      </c>
      <c r="BF32" s="4">
        <v>664.99</v>
      </c>
      <c r="BG32" s="4">
        <v>2.621</v>
      </c>
      <c r="BH32" s="4">
        <v>0.19800000000000001</v>
      </c>
      <c r="BI32" s="4">
        <v>2.8180000000000001</v>
      </c>
      <c r="BJ32" s="4">
        <v>2.0009999999999999</v>
      </c>
      <c r="BK32" s="4">
        <v>0.151</v>
      </c>
      <c r="BL32" s="4">
        <v>2.1520000000000001</v>
      </c>
      <c r="BM32" s="4">
        <v>152.29929999999999</v>
      </c>
      <c r="BQ32" s="4">
        <v>105.131</v>
      </c>
      <c r="BR32" s="4">
        <v>0.61012699999999997</v>
      </c>
      <c r="BS32" s="4">
        <v>-5</v>
      </c>
      <c r="BT32" s="4">
        <v>0.01</v>
      </c>
      <c r="BU32" s="4">
        <v>14.909978000000001</v>
      </c>
      <c r="BV32" s="4">
        <v>0.20200000000000001</v>
      </c>
      <c r="BW32" s="4">
        <f t="shared" si="10"/>
        <v>3.9392161876</v>
      </c>
      <c r="BY32" s="4">
        <f t="shared" si="11"/>
        <v>11561.732951927106</v>
      </c>
      <c r="BZ32" s="4">
        <f t="shared" si="12"/>
        <v>7652.3864033557966</v>
      </c>
      <c r="CA32" s="4">
        <f t="shared" si="13"/>
        <v>23.026549561820403</v>
      </c>
      <c r="CB32" s="4">
        <f t="shared" si="14"/>
        <v>1752.5873961422058</v>
      </c>
    </row>
    <row r="33" spans="1:80" x14ac:dyDescent="0.25">
      <c r="A33" s="2">
        <v>42804</v>
      </c>
      <c r="B33" s="3">
        <v>0.55127091435185183</v>
      </c>
      <c r="C33" s="4">
        <v>10.294</v>
      </c>
      <c r="D33" s="4">
        <v>7.2998000000000003</v>
      </c>
      <c r="E33" s="4">
        <v>72997.870215999996</v>
      </c>
      <c r="F33" s="4">
        <v>194.4</v>
      </c>
      <c r="G33" s="4">
        <v>16.899999999999999</v>
      </c>
      <c r="H33" s="4">
        <v>23745.4</v>
      </c>
      <c r="J33" s="4">
        <v>1.0900000000000001</v>
      </c>
      <c r="K33" s="4">
        <v>0.78610000000000002</v>
      </c>
      <c r="L33" s="4">
        <v>8.0929000000000002</v>
      </c>
      <c r="M33" s="4">
        <v>5.7386999999999997</v>
      </c>
      <c r="N33" s="4">
        <v>152.83410000000001</v>
      </c>
      <c r="O33" s="4">
        <v>13.2859</v>
      </c>
      <c r="P33" s="4">
        <v>166.1</v>
      </c>
      <c r="Q33" s="4">
        <v>116.7137</v>
      </c>
      <c r="R33" s="4">
        <v>10.145899999999999</v>
      </c>
      <c r="S33" s="4">
        <v>126.9</v>
      </c>
      <c r="T33" s="4">
        <v>23745.444100000001</v>
      </c>
      <c r="W33" s="4">
        <v>0</v>
      </c>
      <c r="X33" s="4">
        <v>0.85609999999999997</v>
      </c>
      <c r="Y33" s="4">
        <v>11.6</v>
      </c>
      <c r="Z33" s="4">
        <v>881</v>
      </c>
      <c r="AA33" s="4">
        <v>893</v>
      </c>
      <c r="AB33" s="4">
        <v>871</v>
      </c>
      <c r="AC33" s="4">
        <v>73</v>
      </c>
      <c r="AD33" s="4">
        <v>9.15</v>
      </c>
      <c r="AE33" s="4">
        <v>0.21</v>
      </c>
      <c r="AF33" s="4">
        <v>993</v>
      </c>
      <c r="AG33" s="4">
        <v>-10</v>
      </c>
      <c r="AH33" s="4">
        <v>8.1270000000000007</v>
      </c>
      <c r="AI33" s="4">
        <v>25</v>
      </c>
      <c r="AJ33" s="4">
        <v>135</v>
      </c>
      <c r="AK33" s="4">
        <v>134.1</v>
      </c>
      <c r="AL33" s="4">
        <v>4.3</v>
      </c>
      <c r="AM33" s="4">
        <v>142</v>
      </c>
      <c r="AN33" s="4" t="s">
        <v>155</v>
      </c>
      <c r="AO33" s="4">
        <v>1</v>
      </c>
      <c r="AP33" s="5">
        <v>0.75957175925925924</v>
      </c>
      <c r="AQ33" s="4">
        <v>47.158769999999997</v>
      </c>
      <c r="AR33" s="4">
        <v>-88.485989000000004</v>
      </c>
      <c r="AS33" s="4">
        <v>312.5</v>
      </c>
      <c r="AT33" s="4">
        <v>33.4</v>
      </c>
      <c r="AU33" s="4">
        <v>12</v>
      </c>
      <c r="AV33" s="4">
        <v>10</v>
      </c>
      <c r="AW33" s="4" t="s">
        <v>414</v>
      </c>
      <c r="AX33" s="4">
        <v>1.2</v>
      </c>
      <c r="AY33" s="4">
        <v>1.1304000000000001</v>
      </c>
      <c r="AZ33" s="4">
        <v>2.1303999999999998</v>
      </c>
      <c r="BA33" s="4">
        <v>11.154</v>
      </c>
      <c r="BB33" s="4">
        <v>7.71</v>
      </c>
      <c r="BC33" s="4">
        <v>0.69</v>
      </c>
      <c r="BD33" s="4">
        <v>27.202999999999999</v>
      </c>
      <c r="BE33" s="4">
        <v>1207.0029999999999</v>
      </c>
      <c r="BF33" s="4">
        <v>544.75</v>
      </c>
      <c r="BG33" s="4">
        <v>2.387</v>
      </c>
      <c r="BH33" s="4">
        <v>0.20799999999999999</v>
      </c>
      <c r="BI33" s="4">
        <v>2.5950000000000002</v>
      </c>
      <c r="BJ33" s="4">
        <v>1.823</v>
      </c>
      <c r="BK33" s="4">
        <v>0.158</v>
      </c>
      <c r="BL33" s="4">
        <v>1.9810000000000001</v>
      </c>
      <c r="BM33" s="4">
        <v>146.8466</v>
      </c>
      <c r="BQ33" s="4">
        <v>92.843999999999994</v>
      </c>
      <c r="BR33" s="4">
        <v>0.55063600000000001</v>
      </c>
      <c r="BS33" s="4">
        <v>-5</v>
      </c>
      <c r="BT33" s="4">
        <v>9.1269999999999997E-3</v>
      </c>
      <c r="BU33" s="4">
        <v>13.456167000000001</v>
      </c>
      <c r="BV33" s="4">
        <v>0.184365</v>
      </c>
      <c r="BW33" s="4">
        <f t="shared" si="10"/>
        <v>3.5551193213999999</v>
      </c>
      <c r="BY33" s="4">
        <f t="shared" si="11"/>
        <v>12535.293072963272</v>
      </c>
      <c r="BZ33" s="4">
        <f t="shared" si="12"/>
        <v>5657.4846139543506</v>
      </c>
      <c r="CA33" s="4">
        <f t="shared" si="13"/>
        <v>18.932711245963802</v>
      </c>
      <c r="CB33" s="4">
        <f t="shared" si="14"/>
        <v>1525.0709134676622</v>
      </c>
    </row>
    <row r="34" spans="1:80" x14ac:dyDescent="0.25">
      <c r="A34" s="2">
        <v>42804</v>
      </c>
      <c r="B34" s="3">
        <v>0.55128248842592587</v>
      </c>
      <c r="C34" s="4">
        <v>11.145</v>
      </c>
      <c r="D34" s="4">
        <v>4.9945000000000004</v>
      </c>
      <c r="E34" s="4">
        <v>49944.625624</v>
      </c>
      <c r="F34" s="4">
        <v>171</v>
      </c>
      <c r="G34" s="4">
        <v>16.899999999999999</v>
      </c>
      <c r="H34" s="4">
        <v>21826.1</v>
      </c>
      <c r="J34" s="4">
        <v>0.84</v>
      </c>
      <c r="K34" s="4">
        <v>0.80730000000000002</v>
      </c>
      <c r="L34" s="4">
        <v>8.9972999999999992</v>
      </c>
      <c r="M34" s="4">
        <v>4.032</v>
      </c>
      <c r="N34" s="4">
        <v>138.017</v>
      </c>
      <c r="O34" s="4">
        <v>13.6432</v>
      </c>
      <c r="P34" s="4">
        <v>151.69999999999999</v>
      </c>
      <c r="Q34" s="4">
        <v>105.3985</v>
      </c>
      <c r="R34" s="4">
        <v>10.418799999999999</v>
      </c>
      <c r="S34" s="4">
        <v>115.8</v>
      </c>
      <c r="T34" s="4">
        <v>21826.067999999999</v>
      </c>
      <c r="W34" s="4">
        <v>0</v>
      </c>
      <c r="X34" s="4">
        <v>0.67700000000000005</v>
      </c>
      <c r="Y34" s="4">
        <v>11.6</v>
      </c>
      <c r="Z34" s="4">
        <v>871</v>
      </c>
      <c r="AA34" s="4">
        <v>882</v>
      </c>
      <c r="AB34" s="4">
        <v>860</v>
      </c>
      <c r="AC34" s="4">
        <v>73</v>
      </c>
      <c r="AD34" s="4">
        <v>9.15</v>
      </c>
      <c r="AE34" s="4">
        <v>0.21</v>
      </c>
      <c r="AF34" s="4">
        <v>993</v>
      </c>
      <c r="AG34" s="4">
        <v>-10</v>
      </c>
      <c r="AH34" s="4">
        <v>8.8729999999999993</v>
      </c>
      <c r="AI34" s="4">
        <v>25</v>
      </c>
      <c r="AJ34" s="4">
        <v>135</v>
      </c>
      <c r="AK34" s="4">
        <v>133.1</v>
      </c>
      <c r="AL34" s="4">
        <v>4.7</v>
      </c>
      <c r="AM34" s="4">
        <v>142</v>
      </c>
      <c r="AN34" s="4" t="s">
        <v>155</v>
      </c>
      <c r="AO34" s="4">
        <v>1</v>
      </c>
      <c r="AP34" s="5">
        <v>0.75958333333333339</v>
      </c>
      <c r="AQ34" s="4">
        <v>47.158706000000002</v>
      </c>
      <c r="AR34" s="4">
        <v>-88.485812999999993</v>
      </c>
      <c r="AS34" s="4">
        <v>312.89999999999998</v>
      </c>
      <c r="AT34" s="4">
        <v>33.299999999999997</v>
      </c>
      <c r="AU34" s="4">
        <v>12</v>
      </c>
      <c r="AV34" s="4">
        <v>10</v>
      </c>
      <c r="AW34" s="4" t="s">
        <v>414</v>
      </c>
      <c r="AX34" s="4">
        <v>1.2</v>
      </c>
      <c r="AY34" s="4">
        <v>1.2303999999999999</v>
      </c>
      <c r="AZ34" s="4">
        <v>2.2303999999999999</v>
      </c>
      <c r="BA34" s="4">
        <v>11.154</v>
      </c>
      <c r="BB34" s="4">
        <v>8.64</v>
      </c>
      <c r="BC34" s="4">
        <v>0.77</v>
      </c>
      <c r="BD34" s="4">
        <v>23.870999999999999</v>
      </c>
      <c r="BE34" s="4">
        <v>1429.857</v>
      </c>
      <c r="BF34" s="4">
        <v>407.82499999999999</v>
      </c>
      <c r="BG34" s="4">
        <v>2.2970000000000002</v>
      </c>
      <c r="BH34" s="4">
        <v>0.22700000000000001</v>
      </c>
      <c r="BI34" s="4">
        <v>2.524</v>
      </c>
      <c r="BJ34" s="4">
        <v>1.754</v>
      </c>
      <c r="BK34" s="4">
        <v>0.17299999999999999</v>
      </c>
      <c r="BL34" s="4">
        <v>1.927</v>
      </c>
      <c r="BM34" s="4">
        <v>143.82419999999999</v>
      </c>
      <c r="BQ34" s="4">
        <v>78.224999999999994</v>
      </c>
      <c r="BR34" s="4">
        <v>0.35605100000000001</v>
      </c>
      <c r="BS34" s="4">
        <v>-5</v>
      </c>
      <c r="BT34" s="4">
        <v>9.8729999999999998E-3</v>
      </c>
      <c r="BU34" s="4">
        <v>8.7009969999999992</v>
      </c>
      <c r="BV34" s="4">
        <v>0.199435</v>
      </c>
      <c r="BW34" s="4">
        <f t="shared" si="10"/>
        <v>2.2988034073999999</v>
      </c>
      <c r="BY34" s="4">
        <f t="shared" si="11"/>
        <v>9602.1038565617018</v>
      </c>
      <c r="BZ34" s="4">
        <f t="shared" si="12"/>
        <v>2738.7200295569946</v>
      </c>
      <c r="CA34" s="4">
        <f t="shared" si="13"/>
        <v>11.778863315988399</v>
      </c>
      <c r="CB34" s="4">
        <f t="shared" si="14"/>
        <v>965.84127327900717</v>
      </c>
    </row>
    <row r="35" spans="1:80" x14ac:dyDescent="0.25">
      <c r="A35" s="2">
        <v>42804</v>
      </c>
      <c r="B35" s="3">
        <v>0.55129406250000001</v>
      </c>
      <c r="C35" s="4">
        <v>11.413</v>
      </c>
      <c r="D35" s="4">
        <v>5.0269000000000004</v>
      </c>
      <c r="E35" s="4">
        <v>50269.289427999996</v>
      </c>
      <c r="F35" s="4">
        <v>169.5</v>
      </c>
      <c r="G35" s="4">
        <v>16.899999999999999</v>
      </c>
      <c r="H35" s="4">
        <v>19157.400000000001</v>
      </c>
      <c r="J35" s="4">
        <v>0.6</v>
      </c>
      <c r="K35" s="4">
        <v>0.80759999999999998</v>
      </c>
      <c r="L35" s="4">
        <v>9.2171000000000003</v>
      </c>
      <c r="M35" s="4">
        <v>4.0598000000000001</v>
      </c>
      <c r="N35" s="4">
        <v>136.8614</v>
      </c>
      <c r="O35" s="4">
        <v>13.6487</v>
      </c>
      <c r="P35" s="4">
        <v>150.5</v>
      </c>
      <c r="Q35" s="4">
        <v>104.51600000000001</v>
      </c>
      <c r="R35" s="4">
        <v>10.423</v>
      </c>
      <c r="S35" s="4">
        <v>114.9</v>
      </c>
      <c r="T35" s="4">
        <v>19157.367399999999</v>
      </c>
      <c r="W35" s="4">
        <v>0</v>
      </c>
      <c r="X35" s="4">
        <v>0.48459999999999998</v>
      </c>
      <c r="Y35" s="4">
        <v>11.6</v>
      </c>
      <c r="Z35" s="4">
        <v>869</v>
      </c>
      <c r="AA35" s="4">
        <v>880</v>
      </c>
      <c r="AB35" s="4">
        <v>860</v>
      </c>
      <c r="AC35" s="4">
        <v>73</v>
      </c>
      <c r="AD35" s="4">
        <v>9.15</v>
      </c>
      <c r="AE35" s="4">
        <v>0.21</v>
      </c>
      <c r="AF35" s="4">
        <v>993</v>
      </c>
      <c r="AG35" s="4">
        <v>-10</v>
      </c>
      <c r="AH35" s="4">
        <v>9</v>
      </c>
      <c r="AI35" s="4">
        <v>25</v>
      </c>
      <c r="AJ35" s="4">
        <v>135</v>
      </c>
      <c r="AK35" s="4">
        <v>133</v>
      </c>
      <c r="AL35" s="4">
        <v>4.5999999999999996</v>
      </c>
      <c r="AM35" s="4">
        <v>142</v>
      </c>
      <c r="AN35" s="4" t="s">
        <v>155</v>
      </c>
      <c r="AO35" s="4">
        <v>1</v>
      </c>
      <c r="AP35" s="5">
        <v>0.75959490740740743</v>
      </c>
      <c r="AQ35" s="4">
        <v>47.158653999999999</v>
      </c>
      <c r="AR35" s="4">
        <v>-88.485641000000001</v>
      </c>
      <c r="AS35" s="4">
        <v>313</v>
      </c>
      <c r="AT35" s="4">
        <v>32.6</v>
      </c>
      <c r="AU35" s="4">
        <v>12</v>
      </c>
      <c r="AV35" s="4">
        <v>10</v>
      </c>
      <c r="AW35" s="4" t="s">
        <v>414</v>
      </c>
      <c r="AX35" s="4">
        <v>1.2</v>
      </c>
      <c r="AY35" s="4">
        <v>1.3304</v>
      </c>
      <c r="AZ35" s="4">
        <v>2.2999999999999998</v>
      </c>
      <c r="BA35" s="4">
        <v>11.154</v>
      </c>
      <c r="BB35" s="4">
        <v>8.66</v>
      </c>
      <c r="BC35" s="4">
        <v>0.78</v>
      </c>
      <c r="BD35" s="4">
        <v>23.821000000000002</v>
      </c>
      <c r="BE35" s="4">
        <v>1466.646</v>
      </c>
      <c r="BF35" s="4">
        <v>411.16199999999998</v>
      </c>
      <c r="BG35" s="4">
        <v>2.2810000000000001</v>
      </c>
      <c r="BH35" s="4">
        <v>0.22700000000000001</v>
      </c>
      <c r="BI35" s="4">
        <v>2.508</v>
      </c>
      <c r="BJ35" s="4">
        <v>1.742</v>
      </c>
      <c r="BK35" s="4">
        <v>0.17399999999999999</v>
      </c>
      <c r="BL35" s="4">
        <v>1.915</v>
      </c>
      <c r="BM35" s="4">
        <v>126.3986</v>
      </c>
      <c r="BQ35" s="4">
        <v>56.064</v>
      </c>
      <c r="BR35" s="4">
        <v>0.31852399999999997</v>
      </c>
      <c r="BS35" s="4">
        <v>-5</v>
      </c>
      <c r="BT35" s="4">
        <v>0.01</v>
      </c>
      <c r="BU35" s="4">
        <v>7.7839309999999999</v>
      </c>
      <c r="BV35" s="4">
        <v>0.20200000000000001</v>
      </c>
      <c r="BW35" s="4">
        <f t="shared" si="10"/>
        <v>2.0565145702000001</v>
      </c>
      <c r="BY35" s="4">
        <f t="shared" si="11"/>
        <v>8811.0781626557873</v>
      </c>
      <c r="BZ35" s="4">
        <f t="shared" si="12"/>
        <v>2470.1124330710195</v>
      </c>
      <c r="CA35" s="4">
        <f t="shared" si="13"/>
        <v>10.465305301583602</v>
      </c>
      <c r="CB35" s="4">
        <f t="shared" si="14"/>
        <v>759.35702565599593</v>
      </c>
    </row>
    <row r="36" spans="1:80" x14ac:dyDescent="0.25">
      <c r="A36" s="2">
        <v>42804</v>
      </c>
      <c r="B36" s="3">
        <v>0.55130563657407405</v>
      </c>
      <c r="C36" s="4">
        <v>11.372</v>
      </c>
      <c r="D36" s="4">
        <v>5.3441999999999998</v>
      </c>
      <c r="E36" s="4">
        <v>53442.277227999999</v>
      </c>
      <c r="F36" s="4">
        <v>172.3</v>
      </c>
      <c r="G36" s="4">
        <v>16.8</v>
      </c>
      <c r="H36" s="4">
        <v>17097.099999999999</v>
      </c>
      <c r="J36" s="4">
        <v>0.44</v>
      </c>
      <c r="K36" s="4">
        <v>0.80679999999999996</v>
      </c>
      <c r="L36" s="4">
        <v>9.1753</v>
      </c>
      <c r="M36" s="4">
        <v>4.3117999999999999</v>
      </c>
      <c r="N36" s="4">
        <v>139.00729999999999</v>
      </c>
      <c r="O36" s="4">
        <v>13.554600000000001</v>
      </c>
      <c r="P36" s="4">
        <v>152.6</v>
      </c>
      <c r="Q36" s="4">
        <v>106.15470000000001</v>
      </c>
      <c r="R36" s="4">
        <v>10.351100000000001</v>
      </c>
      <c r="S36" s="4">
        <v>116.5</v>
      </c>
      <c r="T36" s="4">
        <v>17097.120699999999</v>
      </c>
      <c r="W36" s="4">
        <v>0</v>
      </c>
      <c r="X36" s="4">
        <v>0.35299999999999998</v>
      </c>
      <c r="Y36" s="4">
        <v>11.6</v>
      </c>
      <c r="Z36" s="4">
        <v>869</v>
      </c>
      <c r="AA36" s="4">
        <v>881</v>
      </c>
      <c r="AB36" s="4">
        <v>862</v>
      </c>
      <c r="AC36" s="4">
        <v>73</v>
      </c>
      <c r="AD36" s="4">
        <v>9.15</v>
      </c>
      <c r="AE36" s="4">
        <v>0.21</v>
      </c>
      <c r="AF36" s="4">
        <v>993</v>
      </c>
      <c r="AG36" s="4">
        <v>-10</v>
      </c>
      <c r="AH36" s="4">
        <v>9</v>
      </c>
      <c r="AI36" s="4">
        <v>25</v>
      </c>
      <c r="AJ36" s="4">
        <v>135</v>
      </c>
      <c r="AK36" s="4">
        <v>133.9</v>
      </c>
      <c r="AL36" s="4">
        <v>4.7</v>
      </c>
      <c r="AM36" s="4">
        <v>142</v>
      </c>
      <c r="AN36" s="4" t="s">
        <v>155</v>
      </c>
      <c r="AO36" s="4">
        <v>1</v>
      </c>
      <c r="AP36" s="5">
        <v>0.75960648148148147</v>
      </c>
      <c r="AQ36" s="4">
        <v>47.158614</v>
      </c>
      <c r="AR36" s="4">
        <v>-88.485477000000003</v>
      </c>
      <c r="AS36" s="4">
        <v>312.89999999999998</v>
      </c>
      <c r="AT36" s="4">
        <v>31</v>
      </c>
      <c r="AU36" s="4">
        <v>12</v>
      </c>
      <c r="AV36" s="4">
        <v>10</v>
      </c>
      <c r="AW36" s="4" t="s">
        <v>414</v>
      </c>
      <c r="AX36" s="4">
        <v>1.2</v>
      </c>
      <c r="AY36" s="4">
        <v>1.4303999999999999</v>
      </c>
      <c r="AZ36" s="4">
        <v>2.2999999999999998</v>
      </c>
      <c r="BA36" s="4">
        <v>11.154</v>
      </c>
      <c r="BB36" s="4">
        <v>8.6199999999999992</v>
      </c>
      <c r="BC36" s="4">
        <v>0.77</v>
      </c>
      <c r="BD36" s="4">
        <v>23.943000000000001</v>
      </c>
      <c r="BE36" s="4">
        <v>1459.5830000000001</v>
      </c>
      <c r="BF36" s="4">
        <v>436.565</v>
      </c>
      <c r="BG36" s="4">
        <v>2.3159999999999998</v>
      </c>
      <c r="BH36" s="4">
        <v>0.22600000000000001</v>
      </c>
      <c r="BI36" s="4">
        <v>2.5419999999999998</v>
      </c>
      <c r="BJ36" s="4">
        <v>1.768</v>
      </c>
      <c r="BK36" s="4">
        <v>0.17199999999999999</v>
      </c>
      <c r="BL36" s="4">
        <v>1.9410000000000001</v>
      </c>
      <c r="BM36" s="4">
        <v>112.7741</v>
      </c>
      <c r="BQ36" s="4">
        <v>40.831000000000003</v>
      </c>
      <c r="BR36" s="4">
        <v>0.34406300000000001</v>
      </c>
      <c r="BS36" s="4">
        <v>-5</v>
      </c>
      <c r="BT36" s="4">
        <v>0.01</v>
      </c>
      <c r="BU36" s="4">
        <v>8.4080399999999997</v>
      </c>
      <c r="BV36" s="4">
        <v>0.20200000000000001</v>
      </c>
      <c r="BW36" s="4">
        <f t="shared" si="10"/>
        <v>2.2214041679999998</v>
      </c>
      <c r="BY36" s="4">
        <f t="shared" si="11"/>
        <v>9471.7088484815758</v>
      </c>
      <c r="BZ36" s="4">
        <f t="shared" si="12"/>
        <v>2833.01228737068</v>
      </c>
      <c r="CA36" s="4">
        <f t="shared" si="13"/>
        <v>11.473127080896001</v>
      </c>
      <c r="CB36" s="4">
        <f t="shared" si="14"/>
        <v>731.82781715705528</v>
      </c>
    </row>
    <row r="37" spans="1:80" x14ac:dyDescent="0.25">
      <c r="A37" s="2">
        <v>42804</v>
      </c>
      <c r="B37" s="3">
        <v>0.5513172106481482</v>
      </c>
      <c r="C37" s="4">
        <v>11.67</v>
      </c>
      <c r="D37" s="4">
        <v>4.9581999999999997</v>
      </c>
      <c r="E37" s="4">
        <v>49581.762768000001</v>
      </c>
      <c r="F37" s="4">
        <v>179.6</v>
      </c>
      <c r="G37" s="4">
        <v>13</v>
      </c>
      <c r="H37" s="4">
        <v>15730.4</v>
      </c>
      <c r="J37" s="4">
        <v>0.38</v>
      </c>
      <c r="K37" s="4">
        <v>0.81010000000000004</v>
      </c>
      <c r="L37" s="4">
        <v>9.4532000000000007</v>
      </c>
      <c r="M37" s="4">
        <v>4.0164</v>
      </c>
      <c r="N37" s="4">
        <v>145.44929999999999</v>
      </c>
      <c r="O37" s="4">
        <v>10.5097</v>
      </c>
      <c r="P37" s="4">
        <v>156</v>
      </c>
      <c r="Q37" s="4">
        <v>111.07429999999999</v>
      </c>
      <c r="R37" s="4">
        <v>8.0259</v>
      </c>
      <c r="S37" s="4">
        <v>119.1</v>
      </c>
      <c r="T37" s="4">
        <v>15730.421200000001</v>
      </c>
      <c r="W37" s="4">
        <v>0</v>
      </c>
      <c r="X37" s="4">
        <v>0.30809999999999998</v>
      </c>
      <c r="Y37" s="4">
        <v>11.6</v>
      </c>
      <c r="Z37" s="4">
        <v>867</v>
      </c>
      <c r="AA37" s="4">
        <v>881</v>
      </c>
      <c r="AB37" s="4">
        <v>862</v>
      </c>
      <c r="AC37" s="4">
        <v>73</v>
      </c>
      <c r="AD37" s="4">
        <v>9.15</v>
      </c>
      <c r="AE37" s="4">
        <v>0.21</v>
      </c>
      <c r="AF37" s="4">
        <v>993</v>
      </c>
      <c r="AG37" s="4">
        <v>-10</v>
      </c>
      <c r="AH37" s="4">
        <v>9</v>
      </c>
      <c r="AI37" s="4">
        <v>25</v>
      </c>
      <c r="AJ37" s="4">
        <v>135</v>
      </c>
      <c r="AK37" s="4">
        <v>134</v>
      </c>
      <c r="AL37" s="4">
        <v>4.7</v>
      </c>
      <c r="AM37" s="4">
        <v>142</v>
      </c>
      <c r="AN37" s="4" t="s">
        <v>155</v>
      </c>
      <c r="AO37" s="4">
        <v>1</v>
      </c>
      <c r="AP37" s="5">
        <v>0.7596180555555555</v>
      </c>
      <c r="AQ37" s="4">
        <v>47.158585000000002</v>
      </c>
      <c r="AR37" s="4">
        <v>-88.485327999999996</v>
      </c>
      <c r="AS37" s="4">
        <v>312.8</v>
      </c>
      <c r="AT37" s="4">
        <v>28.6</v>
      </c>
      <c r="AU37" s="4">
        <v>12</v>
      </c>
      <c r="AV37" s="4">
        <v>10</v>
      </c>
      <c r="AW37" s="4" t="s">
        <v>414</v>
      </c>
      <c r="AX37" s="4">
        <v>1.2</v>
      </c>
      <c r="AY37" s="4">
        <v>1.5</v>
      </c>
      <c r="AZ37" s="4">
        <v>2.2999999999999998</v>
      </c>
      <c r="BA37" s="4">
        <v>11.154</v>
      </c>
      <c r="BB37" s="4">
        <v>8.7799999999999994</v>
      </c>
      <c r="BC37" s="4">
        <v>0.79</v>
      </c>
      <c r="BD37" s="4">
        <v>23.446999999999999</v>
      </c>
      <c r="BE37" s="4">
        <v>1519.248</v>
      </c>
      <c r="BF37" s="4">
        <v>410.83600000000001</v>
      </c>
      <c r="BG37" s="4">
        <v>2.448</v>
      </c>
      <c r="BH37" s="4">
        <v>0.17699999999999999</v>
      </c>
      <c r="BI37" s="4">
        <v>2.625</v>
      </c>
      <c r="BJ37" s="4">
        <v>1.869</v>
      </c>
      <c r="BK37" s="4">
        <v>0.13500000000000001</v>
      </c>
      <c r="BL37" s="4">
        <v>2.004</v>
      </c>
      <c r="BM37" s="4">
        <v>104.82599999999999</v>
      </c>
      <c r="BQ37" s="4">
        <v>36</v>
      </c>
      <c r="BR37" s="4">
        <v>0.33927000000000002</v>
      </c>
      <c r="BS37" s="4">
        <v>-5</v>
      </c>
      <c r="BT37" s="4">
        <v>0.01</v>
      </c>
      <c r="BU37" s="4">
        <v>8.2909109999999995</v>
      </c>
      <c r="BV37" s="4">
        <v>0.20200000000000001</v>
      </c>
      <c r="BW37" s="4">
        <f t="shared" si="10"/>
        <v>2.1904586861999999</v>
      </c>
      <c r="BY37" s="4">
        <f t="shared" si="11"/>
        <v>9721.5541752134304</v>
      </c>
      <c r="BZ37" s="4">
        <f t="shared" si="12"/>
        <v>2628.908796409793</v>
      </c>
      <c r="CA37" s="4">
        <f t="shared" si="13"/>
        <v>11.959591030216199</v>
      </c>
      <c r="CB37" s="4">
        <f t="shared" si="14"/>
        <v>670.77372355989473</v>
      </c>
    </row>
    <row r="38" spans="1:80" x14ac:dyDescent="0.25">
      <c r="A38" s="2">
        <v>42804</v>
      </c>
      <c r="B38" s="3">
        <v>0.55132878472222224</v>
      </c>
      <c r="C38" s="4">
        <v>12.178000000000001</v>
      </c>
      <c r="D38" s="4">
        <v>4.0437000000000003</v>
      </c>
      <c r="E38" s="4">
        <v>40437.360406</v>
      </c>
      <c r="F38" s="4">
        <v>190.8</v>
      </c>
      <c r="G38" s="4">
        <v>6.1</v>
      </c>
      <c r="H38" s="4">
        <v>14535.9</v>
      </c>
      <c r="J38" s="4">
        <v>0.3</v>
      </c>
      <c r="K38" s="4">
        <v>0.81689999999999996</v>
      </c>
      <c r="L38" s="4">
        <v>9.9481000000000002</v>
      </c>
      <c r="M38" s="4">
        <v>3.3031999999999999</v>
      </c>
      <c r="N38" s="4">
        <v>155.8279</v>
      </c>
      <c r="O38" s="4">
        <v>4.9828000000000001</v>
      </c>
      <c r="P38" s="4">
        <v>160.80000000000001</v>
      </c>
      <c r="Q38" s="4">
        <v>119</v>
      </c>
      <c r="R38" s="4">
        <v>3.8052000000000001</v>
      </c>
      <c r="S38" s="4">
        <v>122.8</v>
      </c>
      <c r="T38" s="4">
        <v>14535.900799999999</v>
      </c>
      <c r="W38" s="4">
        <v>0</v>
      </c>
      <c r="X38" s="4">
        <v>0.24510000000000001</v>
      </c>
      <c r="Y38" s="4">
        <v>11.5</v>
      </c>
      <c r="Z38" s="4">
        <v>866</v>
      </c>
      <c r="AA38" s="4">
        <v>879</v>
      </c>
      <c r="AB38" s="4">
        <v>861</v>
      </c>
      <c r="AC38" s="4">
        <v>73</v>
      </c>
      <c r="AD38" s="4">
        <v>9.15</v>
      </c>
      <c r="AE38" s="4">
        <v>0.21</v>
      </c>
      <c r="AF38" s="4">
        <v>993</v>
      </c>
      <c r="AG38" s="4">
        <v>-10</v>
      </c>
      <c r="AH38" s="4">
        <v>8.1270000000000007</v>
      </c>
      <c r="AI38" s="4">
        <v>25</v>
      </c>
      <c r="AJ38" s="4">
        <v>135</v>
      </c>
      <c r="AK38" s="4">
        <v>134.9</v>
      </c>
      <c r="AL38" s="4">
        <v>4.4000000000000004</v>
      </c>
      <c r="AM38" s="4">
        <v>142</v>
      </c>
      <c r="AN38" s="4" t="s">
        <v>155</v>
      </c>
      <c r="AO38" s="4">
        <v>1</v>
      </c>
      <c r="AP38" s="5">
        <v>0.75962962962962965</v>
      </c>
      <c r="AQ38" s="4">
        <v>47.158560999999999</v>
      </c>
      <c r="AR38" s="4">
        <v>-88.48518</v>
      </c>
      <c r="AS38" s="4">
        <v>312.89999999999998</v>
      </c>
      <c r="AT38" s="4">
        <v>27.2</v>
      </c>
      <c r="AU38" s="4">
        <v>12</v>
      </c>
      <c r="AV38" s="4">
        <v>10</v>
      </c>
      <c r="AW38" s="4" t="s">
        <v>414</v>
      </c>
      <c r="AX38" s="4">
        <v>1.2</v>
      </c>
      <c r="AY38" s="4">
        <v>1.5304</v>
      </c>
      <c r="AZ38" s="4">
        <v>2.3304</v>
      </c>
      <c r="BA38" s="4">
        <v>11.154</v>
      </c>
      <c r="BB38" s="4">
        <v>9.1300000000000008</v>
      </c>
      <c r="BC38" s="4">
        <v>0.82</v>
      </c>
      <c r="BD38" s="4">
        <v>22.42</v>
      </c>
      <c r="BE38" s="4">
        <v>1635.6289999999999</v>
      </c>
      <c r="BF38" s="4">
        <v>345.66300000000001</v>
      </c>
      <c r="BG38" s="4">
        <v>2.6829999999999998</v>
      </c>
      <c r="BH38" s="4">
        <v>8.5999999999999993E-2</v>
      </c>
      <c r="BI38" s="4">
        <v>2.7690000000000001</v>
      </c>
      <c r="BJ38" s="4">
        <v>2.0489999999999999</v>
      </c>
      <c r="BK38" s="4">
        <v>6.6000000000000003E-2</v>
      </c>
      <c r="BL38" s="4">
        <v>2.1139999999999999</v>
      </c>
      <c r="BM38" s="4">
        <v>99.097899999999996</v>
      </c>
      <c r="BQ38" s="4">
        <v>29.295999999999999</v>
      </c>
      <c r="BR38" s="4">
        <v>0.25419199999999997</v>
      </c>
      <c r="BS38" s="4">
        <v>-5</v>
      </c>
      <c r="BT38" s="4">
        <v>0.01</v>
      </c>
      <c r="BU38" s="4">
        <v>6.2118169999999999</v>
      </c>
      <c r="BV38" s="4">
        <v>0.20200000000000001</v>
      </c>
      <c r="BW38" s="4">
        <f t="shared" si="10"/>
        <v>1.6411620513999998</v>
      </c>
      <c r="BY38" s="4">
        <f t="shared" si="11"/>
        <v>7841.6639919278177</v>
      </c>
      <c r="BZ38" s="4">
        <f t="shared" si="12"/>
        <v>1657.2053322860779</v>
      </c>
      <c r="CA38" s="4">
        <f t="shared" si="13"/>
        <v>9.8234804588694011</v>
      </c>
      <c r="CB38" s="4">
        <f t="shared" si="14"/>
        <v>475.10311574670271</v>
      </c>
    </row>
    <row r="39" spans="1:80" x14ac:dyDescent="0.25">
      <c r="A39" s="2">
        <v>42804</v>
      </c>
      <c r="B39" s="3">
        <v>0.55134035879629628</v>
      </c>
      <c r="C39" s="4">
        <v>12.276999999999999</v>
      </c>
      <c r="D39" s="4">
        <v>3.6558999999999999</v>
      </c>
      <c r="E39" s="4">
        <v>36558.733332999996</v>
      </c>
      <c r="F39" s="4">
        <v>199.6</v>
      </c>
      <c r="G39" s="4">
        <v>9.6999999999999993</v>
      </c>
      <c r="H39" s="4">
        <v>13507.9</v>
      </c>
      <c r="J39" s="4">
        <v>0.2</v>
      </c>
      <c r="K39" s="4">
        <v>0.82140000000000002</v>
      </c>
      <c r="L39" s="4">
        <v>10.0839</v>
      </c>
      <c r="M39" s="4">
        <v>3.0028999999999999</v>
      </c>
      <c r="N39" s="4">
        <v>163.98400000000001</v>
      </c>
      <c r="O39" s="4">
        <v>7.9965000000000002</v>
      </c>
      <c r="P39" s="4">
        <v>172</v>
      </c>
      <c r="Q39" s="4">
        <v>125.2285</v>
      </c>
      <c r="R39" s="4">
        <v>6.1066000000000003</v>
      </c>
      <c r="S39" s="4">
        <v>131.30000000000001</v>
      </c>
      <c r="T39" s="4">
        <v>13507.8878</v>
      </c>
      <c r="W39" s="4">
        <v>0</v>
      </c>
      <c r="X39" s="4">
        <v>0.1643</v>
      </c>
      <c r="Y39" s="4">
        <v>11.6</v>
      </c>
      <c r="Z39" s="4">
        <v>865</v>
      </c>
      <c r="AA39" s="4">
        <v>880</v>
      </c>
      <c r="AB39" s="4">
        <v>860</v>
      </c>
      <c r="AC39" s="4">
        <v>73</v>
      </c>
      <c r="AD39" s="4">
        <v>9.15</v>
      </c>
      <c r="AE39" s="4">
        <v>0.21</v>
      </c>
      <c r="AF39" s="4">
        <v>993</v>
      </c>
      <c r="AG39" s="4">
        <v>-10</v>
      </c>
      <c r="AH39" s="4">
        <v>8</v>
      </c>
      <c r="AI39" s="4">
        <v>25</v>
      </c>
      <c r="AJ39" s="4">
        <v>135</v>
      </c>
      <c r="AK39" s="4">
        <v>134.1</v>
      </c>
      <c r="AL39" s="4">
        <v>4.5</v>
      </c>
      <c r="AM39" s="4">
        <v>142</v>
      </c>
      <c r="AN39" s="4" t="s">
        <v>155</v>
      </c>
      <c r="AO39" s="4">
        <v>1</v>
      </c>
      <c r="AP39" s="5">
        <v>0.7596412037037038</v>
      </c>
      <c r="AQ39" s="4">
        <v>47.158540000000002</v>
      </c>
      <c r="AR39" s="4">
        <v>-88.485027000000002</v>
      </c>
      <c r="AS39" s="4">
        <v>312.8</v>
      </c>
      <c r="AT39" s="4">
        <v>26.7</v>
      </c>
      <c r="AU39" s="4">
        <v>12</v>
      </c>
      <c r="AV39" s="4">
        <v>10</v>
      </c>
      <c r="AW39" s="4" t="s">
        <v>414</v>
      </c>
      <c r="AX39" s="4">
        <v>1.2303999999999999</v>
      </c>
      <c r="AY39" s="4">
        <v>1.4176</v>
      </c>
      <c r="AZ39" s="4">
        <v>2.4</v>
      </c>
      <c r="BA39" s="4">
        <v>11.154</v>
      </c>
      <c r="BB39" s="4">
        <v>9.3800000000000008</v>
      </c>
      <c r="BC39" s="4">
        <v>0.84</v>
      </c>
      <c r="BD39" s="4">
        <v>21.745999999999999</v>
      </c>
      <c r="BE39" s="4">
        <v>1688.741</v>
      </c>
      <c r="BF39" s="4">
        <v>320.07499999999999</v>
      </c>
      <c r="BG39" s="4">
        <v>2.8759999999999999</v>
      </c>
      <c r="BH39" s="4">
        <v>0.14000000000000001</v>
      </c>
      <c r="BI39" s="4">
        <v>3.016</v>
      </c>
      <c r="BJ39" s="4">
        <v>2.1960000000000002</v>
      </c>
      <c r="BK39" s="4">
        <v>0.107</v>
      </c>
      <c r="BL39" s="4">
        <v>2.3029999999999999</v>
      </c>
      <c r="BM39" s="4">
        <v>93.799599999999998</v>
      </c>
      <c r="BQ39" s="4">
        <v>20.004000000000001</v>
      </c>
      <c r="BR39" s="4">
        <v>0.24898400000000001</v>
      </c>
      <c r="BS39" s="4">
        <v>-5</v>
      </c>
      <c r="BT39" s="4">
        <v>0.01</v>
      </c>
      <c r="BU39" s="4">
        <v>6.0845469999999997</v>
      </c>
      <c r="BV39" s="4">
        <v>0.20200000000000001</v>
      </c>
      <c r="BW39" s="4">
        <f t="shared" si="10"/>
        <v>1.6075373173999998</v>
      </c>
      <c r="BY39" s="4">
        <f t="shared" si="11"/>
        <v>7930.4178718753792</v>
      </c>
      <c r="BZ39" s="4">
        <f t="shared" si="12"/>
        <v>1503.0892838750949</v>
      </c>
      <c r="CA39" s="4">
        <f t="shared" si="13"/>
        <v>10.3125332106216</v>
      </c>
      <c r="CB39" s="4">
        <f t="shared" si="14"/>
        <v>440.48792811613021</v>
      </c>
    </row>
    <row r="40" spans="1:80" x14ac:dyDescent="0.25">
      <c r="A40" s="2">
        <v>42804</v>
      </c>
      <c r="B40" s="3">
        <v>0.55135193287037032</v>
      </c>
      <c r="C40" s="4">
        <v>12.367000000000001</v>
      </c>
      <c r="D40" s="4">
        <v>3.6541999999999999</v>
      </c>
      <c r="E40" s="4">
        <v>36542.066666999999</v>
      </c>
      <c r="F40" s="4">
        <v>217.6</v>
      </c>
      <c r="G40" s="4">
        <v>9.9</v>
      </c>
      <c r="H40" s="4">
        <v>12633</v>
      </c>
      <c r="J40" s="4">
        <v>0.2</v>
      </c>
      <c r="K40" s="4">
        <v>0.8216</v>
      </c>
      <c r="L40" s="4">
        <v>10.1599</v>
      </c>
      <c r="M40" s="4">
        <v>3.0021</v>
      </c>
      <c r="N40" s="4">
        <v>178.79329999999999</v>
      </c>
      <c r="O40" s="4">
        <v>8.1334</v>
      </c>
      <c r="P40" s="4">
        <v>186.9</v>
      </c>
      <c r="Q40" s="4">
        <v>136.5916</v>
      </c>
      <c r="R40" s="4">
        <v>6.2135999999999996</v>
      </c>
      <c r="S40" s="4">
        <v>142.80000000000001</v>
      </c>
      <c r="T40" s="4">
        <v>12633.0311</v>
      </c>
      <c r="W40" s="4">
        <v>0</v>
      </c>
      <c r="X40" s="4">
        <v>0.1643</v>
      </c>
      <c r="Y40" s="4">
        <v>11.6</v>
      </c>
      <c r="Z40" s="4">
        <v>863</v>
      </c>
      <c r="AA40" s="4">
        <v>877</v>
      </c>
      <c r="AB40" s="4">
        <v>856</v>
      </c>
      <c r="AC40" s="4">
        <v>73.900000000000006</v>
      </c>
      <c r="AD40" s="4">
        <v>9.26</v>
      </c>
      <c r="AE40" s="4">
        <v>0.21</v>
      </c>
      <c r="AF40" s="4">
        <v>993</v>
      </c>
      <c r="AG40" s="4">
        <v>-10</v>
      </c>
      <c r="AH40" s="4">
        <v>8.8729999999999993</v>
      </c>
      <c r="AI40" s="4">
        <v>25</v>
      </c>
      <c r="AJ40" s="4">
        <v>135</v>
      </c>
      <c r="AK40" s="4">
        <v>134</v>
      </c>
      <c r="AL40" s="4">
        <v>4.4000000000000004</v>
      </c>
      <c r="AM40" s="4">
        <v>142</v>
      </c>
      <c r="AN40" s="4" t="s">
        <v>155</v>
      </c>
      <c r="AO40" s="4">
        <v>1</v>
      </c>
      <c r="AP40" s="5">
        <v>0.75965277777777773</v>
      </c>
      <c r="AQ40" s="4">
        <v>47.158529000000001</v>
      </c>
      <c r="AR40" s="4">
        <v>-88.484880000000004</v>
      </c>
      <c r="AS40" s="4">
        <v>312.60000000000002</v>
      </c>
      <c r="AT40" s="4">
        <v>25.7</v>
      </c>
      <c r="AU40" s="4">
        <v>12</v>
      </c>
      <c r="AV40" s="4">
        <v>10</v>
      </c>
      <c r="AW40" s="4" t="s">
        <v>414</v>
      </c>
      <c r="AX40" s="4">
        <v>1.3304</v>
      </c>
      <c r="AY40" s="4">
        <v>1.0608</v>
      </c>
      <c r="AZ40" s="4">
        <v>2.4304000000000001</v>
      </c>
      <c r="BA40" s="4">
        <v>11.154</v>
      </c>
      <c r="BB40" s="4">
        <v>9.39</v>
      </c>
      <c r="BC40" s="4">
        <v>0.84</v>
      </c>
      <c r="BD40" s="4">
        <v>21.72</v>
      </c>
      <c r="BE40" s="4">
        <v>1702.914</v>
      </c>
      <c r="BF40" s="4">
        <v>320.26799999999997</v>
      </c>
      <c r="BG40" s="4">
        <v>3.1379999999999999</v>
      </c>
      <c r="BH40" s="4">
        <v>0.14299999999999999</v>
      </c>
      <c r="BI40" s="4">
        <v>3.2810000000000001</v>
      </c>
      <c r="BJ40" s="4">
        <v>2.3980000000000001</v>
      </c>
      <c r="BK40" s="4">
        <v>0.109</v>
      </c>
      <c r="BL40" s="4">
        <v>2.5070000000000001</v>
      </c>
      <c r="BM40" s="4">
        <v>87.799000000000007</v>
      </c>
      <c r="BQ40" s="4">
        <v>20.024999999999999</v>
      </c>
      <c r="BR40" s="4">
        <v>0.23254</v>
      </c>
      <c r="BS40" s="4">
        <v>-5</v>
      </c>
      <c r="BT40" s="4">
        <v>0.01</v>
      </c>
      <c r="BU40" s="4">
        <v>5.682696</v>
      </c>
      <c r="BV40" s="4">
        <v>0.20200000000000001</v>
      </c>
      <c r="BW40" s="4">
        <f t="shared" si="10"/>
        <v>1.5013682831999999</v>
      </c>
      <c r="BY40" s="4">
        <f t="shared" si="11"/>
        <v>7468.8186402679403</v>
      </c>
      <c r="BZ40" s="4">
        <f t="shared" si="12"/>
        <v>1404.6649497751105</v>
      </c>
      <c r="CA40" s="4">
        <f t="shared" si="13"/>
        <v>10.517399645174402</v>
      </c>
      <c r="CB40" s="4">
        <f t="shared" si="14"/>
        <v>385.07805314706724</v>
      </c>
    </row>
    <row r="41" spans="1:80" x14ac:dyDescent="0.25">
      <c r="A41" s="2">
        <v>42804</v>
      </c>
      <c r="B41" s="3">
        <v>0.55136350694444447</v>
      </c>
      <c r="C41" s="4">
        <v>12.43</v>
      </c>
      <c r="D41" s="4">
        <v>3.5539000000000001</v>
      </c>
      <c r="E41" s="4">
        <v>35539.065887999997</v>
      </c>
      <c r="F41" s="4">
        <v>232.9</v>
      </c>
      <c r="G41" s="4">
        <v>9.9</v>
      </c>
      <c r="H41" s="4">
        <v>11992.9</v>
      </c>
      <c r="J41" s="4">
        <v>0.2</v>
      </c>
      <c r="K41" s="4">
        <v>0.82279999999999998</v>
      </c>
      <c r="L41" s="4">
        <v>10.2279</v>
      </c>
      <c r="M41" s="4">
        <v>2.9243000000000001</v>
      </c>
      <c r="N41" s="4">
        <v>191.63990000000001</v>
      </c>
      <c r="O41" s="4">
        <v>8.1461000000000006</v>
      </c>
      <c r="P41" s="4">
        <v>199.8</v>
      </c>
      <c r="Q41" s="4">
        <v>146.4143</v>
      </c>
      <c r="R41" s="4">
        <v>6.2237</v>
      </c>
      <c r="S41" s="4">
        <v>152.6</v>
      </c>
      <c r="T41" s="4">
        <v>11992.9077</v>
      </c>
      <c r="W41" s="4">
        <v>0</v>
      </c>
      <c r="X41" s="4">
        <v>0.1646</v>
      </c>
      <c r="Y41" s="4">
        <v>11.6</v>
      </c>
      <c r="Z41" s="4">
        <v>862</v>
      </c>
      <c r="AA41" s="4">
        <v>878</v>
      </c>
      <c r="AB41" s="4">
        <v>857</v>
      </c>
      <c r="AC41" s="4">
        <v>74</v>
      </c>
      <c r="AD41" s="4">
        <v>9.2799999999999994</v>
      </c>
      <c r="AE41" s="4">
        <v>0.21</v>
      </c>
      <c r="AF41" s="4">
        <v>993</v>
      </c>
      <c r="AG41" s="4">
        <v>-10</v>
      </c>
      <c r="AH41" s="4">
        <v>9</v>
      </c>
      <c r="AI41" s="4">
        <v>25</v>
      </c>
      <c r="AJ41" s="4">
        <v>135</v>
      </c>
      <c r="AK41" s="4">
        <v>134</v>
      </c>
      <c r="AL41" s="4">
        <v>4.5999999999999996</v>
      </c>
      <c r="AM41" s="4">
        <v>142</v>
      </c>
      <c r="AN41" s="4" t="s">
        <v>155</v>
      </c>
      <c r="AO41" s="4">
        <v>1</v>
      </c>
      <c r="AP41" s="5">
        <v>0.75966435185185188</v>
      </c>
      <c r="AQ41" s="4">
        <v>47.158531000000004</v>
      </c>
      <c r="AR41" s="4">
        <v>-88.484741</v>
      </c>
      <c r="AS41" s="4">
        <v>312.3</v>
      </c>
      <c r="AT41" s="4">
        <v>24.7</v>
      </c>
      <c r="AU41" s="4">
        <v>12</v>
      </c>
      <c r="AV41" s="4">
        <v>10</v>
      </c>
      <c r="AW41" s="4" t="s">
        <v>414</v>
      </c>
      <c r="AX41" s="4">
        <v>1.4</v>
      </c>
      <c r="AY41" s="4">
        <v>1.2607999999999999</v>
      </c>
      <c r="AZ41" s="4">
        <v>2.5304000000000002</v>
      </c>
      <c r="BA41" s="4">
        <v>11.154</v>
      </c>
      <c r="BB41" s="4">
        <v>9.4600000000000009</v>
      </c>
      <c r="BC41" s="4">
        <v>0.85</v>
      </c>
      <c r="BD41" s="4">
        <v>21.53</v>
      </c>
      <c r="BE41" s="4">
        <v>1723.162</v>
      </c>
      <c r="BF41" s="4">
        <v>313.57299999999998</v>
      </c>
      <c r="BG41" s="4">
        <v>3.3809999999999998</v>
      </c>
      <c r="BH41" s="4">
        <v>0.14399999999999999</v>
      </c>
      <c r="BI41" s="4">
        <v>3.5249999999999999</v>
      </c>
      <c r="BJ41" s="4">
        <v>2.5830000000000002</v>
      </c>
      <c r="BK41" s="4">
        <v>0.11</v>
      </c>
      <c r="BL41" s="4">
        <v>2.6930000000000001</v>
      </c>
      <c r="BM41" s="4">
        <v>83.78</v>
      </c>
      <c r="BQ41" s="4">
        <v>20.16</v>
      </c>
      <c r="BR41" s="4">
        <v>0.229127</v>
      </c>
      <c r="BS41" s="4">
        <v>-5</v>
      </c>
      <c r="BT41" s="4">
        <v>0.01</v>
      </c>
      <c r="BU41" s="4">
        <v>5.599291</v>
      </c>
      <c r="BV41" s="4">
        <v>0.20200000000000001</v>
      </c>
      <c r="BW41" s="4">
        <f t="shared" si="10"/>
        <v>1.4793326821999999</v>
      </c>
      <c r="BY41" s="4">
        <f t="shared" si="11"/>
        <v>7446.7010920299963</v>
      </c>
      <c r="BZ41" s="4">
        <f t="shared" si="12"/>
        <v>1355.1160027502474</v>
      </c>
      <c r="CA41" s="4">
        <f t="shared" si="13"/>
        <v>11.162519206385401</v>
      </c>
      <c r="CB41" s="4">
        <f t="shared" si="14"/>
        <v>362.05801746456405</v>
      </c>
    </row>
    <row r="42" spans="1:80" x14ac:dyDescent="0.25">
      <c r="A42" s="2">
        <v>42804</v>
      </c>
      <c r="B42" s="3">
        <v>0.55137508101851851</v>
      </c>
      <c r="C42" s="4">
        <v>12.426</v>
      </c>
      <c r="D42" s="4">
        <v>3.4451999999999998</v>
      </c>
      <c r="E42" s="4">
        <v>34451.639870999999</v>
      </c>
      <c r="F42" s="4">
        <v>248</v>
      </c>
      <c r="G42" s="4">
        <v>17</v>
      </c>
      <c r="H42" s="4">
        <v>11410.8</v>
      </c>
      <c r="J42" s="4">
        <v>0.2</v>
      </c>
      <c r="K42" s="4">
        <v>0.82469999999999999</v>
      </c>
      <c r="L42" s="4">
        <v>10.247299999999999</v>
      </c>
      <c r="M42" s="4">
        <v>2.8412000000000002</v>
      </c>
      <c r="N42" s="4">
        <v>204.51240000000001</v>
      </c>
      <c r="O42" s="4">
        <v>14.049200000000001</v>
      </c>
      <c r="P42" s="4">
        <v>218.6</v>
      </c>
      <c r="Q42" s="4">
        <v>156.249</v>
      </c>
      <c r="R42" s="4">
        <v>10.733700000000001</v>
      </c>
      <c r="S42" s="4">
        <v>167</v>
      </c>
      <c r="T42" s="4">
        <v>11410.811299999999</v>
      </c>
      <c r="W42" s="4">
        <v>0</v>
      </c>
      <c r="X42" s="4">
        <v>0.16489999999999999</v>
      </c>
      <c r="Y42" s="4">
        <v>11.6</v>
      </c>
      <c r="Z42" s="4">
        <v>863</v>
      </c>
      <c r="AA42" s="4">
        <v>875</v>
      </c>
      <c r="AB42" s="4">
        <v>853</v>
      </c>
      <c r="AC42" s="4">
        <v>74</v>
      </c>
      <c r="AD42" s="4">
        <v>9.2799999999999994</v>
      </c>
      <c r="AE42" s="4">
        <v>0.21</v>
      </c>
      <c r="AF42" s="4">
        <v>993</v>
      </c>
      <c r="AG42" s="4">
        <v>-10</v>
      </c>
      <c r="AH42" s="4">
        <v>8.1270000000000007</v>
      </c>
      <c r="AI42" s="4">
        <v>25</v>
      </c>
      <c r="AJ42" s="4">
        <v>135</v>
      </c>
      <c r="AK42" s="4">
        <v>134</v>
      </c>
      <c r="AL42" s="4">
        <v>4.5</v>
      </c>
      <c r="AM42" s="4">
        <v>142</v>
      </c>
      <c r="AN42" s="4" t="s">
        <v>155</v>
      </c>
      <c r="AO42" s="4">
        <v>1</v>
      </c>
      <c r="AP42" s="5">
        <v>0.75967592592592592</v>
      </c>
      <c r="AQ42" s="4">
        <v>47.158541999999997</v>
      </c>
      <c r="AR42" s="4">
        <v>-88.484605999999999</v>
      </c>
      <c r="AS42" s="4">
        <v>312.10000000000002</v>
      </c>
      <c r="AT42" s="4">
        <v>23.7</v>
      </c>
      <c r="AU42" s="4">
        <v>12</v>
      </c>
      <c r="AV42" s="4">
        <v>10</v>
      </c>
      <c r="AW42" s="4" t="s">
        <v>414</v>
      </c>
      <c r="AX42" s="4">
        <v>1.4608000000000001</v>
      </c>
      <c r="AY42" s="4">
        <v>1.4912000000000001</v>
      </c>
      <c r="AZ42" s="4">
        <v>2.6911999999999998</v>
      </c>
      <c r="BA42" s="4">
        <v>11.154</v>
      </c>
      <c r="BB42" s="4">
        <v>9.57</v>
      </c>
      <c r="BC42" s="4">
        <v>0.86</v>
      </c>
      <c r="BD42" s="4">
        <v>21.259</v>
      </c>
      <c r="BE42" s="4">
        <v>1741.2670000000001</v>
      </c>
      <c r="BF42" s="4">
        <v>307.27699999999999</v>
      </c>
      <c r="BG42" s="4">
        <v>3.6389999999999998</v>
      </c>
      <c r="BH42" s="4">
        <v>0.25</v>
      </c>
      <c r="BI42" s="4">
        <v>3.8889999999999998</v>
      </c>
      <c r="BJ42" s="4">
        <v>2.78</v>
      </c>
      <c r="BK42" s="4">
        <v>0.191</v>
      </c>
      <c r="BL42" s="4">
        <v>2.9710000000000001</v>
      </c>
      <c r="BM42" s="4">
        <v>80.399100000000004</v>
      </c>
      <c r="BQ42" s="4">
        <v>20.378</v>
      </c>
      <c r="BR42" s="4">
        <v>0.208921</v>
      </c>
      <c r="BS42" s="4">
        <v>-5</v>
      </c>
      <c r="BT42" s="4">
        <v>0.01</v>
      </c>
      <c r="BU42" s="4">
        <v>5.1055070000000002</v>
      </c>
      <c r="BV42" s="4">
        <v>0.20200000000000001</v>
      </c>
      <c r="BW42" s="4">
        <f t="shared" si="10"/>
        <v>1.3488749494000001</v>
      </c>
      <c r="BY42" s="4">
        <f t="shared" si="11"/>
        <v>6861.3412517173947</v>
      </c>
      <c r="BZ42" s="4">
        <f t="shared" si="12"/>
        <v>1210.8036020920204</v>
      </c>
      <c r="CA42" s="4">
        <f t="shared" si="13"/>
        <v>10.954396241228</v>
      </c>
      <c r="CB42" s="4">
        <f t="shared" si="14"/>
        <v>316.80704994176767</v>
      </c>
    </row>
    <row r="43" spans="1:80" x14ac:dyDescent="0.25">
      <c r="A43" s="2">
        <v>42804</v>
      </c>
      <c r="B43" s="3">
        <v>0.55138665509259266</v>
      </c>
      <c r="C43" s="4">
        <v>12.409000000000001</v>
      </c>
      <c r="D43" s="4">
        <v>3.4037999999999999</v>
      </c>
      <c r="E43" s="4">
        <v>34037.940426000001</v>
      </c>
      <c r="F43" s="4">
        <v>265.2</v>
      </c>
      <c r="G43" s="4">
        <v>17.100000000000001</v>
      </c>
      <c r="H43" s="4">
        <v>10870.1</v>
      </c>
      <c r="J43" s="4">
        <v>0.2</v>
      </c>
      <c r="K43" s="4">
        <v>0.82579999999999998</v>
      </c>
      <c r="L43" s="4">
        <v>10.2477</v>
      </c>
      <c r="M43" s="4">
        <v>2.8109000000000002</v>
      </c>
      <c r="N43" s="4">
        <v>219.03370000000001</v>
      </c>
      <c r="O43" s="4">
        <v>14.121499999999999</v>
      </c>
      <c r="P43" s="4">
        <v>233.2</v>
      </c>
      <c r="Q43" s="4">
        <v>167.3434</v>
      </c>
      <c r="R43" s="4">
        <v>10.789</v>
      </c>
      <c r="S43" s="4">
        <v>178.1</v>
      </c>
      <c r="T43" s="4">
        <v>10870.073899999999</v>
      </c>
      <c r="W43" s="4">
        <v>0</v>
      </c>
      <c r="X43" s="4">
        <v>0.16520000000000001</v>
      </c>
      <c r="Y43" s="4">
        <v>11.5</v>
      </c>
      <c r="Z43" s="4">
        <v>866</v>
      </c>
      <c r="AA43" s="4">
        <v>878</v>
      </c>
      <c r="AB43" s="4">
        <v>854</v>
      </c>
      <c r="AC43" s="4">
        <v>74</v>
      </c>
      <c r="AD43" s="4">
        <v>9.2799999999999994</v>
      </c>
      <c r="AE43" s="4">
        <v>0.21</v>
      </c>
      <c r="AF43" s="4">
        <v>993</v>
      </c>
      <c r="AG43" s="4">
        <v>-10</v>
      </c>
      <c r="AH43" s="4">
        <v>8</v>
      </c>
      <c r="AI43" s="4">
        <v>25</v>
      </c>
      <c r="AJ43" s="4">
        <v>135</v>
      </c>
      <c r="AK43" s="4">
        <v>134.9</v>
      </c>
      <c r="AL43" s="4">
        <v>4.3</v>
      </c>
      <c r="AM43" s="4">
        <v>142</v>
      </c>
      <c r="AN43" s="4" t="s">
        <v>155</v>
      </c>
      <c r="AO43" s="4">
        <v>1</v>
      </c>
      <c r="AP43" s="5">
        <v>0.75968750000000007</v>
      </c>
      <c r="AQ43" s="4">
        <v>47.158566</v>
      </c>
      <c r="AR43" s="4">
        <v>-88.484481000000002</v>
      </c>
      <c r="AS43" s="4">
        <v>311.8</v>
      </c>
      <c r="AT43" s="4">
        <v>22.6</v>
      </c>
      <c r="AU43" s="4">
        <v>12</v>
      </c>
      <c r="AV43" s="4">
        <v>10</v>
      </c>
      <c r="AW43" s="4" t="s">
        <v>414</v>
      </c>
      <c r="AX43" s="4">
        <v>1.6303700000000001</v>
      </c>
      <c r="AY43" s="4">
        <v>1.7607390000000001</v>
      </c>
      <c r="AZ43" s="4">
        <v>2.9607389999999998</v>
      </c>
      <c r="BA43" s="4">
        <v>11.154</v>
      </c>
      <c r="BB43" s="4">
        <v>9.64</v>
      </c>
      <c r="BC43" s="4">
        <v>0.86</v>
      </c>
      <c r="BD43" s="4">
        <v>21.091999999999999</v>
      </c>
      <c r="BE43" s="4">
        <v>1751.6980000000001</v>
      </c>
      <c r="BF43" s="4">
        <v>305.81400000000002</v>
      </c>
      <c r="BG43" s="4">
        <v>3.9209999999999998</v>
      </c>
      <c r="BH43" s="4">
        <v>0.253</v>
      </c>
      <c r="BI43" s="4">
        <v>4.1740000000000004</v>
      </c>
      <c r="BJ43" s="4">
        <v>2.996</v>
      </c>
      <c r="BK43" s="4">
        <v>0.193</v>
      </c>
      <c r="BL43" s="4">
        <v>3.1890000000000001</v>
      </c>
      <c r="BM43" s="4">
        <v>77.044399999999996</v>
      </c>
      <c r="BQ43" s="4">
        <v>20.527999999999999</v>
      </c>
      <c r="BR43" s="4">
        <v>0.20250799999999999</v>
      </c>
      <c r="BS43" s="4">
        <v>-5</v>
      </c>
      <c r="BT43" s="4">
        <v>0.01</v>
      </c>
      <c r="BU43" s="4">
        <v>4.9487889999999997</v>
      </c>
      <c r="BV43" s="4">
        <v>0.20200000000000001</v>
      </c>
      <c r="BW43" s="4">
        <f t="shared" si="10"/>
        <v>1.3074700537999999</v>
      </c>
      <c r="BY43" s="4">
        <f t="shared" si="11"/>
        <v>6690.5673319946391</v>
      </c>
      <c r="BZ43" s="4">
        <f t="shared" si="12"/>
        <v>1168.0490347460629</v>
      </c>
      <c r="CA43" s="4">
        <f t="shared" si="13"/>
        <v>11.4431481491992</v>
      </c>
      <c r="CB43" s="4">
        <f t="shared" si="14"/>
        <v>294.2691866709489</v>
      </c>
    </row>
    <row r="44" spans="1:80" x14ac:dyDescent="0.25">
      <c r="A44" s="2">
        <v>42804</v>
      </c>
      <c r="B44" s="3">
        <v>0.5513982291666667</v>
      </c>
      <c r="C44" s="4">
        <v>12.391999999999999</v>
      </c>
      <c r="D44" s="4">
        <v>3.5893000000000002</v>
      </c>
      <c r="E44" s="4">
        <v>35892.798691000004</v>
      </c>
      <c r="F44" s="4">
        <v>287.7</v>
      </c>
      <c r="G44" s="4">
        <v>14.3</v>
      </c>
      <c r="H44" s="4">
        <v>10839.2</v>
      </c>
      <c r="J44" s="4">
        <v>0.1</v>
      </c>
      <c r="K44" s="4">
        <v>0.82399999999999995</v>
      </c>
      <c r="L44" s="4">
        <v>10.2113</v>
      </c>
      <c r="M44" s="4">
        <v>2.9575999999999998</v>
      </c>
      <c r="N44" s="4">
        <v>237.0883</v>
      </c>
      <c r="O44" s="4">
        <v>11.7683</v>
      </c>
      <c r="P44" s="4">
        <v>248.9</v>
      </c>
      <c r="Q44" s="4">
        <v>181.13720000000001</v>
      </c>
      <c r="R44" s="4">
        <v>8.9909999999999997</v>
      </c>
      <c r="S44" s="4">
        <v>190.1</v>
      </c>
      <c r="T44" s="4">
        <v>10839.2066</v>
      </c>
      <c r="W44" s="4">
        <v>0</v>
      </c>
      <c r="X44" s="4">
        <v>8.2400000000000001E-2</v>
      </c>
      <c r="Y44" s="4">
        <v>11.6</v>
      </c>
      <c r="Z44" s="4">
        <v>869</v>
      </c>
      <c r="AA44" s="4">
        <v>882</v>
      </c>
      <c r="AB44" s="4">
        <v>859</v>
      </c>
      <c r="AC44" s="4">
        <v>74</v>
      </c>
      <c r="AD44" s="4">
        <v>9.2799999999999994</v>
      </c>
      <c r="AE44" s="4">
        <v>0.21</v>
      </c>
      <c r="AF44" s="4">
        <v>993</v>
      </c>
      <c r="AG44" s="4">
        <v>-10</v>
      </c>
      <c r="AH44" s="4">
        <v>8</v>
      </c>
      <c r="AI44" s="4">
        <v>24.126999999999999</v>
      </c>
      <c r="AJ44" s="4">
        <v>135</v>
      </c>
      <c r="AK44" s="4">
        <v>134.1</v>
      </c>
      <c r="AL44" s="4">
        <v>4.3</v>
      </c>
      <c r="AM44" s="4">
        <v>142</v>
      </c>
      <c r="AN44" s="4" t="s">
        <v>155</v>
      </c>
      <c r="AO44" s="4">
        <v>1</v>
      </c>
      <c r="AP44" s="5">
        <v>0.759699074074074</v>
      </c>
      <c r="AQ44" s="4">
        <v>47.158602999999999</v>
      </c>
      <c r="AR44" s="4">
        <v>-88.484367000000006</v>
      </c>
      <c r="AS44" s="4">
        <v>311.7</v>
      </c>
      <c r="AT44" s="4">
        <v>21.6</v>
      </c>
      <c r="AU44" s="4">
        <v>12</v>
      </c>
      <c r="AV44" s="4">
        <v>10</v>
      </c>
      <c r="AW44" s="4" t="s">
        <v>414</v>
      </c>
      <c r="AX44" s="4">
        <v>1.5180180000000001</v>
      </c>
      <c r="AY44" s="4">
        <v>1.9</v>
      </c>
      <c r="AZ44" s="4">
        <v>2.8876879999999998</v>
      </c>
      <c r="BA44" s="4">
        <v>11.154</v>
      </c>
      <c r="BB44" s="4">
        <v>9.5399999999999991</v>
      </c>
      <c r="BC44" s="4">
        <v>0.86</v>
      </c>
      <c r="BD44" s="4">
        <v>21.359000000000002</v>
      </c>
      <c r="BE44" s="4">
        <v>1732.3109999999999</v>
      </c>
      <c r="BF44" s="4">
        <v>319.34300000000002</v>
      </c>
      <c r="BG44" s="4">
        <v>4.2119999999999997</v>
      </c>
      <c r="BH44" s="4">
        <v>0.20899999999999999</v>
      </c>
      <c r="BI44" s="4">
        <v>4.4210000000000003</v>
      </c>
      <c r="BJ44" s="4">
        <v>3.218</v>
      </c>
      <c r="BK44" s="4">
        <v>0.16</v>
      </c>
      <c r="BL44" s="4">
        <v>3.3780000000000001</v>
      </c>
      <c r="BM44" s="4">
        <v>76.246099999999998</v>
      </c>
      <c r="BQ44" s="4">
        <v>10.164</v>
      </c>
      <c r="BR44" s="4">
        <v>0.27096700000000001</v>
      </c>
      <c r="BS44" s="4">
        <v>-5</v>
      </c>
      <c r="BT44" s="4">
        <v>0.01</v>
      </c>
      <c r="BU44" s="4">
        <v>6.6217560000000004</v>
      </c>
      <c r="BV44" s="4">
        <v>0.20200000000000001</v>
      </c>
      <c r="BW44" s="4">
        <f t="shared" si="10"/>
        <v>1.7494679352</v>
      </c>
      <c r="BY44" s="4">
        <f t="shared" si="11"/>
        <v>8853.2720771139284</v>
      </c>
      <c r="BZ44" s="4">
        <f t="shared" si="12"/>
        <v>1632.0570988245147</v>
      </c>
      <c r="CA44" s="4">
        <f t="shared" si="13"/>
        <v>16.4461401816144</v>
      </c>
      <c r="CB44" s="4">
        <f t="shared" si="14"/>
        <v>389.66875354300493</v>
      </c>
    </row>
    <row r="45" spans="1:80" x14ac:dyDescent="0.25">
      <c r="A45" s="2">
        <v>42804</v>
      </c>
      <c r="B45" s="3">
        <v>0.55140980324074074</v>
      </c>
      <c r="C45" s="4">
        <v>11.157</v>
      </c>
      <c r="D45" s="4">
        <v>4.2828999999999997</v>
      </c>
      <c r="E45" s="4">
        <v>42828.807338999999</v>
      </c>
      <c r="F45" s="4">
        <v>313.60000000000002</v>
      </c>
      <c r="G45" s="4">
        <v>10</v>
      </c>
      <c r="H45" s="4">
        <v>11047.8</v>
      </c>
      <c r="J45" s="4">
        <v>0.1</v>
      </c>
      <c r="K45" s="4">
        <v>0.82720000000000005</v>
      </c>
      <c r="L45" s="4">
        <v>9.2293000000000003</v>
      </c>
      <c r="M45" s="4">
        <v>3.5428000000000002</v>
      </c>
      <c r="N45" s="4">
        <v>259.40649999999999</v>
      </c>
      <c r="O45" s="4">
        <v>8.2421000000000006</v>
      </c>
      <c r="P45" s="4">
        <v>267.60000000000002</v>
      </c>
      <c r="Q45" s="4">
        <v>198.1885</v>
      </c>
      <c r="R45" s="4">
        <v>6.2969999999999997</v>
      </c>
      <c r="S45" s="4">
        <v>204.5</v>
      </c>
      <c r="T45" s="4">
        <v>11047.8063</v>
      </c>
      <c r="W45" s="4">
        <v>0</v>
      </c>
      <c r="X45" s="4">
        <v>8.2699999999999996E-2</v>
      </c>
      <c r="Y45" s="4">
        <v>11.6</v>
      </c>
      <c r="Z45" s="4">
        <v>873</v>
      </c>
      <c r="AA45" s="4">
        <v>887</v>
      </c>
      <c r="AB45" s="4">
        <v>863</v>
      </c>
      <c r="AC45" s="4">
        <v>74</v>
      </c>
      <c r="AD45" s="4">
        <v>9.2799999999999994</v>
      </c>
      <c r="AE45" s="4">
        <v>0.21</v>
      </c>
      <c r="AF45" s="4">
        <v>993</v>
      </c>
      <c r="AG45" s="4">
        <v>-10</v>
      </c>
      <c r="AH45" s="4">
        <v>8</v>
      </c>
      <c r="AI45" s="4">
        <v>24</v>
      </c>
      <c r="AJ45" s="4">
        <v>135</v>
      </c>
      <c r="AK45" s="4">
        <v>134.9</v>
      </c>
      <c r="AL45" s="4">
        <v>4.4000000000000004</v>
      </c>
      <c r="AM45" s="4">
        <v>142</v>
      </c>
      <c r="AN45" s="4" t="s">
        <v>155</v>
      </c>
      <c r="AO45" s="4">
        <v>1</v>
      </c>
      <c r="AP45" s="5">
        <v>0.75971064814814815</v>
      </c>
      <c r="AQ45" s="4">
        <v>47.158647999999999</v>
      </c>
      <c r="AR45" s="4">
        <v>-88.484263999999996</v>
      </c>
      <c r="AS45" s="4">
        <v>311.5</v>
      </c>
      <c r="AT45" s="4">
        <v>20.8</v>
      </c>
      <c r="AU45" s="4">
        <v>12</v>
      </c>
      <c r="AV45" s="4">
        <v>10</v>
      </c>
      <c r="AW45" s="4" t="s">
        <v>414</v>
      </c>
      <c r="AX45" s="4">
        <v>1.1608000000000001</v>
      </c>
      <c r="AY45" s="4">
        <v>2.1128</v>
      </c>
      <c r="AZ45" s="4">
        <v>2.6128</v>
      </c>
      <c r="BA45" s="4">
        <v>11.154</v>
      </c>
      <c r="BB45" s="4">
        <v>9.7200000000000006</v>
      </c>
      <c r="BC45" s="4">
        <v>0.87</v>
      </c>
      <c r="BD45" s="4">
        <v>20.89</v>
      </c>
      <c r="BE45" s="4">
        <v>1608.239</v>
      </c>
      <c r="BF45" s="4">
        <v>392.92099999999999</v>
      </c>
      <c r="BG45" s="4">
        <v>4.734</v>
      </c>
      <c r="BH45" s="4">
        <v>0.15</v>
      </c>
      <c r="BI45" s="4">
        <v>4.8840000000000003</v>
      </c>
      <c r="BJ45" s="4">
        <v>3.617</v>
      </c>
      <c r="BK45" s="4">
        <v>0.115</v>
      </c>
      <c r="BL45" s="4">
        <v>3.7309999999999999</v>
      </c>
      <c r="BM45" s="4">
        <v>79.824200000000005</v>
      </c>
      <c r="BQ45" s="4">
        <v>10.481</v>
      </c>
      <c r="BR45" s="4">
        <v>0.35164200000000001</v>
      </c>
      <c r="BS45" s="4">
        <v>-5</v>
      </c>
      <c r="BT45" s="4">
        <v>0.01</v>
      </c>
      <c r="BU45" s="4">
        <v>8.5932600000000008</v>
      </c>
      <c r="BV45" s="4">
        <v>0.20200000000000001</v>
      </c>
      <c r="BW45" s="4">
        <f t="shared" si="10"/>
        <v>2.2703392920000001</v>
      </c>
      <c r="BY45" s="4">
        <f t="shared" si="11"/>
        <v>10666.288247802253</v>
      </c>
      <c r="BZ45" s="4">
        <f t="shared" si="12"/>
        <v>2605.9613307566283</v>
      </c>
      <c r="CA45" s="4">
        <f t="shared" si="13"/>
        <v>23.988949771956005</v>
      </c>
      <c r="CB45" s="4">
        <f t="shared" si="14"/>
        <v>529.41629095564576</v>
      </c>
    </row>
    <row r="46" spans="1:80" x14ac:dyDescent="0.25">
      <c r="A46" s="2">
        <v>42804</v>
      </c>
      <c r="B46" s="3">
        <v>0.55142137731481478</v>
      </c>
      <c r="C46" s="4">
        <v>9.7899999999999991</v>
      </c>
      <c r="D46" s="4">
        <v>7.6406999999999998</v>
      </c>
      <c r="E46" s="4">
        <v>76406.788990999994</v>
      </c>
      <c r="F46" s="4">
        <v>353.2</v>
      </c>
      <c r="G46" s="4">
        <v>10</v>
      </c>
      <c r="H46" s="4">
        <v>11479.9</v>
      </c>
      <c r="J46" s="4">
        <v>0.1</v>
      </c>
      <c r="K46" s="4">
        <v>0.80089999999999995</v>
      </c>
      <c r="L46" s="4">
        <v>7.8403</v>
      </c>
      <c r="M46" s="4">
        <v>6.1193</v>
      </c>
      <c r="N46" s="4">
        <v>282.88580000000002</v>
      </c>
      <c r="O46" s="4">
        <v>8.0376999999999992</v>
      </c>
      <c r="P46" s="4">
        <v>290.89999999999998</v>
      </c>
      <c r="Q46" s="4">
        <v>216.1268</v>
      </c>
      <c r="R46" s="4">
        <v>6.1407999999999996</v>
      </c>
      <c r="S46" s="4">
        <v>222.3</v>
      </c>
      <c r="T46" s="4">
        <v>11479.888999999999</v>
      </c>
      <c r="W46" s="4">
        <v>0</v>
      </c>
      <c r="X46" s="4">
        <v>8.0100000000000005E-2</v>
      </c>
      <c r="Y46" s="4">
        <v>11.6</v>
      </c>
      <c r="Z46" s="4">
        <v>881</v>
      </c>
      <c r="AA46" s="4">
        <v>892</v>
      </c>
      <c r="AB46" s="4">
        <v>868</v>
      </c>
      <c r="AC46" s="4">
        <v>74</v>
      </c>
      <c r="AD46" s="4">
        <v>9.2799999999999994</v>
      </c>
      <c r="AE46" s="4">
        <v>0.21</v>
      </c>
      <c r="AF46" s="4">
        <v>993</v>
      </c>
      <c r="AG46" s="4">
        <v>-10</v>
      </c>
      <c r="AH46" s="4">
        <v>8</v>
      </c>
      <c r="AI46" s="4">
        <v>24</v>
      </c>
      <c r="AJ46" s="4">
        <v>135.9</v>
      </c>
      <c r="AK46" s="4">
        <v>133.30000000000001</v>
      </c>
      <c r="AL46" s="4">
        <v>4.4000000000000004</v>
      </c>
      <c r="AM46" s="4">
        <v>142</v>
      </c>
      <c r="AN46" s="4" t="s">
        <v>155</v>
      </c>
      <c r="AO46" s="4">
        <v>1</v>
      </c>
      <c r="AP46" s="5">
        <v>0.7597222222222223</v>
      </c>
      <c r="AQ46" s="4">
        <v>47.158717000000003</v>
      </c>
      <c r="AR46" s="4">
        <v>-88.484179999999995</v>
      </c>
      <c r="AS46" s="4">
        <v>311.3</v>
      </c>
      <c r="AT46" s="4">
        <v>21.2</v>
      </c>
      <c r="AU46" s="4">
        <v>12</v>
      </c>
      <c r="AV46" s="4">
        <v>10</v>
      </c>
      <c r="AW46" s="4" t="s">
        <v>414</v>
      </c>
      <c r="AX46" s="4">
        <v>1.3</v>
      </c>
      <c r="AY46" s="4">
        <v>2.3264</v>
      </c>
      <c r="AZ46" s="4">
        <v>2.7959999999999998</v>
      </c>
      <c r="BA46" s="4">
        <v>11.154</v>
      </c>
      <c r="BB46" s="4">
        <v>8.34</v>
      </c>
      <c r="BC46" s="4">
        <v>0.75</v>
      </c>
      <c r="BD46" s="4">
        <v>24.861999999999998</v>
      </c>
      <c r="BE46" s="4">
        <v>1254.5709999999999</v>
      </c>
      <c r="BF46" s="4">
        <v>623.22299999999996</v>
      </c>
      <c r="BG46" s="4">
        <v>4.74</v>
      </c>
      <c r="BH46" s="4">
        <v>0.13500000000000001</v>
      </c>
      <c r="BI46" s="4">
        <v>4.875</v>
      </c>
      <c r="BJ46" s="4">
        <v>3.6219999999999999</v>
      </c>
      <c r="BK46" s="4">
        <v>0.10299999999999999</v>
      </c>
      <c r="BL46" s="4">
        <v>3.7250000000000001</v>
      </c>
      <c r="BM46" s="4">
        <v>76.168999999999997</v>
      </c>
      <c r="BQ46" s="4">
        <v>9.3179999999999996</v>
      </c>
      <c r="BR46" s="4">
        <v>0.46587200000000001</v>
      </c>
      <c r="BS46" s="4">
        <v>-5</v>
      </c>
      <c r="BT46" s="4">
        <v>9.1269999999999997E-3</v>
      </c>
      <c r="BU46" s="4">
        <v>11.384744</v>
      </c>
      <c r="BV46" s="4">
        <v>0.184368</v>
      </c>
      <c r="BW46" s="4">
        <f t="shared" si="10"/>
        <v>3.0078493647999998</v>
      </c>
      <c r="BY46" s="4">
        <f t="shared" si="11"/>
        <v>11023.595987311162</v>
      </c>
      <c r="BZ46" s="4">
        <f t="shared" si="12"/>
        <v>5476.1018403900807</v>
      </c>
      <c r="CA46" s="4">
        <f t="shared" si="13"/>
        <v>31.825591908342396</v>
      </c>
      <c r="CB46" s="4">
        <f t="shared" si="14"/>
        <v>669.27761183504481</v>
      </c>
    </row>
    <row r="47" spans="1:80" x14ac:dyDescent="0.25">
      <c r="A47" s="2">
        <v>42804</v>
      </c>
      <c r="B47" s="3">
        <v>0.55143295138888881</v>
      </c>
      <c r="C47" s="4">
        <v>8.843</v>
      </c>
      <c r="D47" s="4">
        <v>9.1553000000000004</v>
      </c>
      <c r="E47" s="4">
        <v>91552.639725000001</v>
      </c>
      <c r="F47" s="4">
        <v>387</v>
      </c>
      <c r="G47" s="4">
        <v>10.1</v>
      </c>
      <c r="H47" s="4">
        <v>12053.3</v>
      </c>
      <c r="J47" s="4">
        <v>0.1</v>
      </c>
      <c r="K47" s="4">
        <v>0.79049999999999998</v>
      </c>
      <c r="L47" s="4">
        <v>6.99</v>
      </c>
      <c r="M47" s="4">
        <v>7.2367999999999997</v>
      </c>
      <c r="N47" s="4">
        <v>305.90519999999998</v>
      </c>
      <c r="O47" s="4">
        <v>7.9836</v>
      </c>
      <c r="P47" s="4">
        <v>313.89999999999998</v>
      </c>
      <c r="Q47" s="4">
        <v>233.71379999999999</v>
      </c>
      <c r="R47" s="4">
        <v>6.0994999999999999</v>
      </c>
      <c r="S47" s="4">
        <v>239.8</v>
      </c>
      <c r="T47" s="4">
        <v>12053.3434</v>
      </c>
      <c r="W47" s="4">
        <v>0</v>
      </c>
      <c r="X47" s="4">
        <v>7.9000000000000001E-2</v>
      </c>
      <c r="Y47" s="4">
        <v>11.6</v>
      </c>
      <c r="Z47" s="4">
        <v>890</v>
      </c>
      <c r="AA47" s="4">
        <v>903</v>
      </c>
      <c r="AB47" s="4">
        <v>878</v>
      </c>
      <c r="AC47" s="4">
        <v>74</v>
      </c>
      <c r="AD47" s="4">
        <v>9.2799999999999994</v>
      </c>
      <c r="AE47" s="4">
        <v>0.21</v>
      </c>
      <c r="AF47" s="4">
        <v>993</v>
      </c>
      <c r="AG47" s="4">
        <v>-10</v>
      </c>
      <c r="AH47" s="4">
        <v>8</v>
      </c>
      <c r="AI47" s="4">
        <v>24</v>
      </c>
      <c r="AJ47" s="4">
        <v>136</v>
      </c>
      <c r="AK47" s="4">
        <v>133.9</v>
      </c>
      <c r="AL47" s="4">
        <v>4.4000000000000004</v>
      </c>
      <c r="AM47" s="4">
        <v>142</v>
      </c>
      <c r="AN47" s="4" t="s">
        <v>155</v>
      </c>
      <c r="AO47" s="4">
        <v>1</v>
      </c>
      <c r="AP47" s="5">
        <v>0.75973379629629623</v>
      </c>
      <c r="AQ47" s="4">
        <v>47.158797999999997</v>
      </c>
      <c r="AR47" s="4">
        <v>-88.484116999999998</v>
      </c>
      <c r="AS47" s="4">
        <v>311.2</v>
      </c>
      <c r="AT47" s="4">
        <v>22.3</v>
      </c>
      <c r="AU47" s="4">
        <v>12</v>
      </c>
      <c r="AV47" s="4">
        <v>10</v>
      </c>
      <c r="AW47" s="4" t="s">
        <v>414</v>
      </c>
      <c r="AX47" s="4">
        <v>1.3304</v>
      </c>
      <c r="AY47" s="4">
        <v>1.4872000000000001</v>
      </c>
      <c r="AZ47" s="4">
        <v>2.1303999999999998</v>
      </c>
      <c r="BA47" s="4">
        <v>11.154</v>
      </c>
      <c r="BB47" s="4">
        <v>7.89</v>
      </c>
      <c r="BC47" s="4">
        <v>0.71</v>
      </c>
      <c r="BD47" s="4">
        <v>26.51</v>
      </c>
      <c r="BE47" s="4">
        <v>1094.9100000000001</v>
      </c>
      <c r="BF47" s="4">
        <v>721.48599999999999</v>
      </c>
      <c r="BG47" s="4">
        <v>5.0179999999999998</v>
      </c>
      <c r="BH47" s="4">
        <v>0.13100000000000001</v>
      </c>
      <c r="BI47" s="4">
        <v>5.149</v>
      </c>
      <c r="BJ47" s="4">
        <v>3.8340000000000001</v>
      </c>
      <c r="BK47" s="4">
        <v>0.1</v>
      </c>
      <c r="BL47" s="4">
        <v>3.9340000000000002</v>
      </c>
      <c r="BM47" s="4">
        <v>78.286799999999999</v>
      </c>
      <c r="BQ47" s="4">
        <v>9.0030000000000001</v>
      </c>
      <c r="BR47" s="4">
        <v>0.59274400000000005</v>
      </c>
      <c r="BS47" s="4">
        <v>-5</v>
      </c>
      <c r="BT47" s="4">
        <v>9.8729999999999998E-3</v>
      </c>
      <c r="BU47" s="4">
        <v>14.485182</v>
      </c>
      <c r="BV47" s="4">
        <v>0.199435</v>
      </c>
      <c r="BW47" s="4">
        <f t="shared" si="10"/>
        <v>3.8269850844</v>
      </c>
      <c r="BY47" s="4">
        <f t="shared" si="11"/>
        <v>12240.725327309918</v>
      </c>
      <c r="BZ47" s="4">
        <f t="shared" si="12"/>
        <v>8065.9706765848541</v>
      </c>
      <c r="CA47" s="4">
        <f t="shared" si="13"/>
        <v>42.862829734778401</v>
      </c>
      <c r="CB47" s="4">
        <f t="shared" si="14"/>
        <v>875.22007795530772</v>
      </c>
    </row>
    <row r="48" spans="1:80" x14ac:dyDescent="0.25">
      <c r="A48" s="2">
        <v>42804</v>
      </c>
      <c r="B48" s="3">
        <v>0.55144452546296296</v>
      </c>
      <c r="C48" s="4">
        <v>8.5229999999999997</v>
      </c>
      <c r="D48" s="4">
        <v>9.6843000000000004</v>
      </c>
      <c r="E48" s="4">
        <v>96843.386155</v>
      </c>
      <c r="F48" s="4">
        <v>391.8</v>
      </c>
      <c r="G48" s="4">
        <v>10.1</v>
      </c>
      <c r="H48" s="4">
        <v>12212.1</v>
      </c>
      <c r="J48" s="4">
        <v>0.1</v>
      </c>
      <c r="K48" s="4">
        <v>0.78659999999999997</v>
      </c>
      <c r="L48" s="4">
        <v>6.7038000000000002</v>
      </c>
      <c r="M48" s="4">
        <v>7.6174999999999997</v>
      </c>
      <c r="N48" s="4">
        <v>308.1902</v>
      </c>
      <c r="O48" s="4">
        <v>7.9165000000000001</v>
      </c>
      <c r="P48" s="4">
        <v>316.10000000000002</v>
      </c>
      <c r="Q48" s="4">
        <v>235.55240000000001</v>
      </c>
      <c r="R48" s="4">
        <v>6.0507</v>
      </c>
      <c r="S48" s="4">
        <v>241.6</v>
      </c>
      <c r="T48" s="4">
        <v>12212.1077</v>
      </c>
      <c r="W48" s="4">
        <v>0</v>
      </c>
      <c r="X48" s="4">
        <v>7.8700000000000006E-2</v>
      </c>
      <c r="Y48" s="4">
        <v>11.6</v>
      </c>
      <c r="Z48" s="4">
        <v>894</v>
      </c>
      <c r="AA48" s="4">
        <v>908</v>
      </c>
      <c r="AB48" s="4">
        <v>879</v>
      </c>
      <c r="AC48" s="4">
        <v>74.900000000000006</v>
      </c>
      <c r="AD48" s="4">
        <v>9.39</v>
      </c>
      <c r="AE48" s="4">
        <v>0.22</v>
      </c>
      <c r="AF48" s="4">
        <v>993</v>
      </c>
      <c r="AG48" s="4">
        <v>-10</v>
      </c>
      <c r="AH48" s="4">
        <v>8</v>
      </c>
      <c r="AI48" s="4">
        <v>24</v>
      </c>
      <c r="AJ48" s="4">
        <v>136</v>
      </c>
      <c r="AK48" s="4">
        <v>134.9</v>
      </c>
      <c r="AL48" s="4">
        <v>4.5</v>
      </c>
      <c r="AM48" s="4">
        <v>142</v>
      </c>
      <c r="AN48" s="4" t="s">
        <v>155</v>
      </c>
      <c r="AO48" s="4">
        <v>1</v>
      </c>
      <c r="AP48" s="5">
        <v>0.75974537037037038</v>
      </c>
      <c r="AQ48" s="4">
        <v>47.158901</v>
      </c>
      <c r="AR48" s="4">
        <v>-88.484097000000006</v>
      </c>
      <c r="AS48" s="4">
        <v>311.10000000000002</v>
      </c>
      <c r="AT48" s="4">
        <v>23.6</v>
      </c>
      <c r="AU48" s="4">
        <v>12</v>
      </c>
      <c r="AV48" s="4">
        <v>10</v>
      </c>
      <c r="AW48" s="4" t="s">
        <v>414</v>
      </c>
      <c r="AX48" s="4">
        <v>1.4</v>
      </c>
      <c r="AY48" s="4">
        <v>1.1823999999999999</v>
      </c>
      <c r="AZ48" s="4">
        <v>2.3519999999999999</v>
      </c>
      <c r="BA48" s="4">
        <v>11.154</v>
      </c>
      <c r="BB48" s="4">
        <v>7.73</v>
      </c>
      <c r="BC48" s="4">
        <v>0.69</v>
      </c>
      <c r="BD48" s="4">
        <v>27.132000000000001</v>
      </c>
      <c r="BE48" s="4">
        <v>1042.5989999999999</v>
      </c>
      <c r="BF48" s="4">
        <v>754.03</v>
      </c>
      <c r="BG48" s="4">
        <v>5.0190000000000001</v>
      </c>
      <c r="BH48" s="4">
        <v>0.129</v>
      </c>
      <c r="BI48" s="4">
        <v>5.1479999999999997</v>
      </c>
      <c r="BJ48" s="4">
        <v>3.8359999999999999</v>
      </c>
      <c r="BK48" s="4">
        <v>9.9000000000000005E-2</v>
      </c>
      <c r="BL48" s="4">
        <v>3.9350000000000001</v>
      </c>
      <c r="BM48" s="4">
        <v>78.752600000000001</v>
      </c>
      <c r="BQ48" s="4">
        <v>8.8949999999999996</v>
      </c>
      <c r="BR48" s="4">
        <v>0.66399900000000001</v>
      </c>
      <c r="BS48" s="4">
        <v>-5</v>
      </c>
      <c r="BT48" s="4">
        <v>0.01</v>
      </c>
      <c r="BU48" s="4">
        <v>16.226476000000002</v>
      </c>
      <c r="BV48" s="4">
        <v>0.20200000000000001</v>
      </c>
      <c r="BW48" s="4">
        <f t="shared" si="10"/>
        <v>4.2870349592000006</v>
      </c>
      <c r="BY48" s="4">
        <f t="shared" si="11"/>
        <v>13057.086765137505</v>
      </c>
      <c r="BZ48" s="4">
        <f t="shared" si="12"/>
        <v>9443.1657171325041</v>
      </c>
      <c r="CA48" s="4">
        <f t="shared" si="13"/>
        <v>48.040507262204805</v>
      </c>
      <c r="CB48" s="4">
        <f t="shared" si="14"/>
        <v>986.26560276785983</v>
      </c>
    </row>
    <row r="49" spans="1:80" x14ac:dyDescent="0.25">
      <c r="A49" s="2">
        <v>42804</v>
      </c>
      <c r="B49" s="3">
        <v>0.551456099537037</v>
      </c>
      <c r="C49" s="4">
        <v>8.5719999999999992</v>
      </c>
      <c r="D49" s="4">
        <v>9.7213999999999992</v>
      </c>
      <c r="E49" s="4">
        <v>97214.264584999997</v>
      </c>
      <c r="F49" s="4">
        <v>367</v>
      </c>
      <c r="G49" s="4">
        <v>10</v>
      </c>
      <c r="H49" s="4">
        <v>11985.3</v>
      </c>
      <c r="J49" s="4">
        <v>0.1</v>
      </c>
      <c r="K49" s="4">
        <v>0.78620000000000001</v>
      </c>
      <c r="L49" s="4">
        <v>6.7389000000000001</v>
      </c>
      <c r="M49" s="4">
        <v>7.6425999999999998</v>
      </c>
      <c r="N49" s="4">
        <v>288.56099999999998</v>
      </c>
      <c r="O49" s="4">
        <v>7.8616000000000001</v>
      </c>
      <c r="P49" s="4">
        <v>296.39999999999998</v>
      </c>
      <c r="Q49" s="4">
        <v>220.56229999999999</v>
      </c>
      <c r="R49" s="4">
        <v>6.0091000000000001</v>
      </c>
      <c r="S49" s="4">
        <v>226.6</v>
      </c>
      <c r="T49" s="4">
        <v>11985.299300000001</v>
      </c>
      <c r="W49" s="4">
        <v>0</v>
      </c>
      <c r="X49" s="4">
        <v>7.8600000000000003E-2</v>
      </c>
      <c r="Y49" s="4">
        <v>11.8</v>
      </c>
      <c r="Z49" s="4">
        <v>894</v>
      </c>
      <c r="AA49" s="4">
        <v>910</v>
      </c>
      <c r="AB49" s="4">
        <v>880</v>
      </c>
      <c r="AC49" s="4">
        <v>75</v>
      </c>
      <c r="AD49" s="4">
        <v>9.4</v>
      </c>
      <c r="AE49" s="4">
        <v>0.22</v>
      </c>
      <c r="AF49" s="4">
        <v>993</v>
      </c>
      <c r="AG49" s="4">
        <v>-10</v>
      </c>
      <c r="AH49" s="4">
        <v>8</v>
      </c>
      <c r="AI49" s="4">
        <v>24</v>
      </c>
      <c r="AJ49" s="4">
        <v>136</v>
      </c>
      <c r="AK49" s="4">
        <v>133.30000000000001</v>
      </c>
      <c r="AL49" s="4">
        <v>5.0999999999999996</v>
      </c>
      <c r="AM49" s="4">
        <v>142</v>
      </c>
      <c r="AN49" s="4" t="s">
        <v>155</v>
      </c>
      <c r="AO49" s="4">
        <v>1</v>
      </c>
      <c r="AP49" s="5">
        <v>0.75975694444444442</v>
      </c>
      <c r="AQ49" s="4">
        <v>47.159013999999999</v>
      </c>
      <c r="AR49" s="4">
        <v>-88.484105</v>
      </c>
      <c r="AS49" s="4">
        <v>311.10000000000002</v>
      </c>
      <c r="AT49" s="4">
        <v>25.6</v>
      </c>
      <c r="AU49" s="4">
        <v>12</v>
      </c>
      <c r="AV49" s="4">
        <v>10</v>
      </c>
      <c r="AW49" s="4" t="s">
        <v>414</v>
      </c>
      <c r="AX49" s="4">
        <v>1.3391999999999999</v>
      </c>
      <c r="AY49" s="4">
        <v>1.6304000000000001</v>
      </c>
      <c r="AZ49" s="4">
        <v>2.7</v>
      </c>
      <c r="BA49" s="4">
        <v>11.154</v>
      </c>
      <c r="BB49" s="4">
        <v>7.71</v>
      </c>
      <c r="BC49" s="4">
        <v>0.69</v>
      </c>
      <c r="BD49" s="4">
        <v>27.2</v>
      </c>
      <c r="BE49" s="4">
        <v>1045.528</v>
      </c>
      <c r="BF49" s="4">
        <v>754.68799999999999</v>
      </c>
      <c r="BG49" s="4">
        <v>4.6879999999999997</v>
      </c>
      <c r="BH49" s="4">
        <v>0.128</v>
      </c>
      <c r="BI49" s="4">
        <v>4.8159999999999998</v>
      </c>
      <c r="BJ49" s="4">
        <v>3.5840000000000001</v>
      </c>
      <c r="BK49" s="4">
        <v>9.8000000000000004E-2</v>
      </c>
      <c r="BL49" s="4">
        <v>3.681</v>
      </c>
      <c r="BM49" s="4">
        <v>77.103300000000004</v>
      </c>
      <c r="BQ49" s="4">
        <v>8.8689999999999998</v>
      </c>
      <c r="BR49" s="4">
        <v>0.70255500000000004</v>
      </c>
      <c r="BS49" s="4">
        <v>-5</v>
      </c>
      <c r="BT49" s="4">
        <v>9.1269999999999997E-3</v>
      </c>
      <c r="BU49" s="4">
        <v>17.168688</v>
      </c>
      <c r="BV49" s="4">
        <v>0.184365</v>
      </c>
      <c r="BW49" s="4">
        <f t="shared" si="10"/>
        <v>4.5359673695999998</v>
      </c>
      <c r="BY49" s="4">
        <f t="shared" si="11"/>
        <v>13854.075520242355</v>
      </c>
      <c r="BZ49" s="4">
        <f t="shared" si="12"/>
        <v>10000.214768251699</v>
      </c>
      <c r="CA49" s="4">
        <f t="shared" si="13"/>
        <v>47.490843539865601</v>
      </c>
      <c r="CB49" s="4">
        <f t="shared" si="14"/>
        <v>1021.6798986348549</v>
      </c>
    </row>
    <row r="50" spans="1:80" x14ac:dyDescent="0.25">
      <c r="A50" s="2">
        <v>42804</v>
      </c>
      <c r="B50" s="3">
        <v>0.55146767361111115</v>
      </c>
      <c r="C50" s="4">
        <v>8.6219999999999999</v>
      </c>
      <c r="D50" s="4">
        <v>9.4809999999999999</v>
      </c>
      <c r="E50" s="4">
        <v>94810.458264999994</v>
      </c>
      <c r="F50" s="4">
        <v>335.1</v>
      </c>
      <c r="G50" s="4">
        <v>10.1</v>
      </c>
      <c r="H50" s="4">
        <v>11510.7</v>
      </c>
      <c r="J50" s="4">
        <v>0.1</v>
      </c>
      <c r="K50" s="4">
        <v>0.78920000000000001</v>
      </c>
      <c r="L50" s="4">
        <v>6.8049999999999997</v>
      </c>
      <c r="M50" s="4">
        <v>7.4827000000000004</v>
      </c>
      <c r="N50" s="4">
        <v>264.47280000000001</v>
      </c>
      <c r="O50" s="4">
        <v>8</v>
      </c>
      <c r="P50" s="4">
        <v>272.5</v>
      </c>
      <c r="Q50" s="4">
        <v>202.15039999999999</v>
      </c>
      <c r="R50" s="4">
        <v>6.1148999999999996</v>
      </c>
      <c r="S50" s="4">
        <v>208.3</v>
      </c>
      <c r="T50" s="4">
        <v>11510.733899999999</v>
      </c>
      <c r="W50" s="4">
        <v>0</v>
      </c>
      <c r="X50" s="4">
        <v>7.8899999999999998E-2</v>
      </c>
      <c r="Y50" s="4">
        <v>11.7</v>
      </c>
      <c r="Z50" s="4">
        <v>899</v>
      </c>
      <c r="AA50" s="4">
        <v>914</v>
      </c>
      <c r="AB50" s="4">
        <v>884</v>
      </c>
      <c r="AC50" s="4">
        <v>75</v>
      </c>
      <c r="AD50" s="4">
        <v>9.4</v>
      </c>
      <c r="AE50" s="4">
        <v>0.22</v>
      </c>
      <c r="AF50" s="4">
        <v>993</v>
      </c>
      <c r="AG50" s="4">
        <v>-10</v>
      </c>
      <c r="AH50" s="4">
        <v>8</v>
      </c>
      <c r="AI50" s="4">
        <v>24</v>
      </c>
      <c r="AJ50" s="4">
        <v>136</v>
      </c>
      <c r="AK50" s="4">
        <v>132.1</v>
      </c>
      <c r="AL50" s="4">
        <v>5.0999999999999996</v>
      </c>
      <c r="AM50" s="4">
        <v>142</v>
      </c>
      <c r="AN50" s="4" t="s">
        <v>155</v>
      </c>
      <c r="AO50" s="4">
        <v>1</v>
      </c>
      <c r="AP50" s="5">
        <v>0.75976851851851857</v>
      </c>
      <c r="AQ50" s="4">
        <v>47.159128000000003</v>
      </c>
      <c r="AR50" s="4">
        <v>-88.484114000000005</v>
      </c>
      <c r="AS50" s="4">
        <v>311.2</v>
      </c>
      <c r="AT50" s="4">
        <v>27.7</v>
      </c>
      <c r="AU50" s="4">
        <v>12</v>
      </c>
      <c r="AV50" s="4">
        <v>10</v>
      </c>
      <c r="AW50" s="4" t="s">
        <v>414</v>
      </c>
      <c r="AX50" s="4">
        <v>1.2303999999999999</v>
      </c>
      <c r="AY50" s="4">
        <v>1.7911999999999999</v>
      </c>
      <c r="AZ50" s="4">
        <v>2.7911999999999999</v>
      </c>
      <c r="BA50" s="4">
        <v>11.154</v>
      </c>
      <c r="BB50" s="4">
        <v>7.83</v>
      </c>
      <c r="BC50" s="4">
        <v>0.7</v>
      </c>
      <c r="BD50" s="4">
        <v>26.706</v>
      </c>
      <c r="BE50" s="4">
        <v>1065.473</v>
      </c>
      <c r="BF50" s="4">
        <v>745.67399999999998</v>
      </c>
      <c r="BG50" s="4">
        <v>4.3360000000000003</v>
      </c>
      <c r="BH50" s="4">
        <v>0.13100000000000001</v>
      </c>
      <c r="BI50" s="4">
        <v>4.468</v>
      </c>
      <c r="BJ50" s="4">
        <v>3.3149999999999999</v>
      </c>
      <c r="BK50" s="4">
        <v>0.1</v>
      </c>
      <c r="BL50" s="4">
        <v>3.415</v>
      </c>
      <c r="BM50" s="4">
        <v>74.729900000000001</v>
      </c>
      <c r="BQ50" s="4">
        <v>8.9849999999999994</v>
      </c>
      <c r="BR50" s="4">
        <v>0.70263500000000001</v>
      </c>
      <c r="BS50" s="4">
        <v>-5</v>
      </c>
      <c r="BT50" s="4">
        <v>9.8729999999999998E-3</v>
      </c>
      <c r="BU50" s="4">
        <v>17.170642999999998</v>
      </c>
      <c r="BV50" s="4">
        <v>0.199435</v>
      </c>
      <c r="BW50" s="4">
        <f t="shared" si="10"/>
        <v>4.5364838805999996</v>
      </c>
      <c r="BY50" s="4">
        <f t="shared" si="11"/>
        <v>14119.970253753479</v>
      </c>
      <c r="BZ50" s="4">
        <f t="shared" si="12"/>
        <v>9881.8972409412272</v>
      </c>
      <c r="CA50" s="4">
        <f t="shared" si="13"/>
        <v>43.931382016430994</v>
      </c>
      <c r="CB50" s="4">
        <f t="shared" si="14"/>
        <v>990.34322321257525</v>
      </c>
    </row>
    <row r="51" spans="1:80" x14ac:dyDescent="0.25">
      <c r="A51" s="2">
        <v>42804</v>
      </c>
      <c r="B51" s="3">
        <v>0.55147924768518519</v>
      </c>
      <c r="C51" s="4">
        <v>9.1159999999999997</v>
      </c>
      <c r="D51" s="4">
        <v>9.0124999999999993</v>
      </c>
      <c r="E51" s="4">
        <v>90125.47421</v>
      </c>
      <c r="F51" s="4">
        <v>297.5</v>
      </c>
      <c r="G51" s="4">
        <v>10.199999999999999</v>
      </c>
      <c r="H51" s="4">
        <v>11125.8</v>
      </c>
      <c r="J51" s="4">
        <v>0.1</v>
      </c>
      <c r="K51" s="4">
        <v>0.79110000000000003</v>
      </c>
      <c r="L51" s="4">
        <v>7.2111999999999998</v>
      </c>
      <c r="M51" s="4">
        <v>7.1295999999999999</v>
      </c>
      <c r="N51" s="4">
        <v>235.3227</v>
      </c>
      <c r="O51" s="4">
        <v>8.0688999999999993</v>
      </c>
      <c r="P51" s="4">
        <v>243.4</v>
      </c>
      <c r="Q51" s="4">
        <v>179.86949999999999</v>
      </c>
      <c r="R51" s="4">
        <v>6.1675000000000004</v>
      </c>
      <c r="S51" s="4">
        <v>186</v>
      </c>
      <c r="T51" s="4">
        <v>11125.782999999999</v>
      </c>
      <c r="W51" s="4">
        <v>0</v>
      </c>
      <c r="X51" s="4">
        <v>7.9100000000000004E-2</v>
      </c>
      <c r="Y51" s="4">
        <v>11.7</v>
      </c>
      <c r="Z51" s="4">
        <v>903</v>
      </c>
      <c r="AA51" s="4">
        <v>918</v>
      </c>
      <c r="AB51" s="4">
        <v>888</v>
      </c>
      <c r="AC51" s="4">
        <v>75</v>
      </c>
      <c r="AD51" s="4">
        <v>9.4</v>
      </c>
      <c r="AE51" s="4">
        <v>0.22</v>
      </c>
      <c r="AF51" s="4">
        <v>993</v>
      </c>
      <c r="AG51" s="4">
        <v>-10</v>
      </c>
      <c r="AH51" s="4">
        <v>8</v>
      </c>
      <c r="AI51" s="4">
        <v>24</v>
      </c>
      <c r="AJ51" s="4">
        <v>136</v>
      </c>
      <c r="AK51" s="4">
        <v>133.69999999999999</v>
      </c>
      <c r="AL51" s="4">
        <v>4.9000000000000004</v>
      </c>
      <c r="AM51" s="4">
        <v>142</v>
      </c>
      <c r="AN51" s="4" t="s">
        <v>155</v>
      </c>
      <c r="AO51" s="4">
        <v>1</v>
      </c>
      <c r="AP51" s="5">
        <v>0.75978009259259249</v>
      </c>
      <c r="AQ51" s="4">
        <v>47.159247999999998</v>
      </c>
      <c r="AR51" s="4">
        <v>-88.484132000000002</v>
      </c>
      <c r="AS51" s="4">
        <v>311.39999999999998</v>
      </c>
      <c r="AT51" s="4">
        <v>28.7</v>
      </c>
      <c r="AU51" s="4">
        <v>12</v>
      </c>
      <c r="AV51" s="4">
        <v>10</v>
      </c>
      <c r="AW51" s="4" t="s">
        <v>414</v>
      </c>
      <c r="AX51" s="4">
        <v>1.3304</v>
      </c>
      <c r="AY51" s="4">
        <v>1.696</v>
      </c>
      <c r="AZ51" s="4">
        <v>2.8479999999999999</v>
      </c>
      <c r="BA51" s="4">
        <v>11.154</v>
      </c>
      <c r="BB51" s="4">
        <v>7.91</v>
      </c>
      <c r="BC51" s="4">
        <v>0.71</v>
      </c>
      <c r="BD51" s="4">
        <v>26.411000000000001</v>
      </c>
      <c r="BE51" s="4">
        <v>1128.011</v>
      </c>
      <c r="BF51" s="4">
        <v>709.81500000000005</v>
      </c>
      <c r="BG51" s="4">
        <v>3.855</v>
      </c>
      <c r="BH51" s="4">
        <v>0.13200000000000001</v>
      </c>
      <c r="BI51" s="4">
        <v>3.9870000000000001</v>
      </c>
      <c r="BJ51" s="4">
        <v>2.9460000000000002</v>
      </c>
      <c r="BK51" s="4">
        <v>0.10100000000000001</v>
      </c>
      <c r="BL51" s="4">
        <v>3.0470000000000002</v>
      </c>
      <c r="BM51" s="4">
        <v>72.162499999999994</v>
      </c>
      <c r="BQ51" s="4">
        <v>8.9969999999999999</v>
      </c>
      <c r="BR51" s="4">
        <v>0.75263400000000003</v>
      </c>
      <c r="BS51" s="4">
        <v>-5</v>
      </c>
      <c r="BT51" s="4">
        <v>0.01</v>
      </c>
      <c r="BU51" s="4">
        <v>18.392493000000002</v>
      </c>
      <c r="BV51" s="4">
        <v>0.20200000000000001</v>
      </c>
      <c r="BW51" s="4">
        <f t="shared" si="10"/>
        <v>4.8592966506000002</v>
      </c>
      <c r="BY51" s="4">
        <f t="shared" si="11"/>
        <v>16012.483986454272</v>
      </c>
      <c r="BZ51" s="4">
        <f t="shared" si="12"/>
        <v>10076.055393825982</v>
      </c>
      <c r="CA51" s="4">
        <f t="shared" si="13"/>
        <v>41.819430682940407</v>
      </c>
      <c r="CB51" s="4">
        <f t="shared" si="14"/>
        <v>1024.3702195036276</v>
      </c>
    </row>
    <row r="52" spans="1:80" x14ac:dyDescent="0.25">
      <c r="A52" s="2">
        <v>42804</v>
      </c>
      <c r="B52" s="3">
        <v>0.55149082175925923</v>
      </c>
      <c r="C52" s="4">
        <v>9.9109999999999996</v>
      </c>
      <c r="D52" s="4">
        <v>7.7222</v>
      </c>
      <c r="E52" s="4">
        <v>77221.980033</v>
      </c>
      <c r="F52" s="4">
        <v>250</v>
      </c>
      <c r="G52" s="4">
        <v>10.3</v>
      </c>
      <c r="H52" s="4">
        <v>10850.7</v>
      </c>
      <c r="J52" s="4">
        <v>0.1</v>
      </c>
      <c r="K52" s="4">
        <v>0.79969999999999997</v>
      </c>
      <c r="L52" s="4">
        <v>7.9260999999999999</v>
      </c>
      <c r="M52" s="4">
        <v>6.1753999999999998</v>
      </c>
      <c r="N52" s="4">
        <v>199.93960000000001</v>
      </c>
      <c r="O52" s="4">
        <v>8.2369000000000003</v>
      </c>
      <c r="P52" s="4">
        <v>208.2</v>
      </c>
      <c r="Q52" s="4">
        <v>152.82429999999999</v>
      </c>
      <c r="R52" s="4">
        <v>6.2958999999999996</v>
      </c>
      <c r="S52" s="4">
        <v>159.1</v>
      </c>
      <c r="T52" s="4">
        <v>10850.728499999999</v>
      </c>
      <c r="W52" s="4">
        <v>0</v>
      </c>
      <c r="X52" s="4">
        <v>0.08</v>
      </c>
      <c r="Y52" s="4">
        <v>11.8</v>
      </c>
      <c r="Z52" s="4">
        <v>907</v>
      </c>
      <c r="AA52" s="4">
        <v>921</v>
      </c>
      <c r="AB52" s="4">
        <v>893</v>
      </c>
      <c r="AC52" s="4">
        <v>75</v>
      </c>
      <c r="AD52" s="4">
        <v>9.4</v>
      </c>
      <c r="AE52" s="4">
        <v>0.22</v>
      </c>
      <c r="AF52" s="4">
        <v>993</v>
      </c>
      <c r="AG52" s="4">
        <v>-10</v>
      </c>
      <c r="AH52" s="4">
        <v>8</v>
      </c>
      <c r="AI52" s="4">
        <v>24</v>
      </c>
      <c r="AJ52" s="4">
        <v>136</v>
      </c>
      <c r="AK52" s="4">
        <v>133.1</v>
      </c>
      <c r="AL52" s="4">
        <v>4.7</v>
      </c>
      <c r="AM52" s="4">
        <v>142</v>
      </c>
      <c r="AN52" s="4" t="s">
        <v>155</v>
      </c>
      <c r="AO52" s="4">
        <v>1</v>
      </c>
      <c r="AP52" s="5">
        <v>0.75979166666666664</v>
      </c>
      <c r="AQ52" s="4">
        <v>47.159371</v>
      </c>
      <c r="AR52" s="4">
        <v>-88.484144000000001</v>
      </c>
      <c r="AS52" s="4">
        <v>311.7</v>
      </c>
      <c r="AT52" s="4">
        <v>29.5</v>
      </c>
      <c r="AU52" s="4">
        <v>12</v>
      </c>
      <c r="AV52" s="4">
        <v>10</v>
      </c>
      <c r="AW52" s="4" t="s">
        <v>414</v>
      </c>
      <c r="AX52" s="4">
        <v>1.4303999999999999</v>
      </c>
      <c r="AY52" s="4">
        <v>1.2432000000000001</v>
      </c>
      <c r="AZ52" s="4">
        <v>2.7128000000000001</v>
      </c>
      <c r="BA52" s="4">
        <v>11.154</v>
      </c>
      <c r="BB52" s="4">
        <v>8.2799999999999994</v>
      </c>
      <c r="BC52" s="4">
        <v>0.74</v>
      </c>
      <c r="BD52" s="4">
        <v>25.047999999999998</v>
      </c>
      <c r="BE52" s="4">
        <v>1261.6880000000001</v>
      </c>
      <c r="BF52" s="4">
        <v>625.65499999999997</v>
      </c>
      <c r="BG52" s="4">
        <v>3.3330000000000002</v>
      </c>
      <c r="BH52" s="4">
        <v>0.13700000000000001</v>
      </c>
      <c r="BI52" s="4">
        <v>3.47</v>
      </c>
      <c r="BJ52" s="4">
        <v>2.548</v>
      </c>
      <c r="BK52" s="4">
        <v>0.105</v>
      </c>
      <c r="BL52" s="4">
        <v>2.6520000000000001</v>
      </c>
      <c r="BM52" s="4">
        <v>71.619100000000003</v>
      </c>
      <c r="BQ52" s="4">
        <v>9.2560000000000002</v>
      </c>
      <c r="BR52" s="4">
        <v>0.78706299999999996</v>
      </c>
      <c r="BS52" s="4">
        <v>-5</v>
      </c>
      <c r="BT52" s="4">
        <v>0.01</v>
      </c>
      <c r="BU52" s="4">
        <v>19.233851999999999</v>
      </c>
      <c r="BV52" s="4">
        <v>0.20200000000000001</v>
      </c>
      <c r="BW52" s="4">
        <f t="shared" si="10"/>
        <v>5.0815836983999993</v>
      </c>
      <c r="BY52" s="4">
        <f t="shared" si="11"/>
        <v>18729.363418347439</v>
      </c>
      <c r="BZ52" s="4">
        <f t="shared" si="12"/>
        <v>9287.6526284677075</v>
      </c>
      <c r="CA52" s="4">
        <f t="shared" si="13"/>
        <v>37.8242624087328</v>
      </c>
      <c r="CB52" s="4">
        <f t="shared" si="14"/>
        <v>1063.1631208309559</v>
      </c>
    </row>
    <row r="53" spans="1:80" x14ac:dyDescent="0.25">
      <c r="A53" s="2">
        <v>42804</v>
      </c>
      <c r="B53" s="3">
        <v>0.55150239583333327</v>
      </c>
      <c r="C53" s="4">
        <v>10.581</v>
      </c>
      <c r="D53" s="4">
        <v>6.5579999999999998</v>
      </c>
      <c r="E53" s="4">
        <v>65580.316403000004</v>
      </c>
      <c r="F53" s="4">
        <v>220.1</v>
      </c>
      <c r="G53" s="4">
        <v>10.3</v>
      </c>
      <c r="H53" s="4">
        <v>10634.6</v>
      </c>
      <c r="J53" s="4">
        <v>0.1</v>
      </c>
      <c r="K53" s="4">
        <v>0.8075</v>
      </c>
      <c r="L53" s="4">
        <v>8.5447000000000006</v>
      </c>
      <c r="M53" s="4">
        <v>5.2958999999999996</v>
      </c>
      <c r="N53" s="4">
        <v>177.76750000000001</v>
      </c>
      <c r="O53" s="4">
        <v>8.3177000000000003</v>
      </c>
      <c r="P53" s="4">
        <v>186.1</v>
      </c>
      <c r="Q53" s="4">
        <v>135.87710000000001</v>
      </c>
      <c r="R53" s="4">
        <v>6.3577000000000004</v>
      </c>
      <c r="S53" s="4">
        <v>142.19999999999999</v>
      </c>
      <c r="T53" s="4">
        <v>10634.648800000001</v>
      </c>
      <c r="W53" s="4">
        <v>0</v>
      </c>
      <c r="X53" s="4">
        <v>8.0799999999999997E-2</v>
      </c>
      <c r="Y53" s="4">
        <v>11.7</v>
      </c>
      <c r="Z53" s="4">
        <v>912</v>
      </c>
      <c r="AA53" s="4">
        <v>924</v>
      </c>
      <c r="AB53" s="4">
        <v>899</v>
      </c>
      <c r="AC53" s="4">
        <v>75</v>
      </c>
      <c r="AD53" s="4">
        <v>9.4</v>
      </c>
      <c r="AE53" s="4">
        <v>0.22</v>
      </c>
      <c r="AF53" s="4">
        <v>993</v>
      </c>
      <c r="AG53" s="4">
        <v>-10</v>
      </c>
      <c r="AH53" s="4">
        <v>8</v>
      </c>
      <c r="AI53" s="4">
        <v>24</v>
      </c>
      <c r="AJ53" s="4">
        <v>136</v>
      </c>
      <c r="AK53" s="4">
        <v>133.9</v>
      </c>
      <c r="AL53" s="4">
        <v>5</v>
      </c>
      <c r="AM53" s="4">
        <v>142</v>
      </c>
      <c r="AN53" s="4" t="s">
        <v>155</v>
      </c>
      <c r="AO53" s="4">
        <v>1</v>
      </c>
      <c r="AP53" s="5">
        <v>0.75980324074074079</v>
      </c>
      <c r="AQ53" s="4">
        <v>47.159500000000001</v>
      </c>
      <c r="AR53" s="4">
        <v>-88.484150999999997</v>
      </c>
      <c r="AS53" s="4">
        <v>312.3</v>
      </c>
      <c r="AT53" s="4">
        <v>30.7</v>
      </c>
      <c r="AU53" s="4">
        <v>12</v>
      </c>
      <c r="AV53" s="4">
        <v>10</v>
      </c>
      <c r="AW53" s="4" t="s">
        <v>414</v>
      </c>
      <c r="AX53" s="4">
        <v>1.5304</v>
      </c>
      <c r="AY53" s="4">
        <v>1.9216</v>
      </c>
      <c r="AZ53" s="4">
        <v>3.2608000000000001</v>
      </c>
      <c r="BA53" s="4">
        <v>11.154</v>
      </c>
      <c r="BB53" s="4">
        <v>8.65</v>
      </c>
      <c r="BC53" s="4">
        <v>0.78</v>
      </c>
      <c r="BD53" s="4">
        <v>23.832000000000001</v>
      </c>
      <c r="BE53" s="4">
        <v>1386.0219999999999</v>
      </c>
      <c r="BF53" s="4">
        <v>546.75300000000004</v>
      </c>
      <c r="BG53" s="4">
        <v>3.02</v>
      </c>
      <c r="BH53" s="4">
        <v>0.14099999999999999</v>
      </c>
      <c r="BI53" s="4">
        <v>3.161</v>
      </c>
      <c r="BJ53" s="4">
        <v>2.3079999999999998</v>
      </c>
      <c r="BK53" s="4">
        <v>0.108</v>
      </c>
      <c r="BL53" s="4">
        <v>2.4159999999999999</v>
      </c>
      <c r="BM53" s="4">
        <v>71.527600000000007</v>
      </c>
      <c r="BQ53" s="4">
        <v>9.5239999999999991</v>
      </c>
      <c r="BR53" s="4">
        <v>0.77965099999999998</v>
      </c>
      <c r="BS53" s="4">
        <v>-5</v>
      </c>
      <c r="BT53" s="4">
        <v>0.01</v>
      </c>
      <c r="BU53" s="4">
        <v>19.052720999999998</v>
      </c>
      <c r="BV53" s="4">
        <v>0.20200000000000001</v>
      </c>
      <c r="BW53" s="4">
        <f t="shared" si="10"/>
        <v>5.0337288881999998</v>
      </c>
      <c r="BY53" s="4">
        <f t="shared" si="11"/>
        <v>20381.301141552289</v>
      </c>
      <c r="BZ53" s="4">
        <f t="shared" si="12"/>
        <v>8039.9427592398533</v>
      </c>
      <c r="CA53" s="4">
        <f t="shared" si="13"/>
        <v>33.9388862764824</v>
      </c>
      <c r="CB53" s="4">
        <f t="shared" si="14"/>
        <v>1051.8054948135714</v>
      </c>
    </row>
    <row r="54" spans="1:80" x14ac:dyDescent="0.25">
      <c r="A54" s="2">
        <v>42804</v>
      </c>
      <c r="B54" s="3">
        <v>0.55151396990740742</v>
      </c>
      <c r="C54" s="4">
        <v>10.492000000000001</v>
      </c>
      <c r="D54" s="4">
        <v>6.8463000000000003</v>
      </c>
      <c r="E54" s="4">
        <v>68463.225000000006</v>
      </c>
      <c r="F54" s="4">
        <v>188.3</v>
      </c>
      <c r="G54" s="4">
        <v>9.3000000000000007</v>
      </c>
      <c r="H54" s="4">
        <v>10475.1</v>
      </c>
      <c r="J54" s="4">
        <v>0.1</v>
      </c>
      <c r="K54" s="4">
        <v>0.80530000000000002</v>
      </c>
      <c r="L54" s="4">
        <v>8.4486000000000008</v>
      </c>
      <c r="M54" s="4">
        <v>5.5132000000000003</v>
      </c>
      <c r="N54" s="4">
        <v>151.61490000000001</v>
      </c>
      <c r="O54" s="4">
        <v>7.4889999999999999</v>
      </c>
      <c r="P54" s="4">
        <v>159.1</v>
      </c>
      <c r="Q54" s="4">
        <v>115.88720000000001</v>
      </c>
      <c r="R54" s="4">
        <v>5.7243000000000004</v>
      </c>
      <c r="S54" s="4">
        <v>121.6</v>
      </c>
      <c r="T54" s="4">
        <v>10475.118700000001</v>
      </c>
      <c r="W54" s="4">
        <v>0</v>
      </c>
      <c r="X54" s="4">
        <v>8.0500000000000002E-2</v>
      </c>
      <c r="Y54" s="4">
        <v>11.7</v>
      </c>
      <c r="Z54" s="4">
        <v>914</v>
      </c>
      <c r="AA54" s="4">
        <v>927</v>
      </c>
      <c r="AB54" s="4">
        <v>900</v>
      </c>
      <c r="AC54" s="4">
        <v>75</v>
      </c>
      <c r="AD54" s="4">
        <v>9.4</v>
      </c>
      <c r="AE54" s="4">
        <v>0.22</v>
      </c>
      <c r="AF54" s="4">
        <v>993</v>
      </c>
      <c r="AG54" s="4">
        <v>-10</v>
      </c>
      <c r="AH54" s="4">
        <v>8</v>
      </c>
      <c r="AI54" s="4">
        <v>24</v>
      </c>
      <c r="AJ54" s="4">
        <v>136</v>
      </c>
      <c r="AK54" s="4">
        <v>134.9</v>
      </c>
      <c r="AL54" s="4">
        <v>5.0999999999999996</v>
      </c>
      <c r="AM54" s="4">
        <v>142</v>
      </c>
      <c r="AN54" s="4" t="s">
        <v>155</v>
      </c>
      <c r="AO54" s="4">
        <v>1</v>
      </c>
      <c r="AP54" s="5">
        <v>0.75981481481481483</v>
      </c>
      <c r="AQ54" s="4">
        <v>47.159632000000002</v>
      </c>
      <c r="AR54" s="4">
        <v>-88.484154000000004</v>
      </c>
      <c r="AS54" s="4">
        <v>312.2</v>
      </c>
      <c r="AT54" s="4">
        <v>31.5</v>
      </c>
      <c r="AU54" s="4">
        <v>12</v>
      </c>
      <c r="AV54" s="4">
        <v>10</v>
      </c>
      <c r="AW54" s="4" t="s">
        <v>414</v>
      </c>
      <c r="AX54" s="4">
        <v>1.5391999999999999</v>
      </c>
      <c r="AY54" s="4">
        <v>2.2608000000000001</v>
      </c>
      <c r="AZ54" s="4">
        <v>3.4607999999999999</v>
      </c>
      <c r="BA54" s="4">
        <v>11.154</v>
      </c>
      <c r="BB54" s="4">
        <v>8.5399999999999991</v>
      </c>
      <c r="BC54" s="4">
        <v>0.77</v>
      </c>
      <c r="BD54" s="4">
        <v>24.181000000000001</v>
      </c>
      <c r="BE54" s="4">
        <v>1360.8</v>
      </c>
      <c r="BF54" s="4">
        <v>565.18100000000004</v>
      </c>
      <c r="BG54" s="4">
        <v>2.5569999999999999</v>
      </c>
      <c r="BH54" s="4">
        <v>0.126</v>
      </c>
      <c r="BI54" s="4">
        <v>2.6840000000000002</v>
      </c>
      <c r="BJ54" s="4">
        <v>1.9550000000000001</v>
      </c>
      <c r="BK54" s="4">
        <v>9.7000000000000003E-2</v>
      </c>
      <c r="BL54" s="4">
        <v>2.0510000000000002</v>
      </c>
      <c r="BM54" s="4">
        <v>69.959400000000002</v>
      </c>
      <c r="BQ54" s="4">
        <v>9.4309999999999992</v>
      </c>
      <c r="BR54" s="4">
        <v>0.76577799999999996</v>
      </c>
      <c r="BS54" s="4">
        <v>-5</v>
      </c>
      <c r="BT54" s="4">
        <v>9.1269999999999997E-3</v>
      </c>
      <c r="BU54" s="4">
        <v>18.713699999999999</v>
      </c>
      <c r="BV54" s="4">
        <v>0.184365</v>
      </c>
      <c r="BW54" s="4">
        <f t="shared" si="10"/>
        <v>4.9441595399999994</v>
      </c>
      <c r="BY54" s="4">
        <f t="shared" si="11"/>
        <v>19654.352364528</v>
      </c>
      <c r="BZ54" s="4">
        <f t="shared" si="12"/>
        <v>8163.0412431924615</v>
      </c>
      <c r="CA54" s="4">
        <f t="shared" si="13"/>
        <v>28.236521805300004</v>
      </c>
      <c r="CB54" s="4">
        <f t="shared" si="14"/>
        <v>1010.4399609134041</v>
      </c>
    </row>
    <row r="55" spans="1:80" x14ac:dyDescent="0.25">
      <c r="A55" s="2">
        <v>42804</v>
      </c>
      <c r="B55" s="3">
        <v>0.55152554398148146</v>
      </c>
      <c r="C55" s="4">
        <v>9.2010000000000005</v>
      </c>
      <c r="D55" s="4">
        <v>8.1677</v>
      </c>
      <c r="E55" s="4">
        <v>81677.463829999993</v>
      </c>
      <c r="F55" s="4">
        <v>170.4</v>
      </c>
      <c r="G55" s="4">
        <v>21.2</v>
      </c>
      <c r="H55" s="4">
        <v>10309.700000000001</v>
      </c>
      <c r="J55" s="4">
        <v>0.1</v>
      </c>
      <c r="K55" s="4">
        <v>0.80130000000000001</v>
      </c>
      <c r="L55" s="4">
        <v>7.3727999999999998</v>
      </c>
      <c r="M55" s="4">
        <v>6.5449999999999999</v>
      </c>
      <c r="N55" s="4">
        <v>136.55330000000001</v>
      </c>
      <c r="O55" s="4">
        <v>16.988099999999999</v>
      </c>
      <c r="P55" s="4">
        <v>153.5</v>
      </c>
      <c r="Q55" s="4">
        <v>104.37479999999999</v>
      </c>
      <c r="R55" s="4">
        <v>12.9849</v>
      </c>
      <c r="S55" s="4">
        <v>117.4</v>
      </c>
      <c r="T55" s="4">
        <v>10309.673699999999</v>
      </c>
      <c r="W55" s="4">
        <v>0</v>
      </c>
      <c r="X55" s="4">
        <v>8.0100000000000005E-2</v>
      </c>
      <c r="Y55" s="4">
        <v>11.7</v>
      </c>
      <c r="Z55" s="4">
        <v>905</v>
      </c>
      <c r="AA55" s="4">
        <v>918</v>
      </c>
      <c r="AB55" s="4">
        <v>891</v>
      </c>
      <c r="AC55" s="4">
        <v>75</v>
      </c>
      <c r="AD55" s="4">
        <v>9.4</v>
      </c>
      <c r="AE55" s="4">
        <v>0.22</v>
      </c>
      <c r="AF55" s="4">
        <v>993</v>
      </c>
      <c r="AG55" s="4">
        <v>-10</v>
      </c>
      <c r="AH55" s="4">
        <v>8.8729999999999993</v>
      </c>
      <c r="AI55" s="4">
        <v>24</v>
      </c>
      <c r="AJ55" s="4">
        <v>136.9</v>
      </c>
      <c r="AK55" s="4">
        <v>134.1</v>
      </c>
      <c r="AL55" s="4">
        <v>4.9000000000000004</v>
      </c>
      <c r="AM55" s="4">
        <v>142</v>
      </c>
      <c r="AN55" s="4" t="s">
        <v>155</v>
      </c>
      <c r="AO55" s="4">
        <v>1</v>
      </c>
      <c r="AP55" s="5">
        <v>0.75982638888888887</v>
      </c>
      <c r="AQ55" s="4">
        <v>47.159765</v>
      </c>
      <c r="AR55" s="4">
        <v>-88.484157999999994</v>
      </c>
      <c r="AS55" s="4">
        <v>312.39999999999998</v>
      </c>
      <c r="AT55" s="4">
        <v>32.4</v>
      </c>
      <c r="AU55" s="4">
        <v>12</v>
      </c>
      <c r="AV55" s="4">
        <v>9</v>
      </c>
      <c r="AW55" s="4" t="s">
        <v>419</v>
      </c>
      <c r="AX55" s="4">
        <v>1.4303999999999999</v>
      </c>
      <c r="AY55" s="4">
        <v>2.4912000000000001</v>
      </c>
      <c r="AZ55" s="4">
        <v>3.6608000000000001</v>
      </c>
      <c r="BA55" s="4">
        <v>11.154</v>
      </c>
      <c r="BB55" s="4">
        <v>8.36</v>
      </c>
      <c r="BC55" s="4">
        <v>0.75</v>
      </c>
      <c r="BD55" s="4">
        <v>24.792999999999999</v>
      </c>
      <c r="BE55" s="4">
        <v>1192.3219999999999</v>
      </c>
      <c r="BF55" s="4">
        <v>673.67499999999995</v>
      </c>
      <c r="BG55" s="4">
        <v>2.3130000000000002</v>
      </c>
      <c r="BH55" s="4">
        <v>0.28799999999999998</v>
      </c>
      <c r="BI55" s="4">
        <v>2.6</v>
      </c>
      <c r="BJ55" s="4">
        <v>1.768</v>
      </c>
      <c r="BK55" s="4">
        <v>0.22</v>
      </c>
      <c r="BL55" s="4">
        <v>1.988</v>
      </c>
      <c r="BM55" s="4">
        <v>69.132800000000003</v>
      </c>
      <c r="BQ55" s="4">
        <v>9.423</v>
      </c>
      <c r="BR55" s="4">
        <v>0.72646100000000002</v>
      </c>
      <c r="BS55" s="4">
        <v>-5</v>
      </c>
      <c r="BT55" s="4">
        <v>8.9999999999999993E-3</v>
      </c>
      <c r="BU55" s="4">
        <v>17.752891000000002</v>
      </c>
      <c r="BV55" s="4">
        <v>0.18179999999999999</v>
      </c>
      <c r="BW55" s="4">
        <f t="shared" si="10"/>
        <v>4.6903138022000004</v>
      </c>
      <c r="BY55" s="4">
        <f t="shared" si="11"/>
        <v>16336.816019739765</v>
      </c>
      <c r="BZ55" s="4">
        <f t="shared" si="12"/>
        <v>9230.4801321272153</v>
      </c>
      <c r="CA55" s="4">
        <f t="shared" si="13"/>
        <v>24.224572492078405</v>
      </c>
      <c r="CB55" s="4">
        <f t="shared" si="14"/>
        <v>947.23559116536092</v>
      </c>
    </row>
    <row r="56" spans="1:80" x14ac:dyDescent="0.25">
      <c r="A56" s="2">
        <v>42804</v>
      </c>
      <c r="B56" s="3">
        <v>0.55153711805555561</v>
      </c>
      <c r="C56" s="4">
        <v>8.65</v>
      </c>
      <c r="D56" s="4">
        <v>9.4514999999999993</v>
      </c>
      <c r="E56" s="4">
        <v>94514.533551999994</v>
      </c>
      <c r="F56" s="4">
        <v>179.5</v>
      </c>
      <c r="G56" s="4">
        <v>21.2</v>
      </c>
      <c r="H56" s="4">
        <v>10436.700000000001</v>
      </c>
      <c r="J56" s="4">
        <v>0.1</v>
      </c>
      <c r="K56" s="4">
        <v>0.79059999999999997</v>
      </c>
      <c r="L56" s="4">
        <v>6.8384999999999998</v>
      </c>
      <c r="M56" s="4">
        <v>7.4718999999999998</v>
      </c>
      <c r="N56" s="4">
        <v>141.92590000000001</v>
      </c>
      <c r="O56" s="4">
        <v>16.759699999999999</v>
      </c>
      <c r="P56" s="4">
        <v>158.69999999999999</v>
      </c>
      <c r="Q56" s="4">
        <v>108.52419999999999</v>
      </c>
      <c r="R56" s="4">
        <v>12.8154</v>
      </c>
      <c r="S56" s="4">
        <v>121.3</v>
      </c>
      <c r="T56" s="4">
        <v>10436.652400000001</v>
      </c>
      <c r="W56" s="4">
        <v>0</v>
      </c>
      <c r="X56" s="4">
        <v>7.9100000000000004E-2</v>
      </c>
      <c r="Y56" s="4">
        <v>11.7</v>
      </c>
      <c r="Z56" s="4">
        <v>901</v>
      </c>
      <c r="AA56" s="4">
        <v>913</v>
      </c>
      <c r="AB56" s="4">
        <v>889</v>
      </c>
      <c r="AC56" s="4">
        <v>75.900000000000006</v>
      </c>
      <c r="AD56" s="4">
        <v>9.51</v>
      </c>
      <c r="AE56" s="4">
        <v>0.22</v>
      </c>
      <c r="AF56" s="4">
        <v>993</v>
      </c>
      <c r="AG56" s="4">
        <v>-10</v>
      </c>
      <c r="AH56" s="4">
        <v>8.1270000000000007</v>
      </c>
      <c r="AI56" s="4">
        <v>24</v>
      </c>
      <c r="AJ56" s="4">
        <v>136.1</v>
      </c>
      <c r="AK56" s="4">
        <v>134</v>
      </c>
      <c r="AL56" s="4">
        <v>4.9000000000000004</v>
      </c>
      <c r="AM56" s="4">
        <v>142</v>
      </c>
      <c r="AN56" s="4" t="s">
        <v>155</v>
      </c>
      <c r="AO56" s="4">
        <v>1</v>
      </c>
      <c r="AP56" s="5">
        <v>0.75983796296296291</v>
      </c>
      <c r="AQ56" s="4">
        <v>47.159910000000004</v>
      </c>
      <c r="AR56" s="4">
        <v>-88.484161999999998</v>
      </c>
      <c r="AS56" s="4">
        <v>312.89999999999998</v>
      </c>
      <c r="AT56" s="4">
        <v>34</v>
      </c>
      <c r="AU56" s="4">
        <v>12</v>
      </c>
      <c r="AV56" s="4">
        <v>8</v>
      </c>
      <c r="AW56" s="4" t="s">
        <v>420</v>
      </c>
      <c r="AX56" s="4">
        <v>1.5</v>
      </c>
      <c r="AY56" s="4">
        <v>2.7</v>
      </c>
      <c r="AZ56" s="4">
        <v>3.8</v>
      </c>
      <c r="BA56" s="4">
        <v>11.154</v>
      </c>
      <c r="BB56" s="4">
        <v>7.89</v>
      </c>
      <c r="BC56" s="4">
        <v>0.71</v>
      </c>
      <c r="BD56" s="4">
        <v>26.494</v>
      </c>
      <c r="BE56" s="4">
        <v>1076.6410000000001</v>
      </c>
      <c r="BF56" s="4">
        <v>748.71600000000001</v>
      </c>
      <c r="BG56" s="4">
        <v>2.34</v>
      </c>
      <c r="BH56" s="4">
        <v>0.27600000000000002</v>
      </c>
      <c r="BI56" s="4">
        <v>2.6160000000000001</v>
      </c>
      <c r="BJ56" s="4">
        <v>1.7889999999999999</v>
      </c>
      <c r="BK56" s="4">
        <v>0.21099999999999999</v>
      </c>
      <c r="BL56" s="4">
        <v>2.0009999999999999</v>
      </c>
      <c r="BM56" s="4">
        <v>68.131500000000003</v>
      </c>
      <c r="BQ56" s="4">
        <v>9.0500000000000007</v>
      </c>
      <c r="BR56" s="4">
        <v>0.714889</v>
      </c>
      <c r="BS56" s="4">
        <v>-5</v>
      </c>
      <c r="BT56" s="4">
        <v>9.8729999999999998E-3</v>
      </c>
      <c r="BU56" s="4">
        <v>17.470099999999999</v>
      </c>
      <c r="BV56" s="4">
        <v>0.199435</v>
      </c>
      <c r="BW56" s="4">
        <f t="shared" si="10"/>
        <v>4.6156004199999998</v>
      </c>
      <c r="BY56" s="4">
        <f t="shared" si="11"/>
        <v>14516.806215938379</v>
      </c>
      <c r="BZ56" s="4">
        <f t="shared" si="12"/>
        <v>10095.254669636879</v>
      </c>
      <c r="CA56" s="4">
        <f t="shared" si="13"/>
        <v>24.121844069019996</v>
      </c>
      <c r="CB56" s="4">
        <f t="shared" si="14"/>
        <v>918.64584638817007</v>
      </c>
    </row>
    <row r="57" spans="1:80" x14ac:dyDescent="0.25">
      <c r="A57" s="2">
        <v>42804</v>
      </c>
      <c r="B57" s="3">
        <v>0.55154869212962965</v>
      </c>
      <c r="C57" s="4">
        <v>8.5809999999999995</v>
      </c>
      <c r="D57" s="4">
        <v>9.8208000000000002</v>
      </c>
      <c r="E57" s="4">
        <v>98208.119149000006</v>
      </c>
      <c r="F57" s="4">
        <v>180.6</v>
      </c>
      <c r="G57" s="4">
        <v>21.1</v>
      </c>
      <c r="H57" s="4">
        <v>10651.8</v>
      </c>
      <c r="J57" s="4">
        <v>0.1</v>
      </c>
      <c r="K57" s="4">
        <v>0.7863</v>
      </c>
      <c r="L57" s="4">
        <v>6.7477</v>
      </c>
      <c r="M57" s="4">
        <v>7.7225999999999999</v>
      </c>
      <c r="N57" s="4">
        <v>142.01939999999999</v>
      </c>
      <c r="O57" s="4">
        <v>16.591899999999999</v>
      </c>
      <c r="P57" s="4">
        <v>158.6</v>
      </c>
      <c r="Q57" s="4">
        <v>108.6019</v>
      </c>
      <c r="R57" s="4">
        <v>12.687799999999999</v>
      </c>
      <c r="S57" s="4">
        <v>121.3</v>
      </c>
      <c r="T57" s="4">
        <v>10651.758099999999</v>
      </c>
      <c r="W57" s="4">
        <v>0</v>
      </c>
      <c r="X57" s="4">
        <v>7.8600000000000003E-2</v>
      </c>
      <c r="Y57" s="4">
        <v>11.7</v>
      </c>
      <c r="Z57" s="4">
        <v>900</v>
      </c>
      <c r="AA57" s="4">
        <v>913</v>
      </c>
      <c r="AB57" s="4">
        <v>889</v>
      </c>
      <c r="AC57" s="4">
        <v>76</v>
      </c>
      <c r="AD57" s="4">
        <v>9.5299999999999994</v>
      </c>
      <c r="AE57" s="4">
        <v>0.22</v>
      </c>
      <c r="AF57" s="4">
        <v>993</v>
      </c>
      <c r="AG57" s="4">
        <v>-10</v>
      </c>
      <c r="AH57" s="4">
        <v>8</v>
      </c>
      <c r="AI57" s="4">
        <v>24</v>
      </c>
      <c r="AJ57" s="4">
        <v>136.9</v>
      </c>
      <c r="AK57" s="4">
        <v>134</v>
      </c>
      <c r="AL57" s="4">
        <v>4.7</v>
      </c>
      <c r="AM57" s="4">
        <v>142</v>
      </c>
      <c r="AN57" s="4" t="s">
        <v>155</v>
      </c>
      <c r="AO57" s="4">
        <v>1</v>
      </c>
      <c r="AP57" s="5">
        <v>0.75984953703703706</v>
      </c>
      <c r="AQ57" s="4">
        <v>47.160055</v>
      </c>
      <c r="AR57" s="4">
        <v>-88.484168999999994</v>
      </c>
      <c r="AS57" s="4">
        <v>313.2</v>
      </c>
      <c r="AT57" s="4">
        <v>34.9</v>
      </c>
      <c r="AU57" s="4">
        <v>12</v>
      </c>
      <c r="AV57" s="4">
        <v>8</v>
      </c>
      <c r="AW57" s="4" t="s">
        <v>420</v>
      </c>
      <c r="AX57" s="4">
        <v>1.4088000000000001</v>
      </c>
      <c r="AY57" s="4">
        <v>2.6088</v>
      </c>
      <c r="AZ57" s="4">
        <v>3.4655999999999998</v>
      </c>
      <c r="BA57" s="4">
        <v>11.154</v>
      </c>
      <c r="BB57" s="4">
        <v>7.72</v>
      </c>
      <c r="BC57" s="4">
        <v>0.69</v>
      </c>
      <c r="BD57" s="4">
        <v>27.17</v>
      </c>
      <c r="BE57" s="4">
        <v>1049.9069999999999</v>
      </c>
      <c r="BF57" s="4">
        <v>764.77499999999998</v>
      </c>
      <c r="BG57" s="4">
        <v>2.3140000000000001</v>
      </c>
      <c r="BH57" s="4">
        <v>0.27</v>
      </c>
      <c r="BI57" s="4">
        <v>2.5840000000000001</v>
      </c>
      <c r="BJ57" s="4">
        <v>1.77</v>
      </c>
      <c r="BK57" s="4">
        <v>0.20699999999999999</v>
      </c>
      <c r="BL57" s="4">
        <v>1.976</v>
      </c>
      <c r="BM57" s="4">
        <v>68.721699999999998</v>
      </c>
      <c r="BQ57" s="4">
        <v>8.8960000000000008</v>
      </c>
      <c r="BR57" s="4">
        <v>0.69828599999999996</v>
      </c>
      <c r="BS57" s="4">
        <v>-5</v>
      </c>
      <c r="BT57" s="4">
        <v>0.01</v>
      </c>
      <c r="BU57" s="4">
        <v>17.064364000000001</v>
      </c>
      <c r="BV57" s="4">
        <v>0.20200000000000001</v>
      </c>
      <c r="BW57" s="4">
        <f t="shared" si="10"/>
        <v>4.5084049687999999</v>
      </c>
      <c r="BY57" s="4">
        <f t="shared" si="11"/>
        <v>13827.565106279426</v>
      </c>
      <c r="BZ57" s="4">
        <f t="shared" si="12"/>
        <v>10072.29793129758</v>
      </c>
      <c r="CA57" s="4">
        <f t="shared" si="13"/>
        <v>23.311388759304002</v>
      </c>
      <c r="CB57" s="4">
        <f t="shared" si="14"/>
        <v>905.08376548037381</v>
      </c>
    </row>
    <row r="58" spans="1:80" x14ac:dyDescent="0.25">
      <c r="A58" s="2">
        <v>42804</v>
      </c>
      <c r="B58" s="3">
        <v>0.55156026620370369</v>
      </c>
      <c r="C58" s="4">
        <v>8.9209999999999994</v>
      </c>
      <c r="D58" s="4">
        <v>9.3434000000000008</v>
      </c>
      <c r="E58" s="4">
        <v>93433.651064000005</v>
      </c>
      <c r="F58" s="4">
        <v>176.3</v>
      </c>
      <c r="G58" s="4">
        <v>19.2</v>
      </c>
      <c r="H58" s="4">
        <v>11004.9</v>
      </c>
      <c r="J58" s="4">
        <v>0.1</v>
      </c>
      <c r="K58" s="4">
        <v>0.78879999999999995</v>
      </c>
      <c r="L58" s="4">
        <v>7.0370999999999997</v>
      </c>
      <c r="M58" s="4">
        <v>7.3703000000000003</v>
      </c>
      <c r="N58" s="4">
        <v>139.09389999999999</v>
      </c>
      <c r="O58" s="4">
        <v>15.1577</v>
      </c>
      <c r="P58" s="4">
        <v>154.30000000000001</v>
      </c>
      <c r="Q58" s="4">
        <v>106.3647</v>
      </c>
      <c r="R58" s="4">
        <v>11.590999999999999</v>
      </c>
      <c r="S58" s="4">
        <v>118</v>
      </c>
      <c r="T58" s="4">
        <v>11004.934800000001</v>
      </c>
      <c r="W58" s="4">
        <v>0</v>
      </c>
      <c r="X58" s="4">
        <v>7.8899999999999998E-2</v>
      </c>
      <c r="Y58" s="4">
        <v>11.6</v>
      </c>
      <c r="Z58" s="4">
        <v>903</v>
      </c>
      <c r="AA58" s="4">
        <v>913</v>
      </c>
      <c r="AB58" s="4">
        <v>888</v>
      </c>
      <c r="AC58" s="4">
        <v>76</v>
      </c>
      <c r="AD58" s="4">
        <v>9.5299999999999994</v>
      </c>
      <c r="AE58" s="4">
        <v>0.22</v>
      </c>
      <c r="AF58" s="4">
        <v>993</v>
      </c>
      <c r="AG58" s="4">
        <v>-10</v>
      </c>
      <c r="AH58" s="4">
        <v>8</v>
      </c>
      <c r="AI58" s="4">
        <v>24</v>
      </c>
      <c r="AJ58" s="4">
        <v>136.1</v>
      </c>
      <c r="AK58" s="4">
        <v>135.69999999999999</v>
      </c>
      <c r="AL58" s="4">
        <v>4.7</v>
      </c>
      <c r="AM58" s="4">
        <v>142</v>
      </c>
      <c r="AN58" s="4" t="s">
        <v>155</v>
      </c>
      <c r="AO58" s="4">
        <v>1</v>
      </c>
      <c r="AP58" s="5">
        <v>0.75986111111111121</v>
      </c>
      <c r="AQ58" s="4">
        <v>47.160195999999999</v>
      </c>
      <c r="AR58" s="4">
        <v>-88.484172000000001</v>
      </c>
      <c r="AS58" s="4">
        <v>313.7</v>
      </c>
      <c r="AT58" s="4">
        <v>34.700000000000003</v>
      </c>
      <c r="AU58" s="4">
        <v>12</v>
      </c>
      <c r="AV58" s="4">
        <v>7</v>
      </c>
      <c r="AW58" s="4" t="s">
        <v>421</v>
      </c>
      <c r="AX58" s="4">
        <v>1.2</v>
      </c>
      <c r="AY58" s="4">
        <v>2.4</v>
      </c>
      <c r="AZ58" s="4">
        <v>2.7</v>
      </c>
      <c r="BA58" s="4">
        <v>11.154</v>
      </c>
      <c r="BB58" s="4">
        <v>7.82</v>
      </c>
      <c r="BC58" s="4">
        <v>0.7</v>
      </c>
      <c r="BD58" s="4">
        <v>26.771000000000001</v>
      </c>
      <c r="BE58" s="4">
        <v>1096.893</v>
      </c>
      <c r="BF58" s="4">
        <v>731.19200000000001</v>
      </c>
      <c r="BG58" s="4">
        <v>2.27</v>
      </c>
      <c r="BH58" s="4">
        <v>0.247</v>
      </c>
      <c r="BI58" s="4">
        <v>2.5179999999999998</v>
      </c>
      <c r="BJ58" s="4">
        <v>1.736</v>
      </c>
      <c r="BK58" s="4">
        <v>0.189</v>
      </c>
      <c r="BL58" s="4">
        <v>1.925</v>
      </c>
      <c r="BM58" s="4">
        <v>71.127300000000005</v>
      </c>
      <c r="BQ58" s="4">
        <v>8.94</v>
      </c>
      <c r="BR58" s="4">
        <v>0.70996800000000004</v>
      </c>
      <c r="BS58" s="4">
        <v>-5</v>
      </c>
      <c r="BT58" s="4">
        <v>0.01</v>
      </c>
      <c r="BU58" s="4">
        <v>17.349843</v>
      </c>
      <c r="BV58" s="4">
        <v>0.20200000000000001</v>
      </c>
      <c r="BW58" s="4">
        <f t="shared" si="10"/>
        <v>4.5838285206</v>
      </c>
      <c r="BY58" s="4">
        <f t="shared" si="11"/>
        <v>14688.065088513271</v>
      </c>
      <c r="BZ58" s="4">
        <f t="shared" si="12"/>
        <v>9791.1060497242615</v>
      </c>
      <c r="CA58" s="4">
        <f t="shared" si="13"/>
        <v>23.246096924366402</v>
      </c>
      <c r="CB58" s="4">
        <f t="shared" si="14"/>
        <v>952.43785124912824</v>
      </c>
    </row>
    <row r="59" spans="1:80" x14ac:dyDescent="0.25">
      <c r="A59" s="2">
        <v>42804</v>
      </c>
      <c r="B59" s="3">
        <v>0.55157184027777773</v>
      </c>
      <c r="C59" s="4">
        <v>8.5050000000000008</v>
      </c>
      <c r="D59" s="4">
        <v>8.6306999999999992</v>
      </c>
      <c r="E59" s="4">
        <v>86307.059815000001</v>
      </c>
      <c r="F59" s="4">
        <v>172.2</v>
      </c>
      <c r="G59" s="4">
        <v>15.8</v>
      </c>
      <c r="H59" s="4">
        <v>11344.5</v>
      </c>
      <c r="J59" s="4">
        <v>0.1</v>
      </c>
      <c r="K59" s="4">
        <v>0.80049999999999999</v>
      </c>
      <c r="L59" s="4">
        <v>6.8085000000000004</v>
      </c>
      <c r="M59" s="4">
        <v>6.9089999999999998</v>
      </c>
      <c r="N59" s="4">
        <v>137.8486</v>
      </c>
      <c r="O59" s="4">
        <v>12.648099999999999</v>
      </c>
      <c r="P59" s="4">
        <v>150.5</v>
      </c>
      <c r="Q59" s="4">
        <v>105.41249999999999</v>
      </c>
      <c r="R59" s="4">
        <v>9.6720000000000006</v>
      </c>
      <c r="S59" s="4">
        <v>115.1</v>
      </c>
      <c r="T59" s="4">
        <v>11344.4738</v>
      </c>
      <c r="W59" s="4">
        <v>0</v>
      </c>
      <c r="X59" s="4">
        <v>8.0100000000000005E-2</v>
      </c>
      <c r="Y59" s="4">
        <v>11.7</v>
      </c>
      <c r="Z59" s="4">
        <v>906</v>
      </c>
      <c r="AA59" s="4">
        <v>918</v>
      </c>
      <c r="AB59" s="4">
        <v>891</v>
      </c>
      <c r="AC59" s="4">
        <v>76</v>
      </c>
      <c r="AD59" s="4">
        <v>9.5299999999999994</v>
      </c>
      <c r="AE59" s="4">
        <v>0.22</v>
      </c>
      <c r="AF59" s="4">
        <v>993</v>
      </c>
      <c r="AG59" s="4">
        <v>-10</v>
      </c>
      <c r="AH59" s="4">
        <v>8</v>
      </c>
      <c r="AI59" s="4">
        <v>24</v>
      </c>
      <c r="AJ59" s="4">
        <v>136.9</v>
      </c>
      <c r="AK59" s="4">
        <v>135.1</v>
      </c>
      <c r="AL59" s="4">
        <v>4.5999999999999996</v>
      </c>
      <c r="AM59" s="4">
        <v>142</v>
      </c>
      <c r="AN59" s="4" t="s">
        <v>155</v>
      </c>
      <c r="AO59" s="4">
        <v>1</v>
      </c>
      <c r="AP59" s="5">
        <v>0.75987268518518514</v>
      </c>
      <c r="AQ59" s="4">
        <v>47.160331999999997</v>
      </c>
      <c r="AR59" s="4">
        <v>-88.484164000000007</v>
      </c>
      <c r="AS59" s="4">
        <v>314</v>
      </c>
      <c r="AT59" s="4">
        <v>34.1</v>
      </c>
      <c r="AU59" s="4">
        <v>12</v>
      </c>
      <c r="AV59" s="4">
        <v>7</v>
      </c>
      <c r="AW59" s="4" t="s">
        <v>421</v>
      </c>
      <c r="AX59" s="4">
        <v>1.23037</v>
      </c>
      <c r="AY59" s="4">
        <v>1.9748250000000001</v>
      </c>
      <c r="AZ59" s="4">
        <v>2.517782</v>
      </c>
      <c r="BA59" s="4">
        <v>11.154</v>
      </c>
      <c r="BB59" s="4">
        <v>8.32</v>
      </c>
      <c r="BC59" s="4">
        <v>0.75</v>
      </c>
      <c r="BD59" s="4">
        <v>24.92</v>
      </c>
      <c r="BE59" s="4">
        <v>1108.2619999999999</v>
      </c>
      <c r="BF59" s="4">
        <v>715.78200000000004</v>
      </c>
      <c r="BG59" s="4">
        <v>2.35</v>
      </c>
      <c r="BH59" s="4">
        <v>0.216</v>
      </c>
      <c r="BI59" s="4">
        <v>2.5649999999999999</v>
      </c>
      <c r="BJ59" s="4">
        <v>1.7969999999999999</v>
      </c>
      <c r="BK59" s="4">
        <v>0.16500000000000001</v>
      </c>
      <c r="BL59" s="4">
        <v>1.962</v>
      </c>
      <c r="BM59" s="4">
        <v>76.568399999999997</v>
      </c>
      <c r="BQ59" s="4">
        <v>9.4740000000000002</v>
      </c>
      <c r="BR59" s="4">
        <v>0.68842899999999996</v>
      </c>
      <c r="BS59" s="4">
        <v>-5</v>
      </c>
      <c r="BT59" s="4">
        <v>0.01</v>
      </c>
      <c r="BU59" s="4">
        <v>16.823484000000001</v>
      </c>
      <c r="BV59" s="4">
        <v>0.20200000000000001</v>
      </c>
      <c r="BW59" s="4">
        <f t="shared" si="10"/>
        <v>4.4447644728000002</v>
      </c>
      <c r="BY59" s="4">
        <f t="shared" si="11"/>
        <v>14390.078269546815</v>
      </c>
      <c r="BZ59" s="4">
        <f t="shared" si="12"/>
        <v>9293.9747134998397</v>
      </c>
      <c r="CA59" s="4">
        <f t="shared" si="13"/>
        <v>23.332903817306402</v>
      </c>
      <c r="CB59" s="4">
        <f t="shared" si="14"/>
        <v>994.19204932946207</v>
      </c>
    </row>
    <row r="60" spans="1:80" x14ac:dyDescent="0.25">
      <c r="A60" s="2">
        <v>42804</v>
      </c>
      <c r="B60" s="3">
        <v>0.55158341435185188</v>
      </c>
      <c r="C60" s="4">
        <v>7.4530000000000003</v>
      </c>
      <c r="D60" s="4">
        <v>8.9518000000000004</v>
      </c>
      <c r="E60" s="4">
        <v>89518.338709999996</v>
      </c>
      <c r="F60" s="4">
        <v>168.7</v>
      </c>
      <c r="G60" s="4">
        <v>15.3</v>
      </c>
      <c r="H60" s="4">
        <v>14189.7</v>
      </c>
      <c r="J60" s="4">
        <v>0.1</v>
      </c>
      <c r="K60" s="4">
        <v>0.80230000000000001</v>
      </c>
      <c r="L60" s="4">
        <v>5.9795999999999996</v>
      </c>
      <c r="M60" s="4">
        <v>7.1818999999999997</v>
      </c>
      <c r="N60" s="4">
        <v>135.31280000000001</v>
      </c>
      <c r="O60" s="4">
        <v>12.3026</v>
      </c>
      <c r="P60" s="4">
        <v>147.6</v>
      </c>
      <c r="Q60" s="4">
        <v>103.4734</v>
      </c>
      <c r="R60" s="4">
        <v>9.4077000000000002</v>
      </c>
      <c r="S60" s="4">
        <v>112.9</v>
      </c>
      <c r="T60" s="4">
        <v>14189.707200000001</v>
      </c>
      <c r="W60" s="4">
        <v>0</v>
      </c>
      <c r="X60" s="4">
        <v>8.0199999999999994E-2</v>
      </c>
      <c r="Y60" s="4">
        <v>11.7</v>
      </c>
      <c r="Z60" s="4">
        <v>898</v>
      </c>
      <c r="AA60" s="4">
        <v>909</v>
      </c>
      <c r="AB60" s="4">
        <v>882</v>
      </c>
      <c r="AC60" s="4">
        <v>76</v>
      </c>
      <c r="AD60" s="4">
        <v>9.5299999999999994</v>
      </c>
      <c r="AE60" s="4">
        <v>0.22</v>
      </c>
      <c r="AF60" s="4">
        <v>993</v>
      </c>
      <c r="AG60" s="4">
        <v>-10</v>
      </c>
      <c r="AH60" s="4">
        <v>8</v>
      </c>
      <c r="AI60" s="4">
        <v>24</v>
      </c>
      <c r="AJ60" s="4">
        <v>136.1</v>
      </c>
      <c r="AK60" s="4">
        <v>133.30000000000001</v>
      </c>
      <c r="AL60" s="4">
        <v>4.4000000000000004</v>
      </c>
      <c r="AM60" s="4">
        <v>142</v>
      </c>
      <c r="AN60" s="4" t="s">
        <v>155</v>
      </c>
      <c r="AO60" s="4">
        <v>1</v>
      </c>
      <c r="AP60" s="5">
        <v>0.75988425925925929</v>
      </c>
      <c r="AQ60" s="4">
        <v>47.160462000000003</v>
      </c>
      <c r="AR60" s="4">
        <v>-88.484134999999995</v>
      </c>
      <c r="AS60" s="4">
        <v>314.10000000000002</v>
      </c>
      <c r="AT60" s="4">
        <v>33.299999999999997</v>
      </c>
      <c r="AU60" s="4">
        <v>12</v>
      </c>
      <c r="AV60" s="4">
        <v>7</v>
      </c>
      <c r="AW60" s="4" t="s">
        <v>421</v>
      </c>
      <c r="AX60" s="4">
        <v>1.3</v>
      </c>
      <c r="AY60" s="4">
        <v>1</v>
      </c>
      <c r="AZ60" s="4">
        <v>2.1</v>
      </c>
      <c r="BA60" s="4">
        <v>11.154</v>
      </c>
      <c r="BB60" s="4">
        <v>8.41</v>
      </c>
      <c r="BC60" s="4">
        <v>0.75</v>
      </c>
      <c r="BD60" s="4">
        <v>24.643999999999998</v>
      </c>
      <c r="BE60" s="4">
        <v>991.495</v>
      </c>
      <c r="BF60" s="4">
        <v>757.94799999999998</v>
      </c>
      <c r="BG60" s="4">
        <v>2.35</v>
      </c>
      <c r="BH60" s="4">
        <v>0.214</v>
      </c>
      <c r="BI60" s="4">
        <v>2.5630000000000002</v>
      </c>
      <c r="BJ60" s="4">
        <v>1.7969999999999999</v>
      </c>
      <c r="BK60" s="4">
        <v>0.16300000000000001</v>
      </c>
      <c r="BL60" s="4">
        <v>1.96</v>
      </c>
      <c r="BM60" s="4">
        <v>97.56</v>
      </c>
      <c r="BQ60" s="4">
        <v>9.673</v>
      </c>
      <c r="BR60" s="4">
        <v>0.71468200000000004</v>
      </c>
      <c r="BS60" s="4">
        <v>-5</v>
      </c>
      <c r="BT60" s="4">
        <v>9.1269999999999997E-3</v>
      </c>
      <c r="BU60" s="4">
        <v>17.465040999999999</v>
      </c>
      <c r="BV60" s="4">
        <v>0.184365</v>
      </c>
      <c r="BW60" s="4">
        <f t="shared" si="10"/>
        <v>4.6142638321999998</v>
      </c>
      <c r="BY60" s="4">
        <f t="shared" si="11"/>
        <v>13364.875337734482</v>
      </c>
      <c r="BZ60" s="4">
        <f t="shared" si="12"/>
        <v>10216.774197030923</v>
      </c>
      <c r="CA60" s="4">
        <f t="shared" si="13"/>
        <v>24.222695002908598</v>
      </c>
      <c r="CB60" s="4">
        <f t="shared" si="14"/>
        <v>1315.061838889128</v>
      </c>
    </row>
    <row r="61" spans="1:80" x14ac:dyDescent="0.25">
      <c r="A61" s="2">
        <v>42804</v>
      </c>
      <c r="B61" s="3">
        <v>0.55159498842592591</v>
      </c>
      <c r="C61" s="4">
        <v>7.4729999999999999</v>
      </c>
      <c r="D61" s="4">
        <v>9.6282999999999994</v>
      </c>
      <c r="E61" s="4">
        <v>96283.402061999994</v>
      </c>
      <c r="F61" s="4">
        <v>157.4</v>
      </c>
      <c r="G61" s="4">
        <v>13.3</v>
      </c>
      <c r="H61" s="4">
        <v>23427.4</v>
      </c>
      <c r="J61" s="4">
        <v>0.1</v>
      </c>
      <c r="K61" s="4">
        <v>0.78249999999999997</v>
      </c>
      <c r="L61" s="4">
        <v>5.8478000000000003</v>
      </c>
      <c r="M61" s="4">
        <v>7.5339999999999998</v>
      </c>
      <c r="N61" s="4">
        <v>123.14879999999999</v>
      </c>
      <c r="O61" s="4">
        <v>10.4284</v>
      </c>
      <c r="P61" s="4">
        <v>133.6</v>
      </c>
      <c r="Q61" s="4">
        <v>94.171599999999998</v>
      </c>
      <c r="R61" s="4">
        <v>7.9745999999999997</v>
      </c>
      <c r="S61" s="4">
        <v>102.1</v>
      </c>
      <c r="T61" s="4">
        <v>23427.433300000001</v>
      </c>
      <c r="W61" s="4">
        <v>0</v>
      </c>
      <c r="X61" s="4">
        <v>7.8200000000000006E-2</v>
      </c>
      <c r="Y61" s="4">
        <v>11.7</v>
      </c>
      <c r="Z61" s="4">
        <v>893</v>
      </c>
      <c r="AA61" s="4">
        <v>902</v>
      </c>
      <c r="AB61" s="4">
        <v>877</v>
      </c>
      <c r="AC61" s="4">
        <v>76</v>
      </c>
      <c r="AD61" s="4">
        <v>9.5299999999999994</v>
      </c>
      <c r="AE61" s="4">
        <v>0.22</v>
      </c>
      <c r="AF61" s="4">
        <v>993</v>
      </c>
      <c r="AG61" s="4">
        <v>-10</v>
      </c>
      <c r="AH61" s="4">
        <v>8</v>
      </c>
      <c r="AI61" s="4">
        <v>24</v>
      </c>
      <c r="AJ61" s="4">
        <v>136</v>
      </c>
      <c r="AK61" s="4">
        <v>132.1</v>
      </c>
      <c r="AL61" s="4">
        <v>4.4000000000000004</v>
      </c>
      <c r="AM61" s="4">
        <v>142</v>
      </c>
      <c r="AN61" s="4" t="s">
        <v>155</v>
      </c>
      <c r="AO61" s="4">
        <v>1</v>
      </c>
      <c r="AP61" s="5">
        <v>0.75989583333333333</v>
      </c>
      <c r="AQ61" s="4">
        <v>47.160595000000001</v>
      </c>
      <c r="AR61" s="4">
        <v>-88.484100999999995</v>
      </c>
      <c r="AS61" s="4">
        <v>314.3</v>
      </c>
      <c r="AT61" s="4">
        <v>33.200000000000003</v>
      </c>
      <c r="AU61" s="4">
        <v>12</v>
      </c>
      <c r="AV61" s="4">
        <v>7</v>
      </c>
      <c r="AW61" s="4" t="s">
        <v>421</v>
      </c>
      <c r="AX61" s="4">
        <v>1.2696000000000001</v>
      </c>
      <c r="AY61" s="4">
        <v>1.0304</v>
      </c>
      <c r="AZ61" s="4">
        <v>2.1</v>
      </c>
      <c r="BA61" s="4">
        <v>11.154</v>
      </c>
      <c r="BB61" s="4">
        <v>7.57</v>
      </c>
      <c r="BC61" s="4">
        <v>0.68</v>
      </c>
      <c r="BD61" s="4">
        <v>27.797999999999998</v>
      </c>
      <c r="BE61" s="4">
        <v>898.91700000000003</v>
      </c>
      <c r="BF61" s="4">
        <v>737.11099999999999</v>
      </c>
      <c r="BG61" s="4">
        <v>1.982</v>
      </c>
      <c r="BH61" s="4">
        <v>0.16800000000000001</v>
      </c>
      <c r="BI61" s="4">
        <v>2.15</v>
      </c>
      <c r="BJ61" s="4">
        <v>1.516</v>
      </c>
      <c r="BK61" s="4">
        <v>0.128</v>
      </c>
      <c r="BL61" s="4">
        <v>1.6439999999999999</v>
      </c>
      <c r="BM61" s="4">
        <v>149.3244</v>
      </c>
      <c r="BQ61" s="4">
        <v>8.7460000000000004</v>
      </c>
      <c r="BR61" s="4">
        <v>0.69632499999999997</v>
      </c>
      <c r="BS61" s="4">
        <v>-5</v>
      </c>
      <c r="BT61" s="4">
        <v>8.9999999999999993E-3</v>
      </c>
      <c r="BU61" s="4">
        <v>17.016434</v>
      </c>
      <c r="BV61" s="4">
        <v>0.18179999999999999</v>
      </c>
      <c r="BW61" s="4">
        <f t="shared" si="10"/>
        <v>4.4957418628000001</v>
      </c>
      <c r="BY61" s="4">
        <f t="shared" si="11"/>
        <v>11805.732038766622</v>
      </c>
      <c r="BZ61" s="4">
        <f t="shared" si="12"/>
        <v>9680.6879265018943</v>
      </c>
      <c r="CA61" s="4">
        <f t="shared" si="13"/>
        <v>19.910058181979203</v>
      </c>
      <c r="CB61" s="4">
        <f t="shared" si="14"/>
        <v>1961.1197176709334</v>
      </c>
    </row>
    <row r="62" spans="1:80" x14ac:dyDescent="0.25">
      <c r="A62" s="2">
        <v>42804</v>
      </c>
      <c r="B62" s="3">
        <v>0.55160656250000006</v>
      </c>
      <c r="C62" s="4">
        <v>8.093</v>
      </c>
      <c r="D62" s="4">
        <v>10.010199999999999</v>
      </c>
      <c r="E62" s="4">
        <v>100101.82552499999</v>
      </c>
      <c r="F62" s="4">
        <v>133.6</v>
      </c>
      <c r="G62" s="4">
        <v>11.1</v>
      </c>
      <c r="H62" s="4">
        <v>26152.1</v>
      </c>
      <c r="J62" s="4">
        <v>0.1</v>
      </c>
      <c r="K62" s="4">
        <v>0.76929999999999998</v>
      </c>
      <c r="L62" s="4">
        <v>6.2256</v>
      </c>
      <c r="M62" s="4">
        <v>7.7008000000000001</v>
      </c>
      <c r="N62" s="4">
        <v>102.7649</v>
      </c>
      <c r="O62" s="4">
        <v>8.5178999999999991</v>
      </c>
      <c r="P62" s="4">
        <v>111.3</v>
      </c>
      <c r="Q62" s="4">
        <v>78.584100000000007</v>
      </c>
      <c r="R62" s="4">
        <v>6.5136000000000003</v>
      </c>
      <c r="S62" s="4">
        <v>85.1</v>
      </c>
      <c r="T62" s="4">
        <v>26152.149300000001</v>
      </c>
      <c r="W62" s="4">
        <v>0</v>
      </c>
      <c r="X62" s="4">
        <v>7.6899999999999996E-2</v>
      </c>
      <c r="Y62" s="4">
        <v>11.7</v>
      </c>
      <c r="Z62" s="4">
        <v>897</v>
      </c>
      <c r="AA62" s="4">
        <v>909</v>
      </c>
      <c r="AB62" s="4">
        <v>883</v>
      </c>
      <c r="AC62" s="4">
        <v>76</v>
      </c>
      <c r="AD62" s="4">
        <v>9.5299999999999994</v>
      </c>
      <c r="AE62" s="4">
        <v>0.22</v>
      </c>
      <c r="AF62" s="4">
        <v>993</v>
      </c>
      <c r="AG62" s="4">
        <v>-10</v>
      </c>
      <c r="AH62" s="4">
        <v>8</v>
      </c>
      <c r="AI62" s="4">
        <v>24</v>
      </c>
      <c r="AJ62" s="4">
        <v>136.9</v>
      </c>
      <c r="AK62" s="4">
        <v>134.6</v>
      </c>
      <c r="AL62" s="4">
        <v>4.7</v>
      </c>
      <c r="AM62" s="4">
        <v>142</v>
      </c>
      <c r="AN62" s="4" t="s">
        <v>155</v>
      </c>
      <c r="AO62" s="4">
        <v>1</v>
      </c>
      <c r="AP62" s="5">
        <v>0.75990740740740748</v>
      </c>
      <c r="AQ62" s="4">
        <v>47.160724999999999</v>
      </c>
      <c r="AR62" s="4">
        <v>-88.484064000000004</v>
      </c>
      <c r="AS62" s="4">
        <v>314.8</v>
      </c>
      <c r="AT62" s="4">
        <v>32.799999999999997</v>
      </c>
      <c r="AU62" s="4">
        <v>12</v>
      </c>
      <c r="AV62" s="4">
        <v>7</v>
      </c>
      <c r="AW62" s="4" t="s">
        <v>421</v>
      </c>
      <c r="AX62" s="4">
        <v>1.2</v>
      </c>
      <c r="AY62" s="4">
        <v>1.1608000000000001</v>
      </c>
      <c r="AZ62" s="4">
        <v>2.1303999999999998</v>
      </c>
      <c r="BA62" s="4">
        <v>11.154</v>
      </c>
      <c r="BB62" s="4">
        <v>7.09</v>
      </c>
      <c r="BC62" s="4">
        <v>0.64</v>
      </c>
      <c r="BD62" s="4">
        <v>29.99</v>
      </c>
      <c r="BE62" s="4">
        <v>909.61300000000006</v>
      </c>
      <c r="BF62" s="4">
        <v>716.12400000000002</v>
      </c>
      <c r="BG62" s="4">
        <v>1.5720000000000001</v>
      </c>
      <c r="BH62" s="4">
        <v>0.13</v>
      </c>
      <c r="BI62" s="4">
        <v>1.7030000000000001</v>
      </c>
      <c r="BJ62" s="4">
        <v>1.202</v>
      </c>
      <c r="BK62" s="4">
        <v>0.1</v>
      </c>
      <c r="BL62" s="4">
        <v>1.302</v>
      </c>
      <c r="BM62" s="4">
        <v>158.43889999999999</v>
      </c>
      <c r="BQ62" s="4">
        <v>8.173</v>
      </c>
      <c r="BR62" s="4">
        <v>0.71133000000000002</v>
      </c>
      <c r="BS62" s="4">
        <v>-5</v>
      </c>
      <c r="BT62" s="4">
        <v>8.9999999999999993E-3</v>
      </c>
      <c r="BU62" s="4">
        <v>17.383134999999999</v>
      </c>
      <c r="BV62" s="4">
        <v>0.18179999999999999</v>
      </c>
      <c r="BW62" s="4">
        <f t="shared" si="10"/>
        <v>4.5926242669999997</v>
      </c>
      <c r="BY62" s="4">
        <f t="shared" si="11"/>
        <v>12203.644160139509</v>
      </c>
      <c r="BZ62" s="4">
        <f t="shared" si="12"/>
        <v>9607.7369942335317</v>
      </c>
      <c r="CA62" s="4">
        <f t="shared" si="13"/>
        <v>16.126396918786</v>
      </c>
      <c r="CB62" s="4">
        <f t="shared" si="14"/>
        <v>2125.6643833409676</v>
      </c>
    </row>
    <row r="63" spans="1:80" x14ac:dyDescent="0.25">
      <c r="A63" s="2">
        <v>42804</v>
      </c>
      <c r="B63" s="3">
        <v>0.5516181365740741</v>
      </c>
      <c r="C63" s="4">
        <v>8.2059999999999995</v>
      </c>
      <c r="D63" s="4">
        <v>10.1615</v>
      </c>
      <c r="E63" s="4">
        <v>101614.87467600001</v>
      </c>
      <c r="F63" s="4">
        <v>118.9</v>
      </c>
      <c r="G63" s="4">
        <v>15</v>
      </c>
      <c r="H63" s="4">
        <v>21266.2</v>
      </c>
      <c r="J63" s="4">
        <v>0.31</v>
      </c>
      <c r="K63" s="4">
        <v>0.77239999999999998</v>
      </c>
      <c r="L63" s="4">
        <v>6.3388999999999998</v>
      </c>
      <c r="M63" s="4">
        <v>7.8490000000000002</v>
      </c>
      <c r="N63" s="4">
        <v>91.852400000000003</v>
      </c>
      <c r="O63" s="4">
        <v>11.5573</v>
      </c>
      <c r="P63" s="4">
        <v>103.4</v>
      </c>
      <c r="Q63" s="4">
        <v>70.266999999999996</v>
      </c>
      <c r="R63" s="4">
        <v>8.8414000000000001</v>
      </c>
      <c r="S63" s="4">
        <v>79.099999999999994</v>
      </c>
      <c r="T63" s="4">
        <v>21266.201400000002</v>
      </c>
      <c r="W63" s="4">
        <v>0</v>
      </c>
      <c r="X63" s="4">
        <v>0.2387</v>
      </c>
      <c r="Y63" s="4">
        <v>11.6</v>
      </c>
      <c r="Z63" s="4">
        <v>899</v>
      </c>
      <c r="AA63" s="4">
        <v>909</v>
      </c>
      <c r="AB63" s="4">
        <v>882</v>
      </c>
      <c r="AC63" s="4">
        <v>76.900000000000006</v>
      </c>
      <c r="AD63" s="4">
        <v>9.64</v>
      </c>
      <c r="AE63" s="4">
        <v>0.22</v>
      </c>
      <c r="AF63" s="4">
        <v>993</v>
      </c>
      <c r="AG63" s="4">
        <v>-10</v>
      </c>
      <c r="AH63" s="4">
        <v>8</v>
      </c>
      <c r="AI63" s="4">
        <v>24</v>
      </c>
      <c r="AJ63" s="4">
        <v>136.1</v>
      </c>
      <c r="AK63" s="4">
        <v>135</v>
      </c>
      <c r="AL63" s="4">
        <v>4.7</v>
      </c>
      <c r="AM63" s="4">
        <v>142</v>
      </c>
      <c r="AN63" s="4" t="s">
        <v>155</v>
      </c>
      <c r="AO63" s="4">
        <v>1</v>
      </c>
      <c r="AP63" s="5">
        <v>0.7599189814814814</v>
      </c>
      <c r="AQ63" s="4">
        <v>47.160843</v>
      </c>
      <c r="AR63" s="4">
        <v>-88.484024000000005</v>
      </c>
      <c r="AS63" s="4">
        <v>315</v>
      </c>
      <c r="AT63" s="4">
        <v>31</v>
      </c>
      <c r="AU63" s="4">
        <v>12</v>
      </c>
      <c r="AV63" s="4">
        <v>7</v>
      </c>
      <c r="AW63" s="4" t="s">
        <v>421</v>
      </c>
      <c r="AX63" s="4">
        <v>1.2303999999999999</v>
      </c>
      <c r="AY63" s="4">
        <v>1.2088000000000001</v>
      </c>
      <c r="AZ63" s="4">
        <v>2.2303999999999999</v>
      </c>
      <c r="BA63" s="4">
        <v>11.154</v>
      </c>
      <c r="BB63" s="4">
        <v>7.2</v>
      </c>
      <c r="BC63" s="4">
        <v>0.65</v>
      </c>
      <c r="BD63" s="4">
        <v>29.463000000000001</v>
      </c>
      <c r="BE63" s="4">
        <v>939.08799999999997</v>
      </c>
      <c r="BF63" s="4">
        <v>740.08799999999997</v>
      </c>
      <c r="BG63" s="4">
        <v>1.425</v>
      </c>
      <c r="BH63" s="4">
        <v>0.17899999999999999</v>
      </c>
      <c r="BI63" s="4">
        <v>1.6040000000000001</v>
      </c>
      <c r="BJ63" s="4">
        <v>1.0900000000000001</v>
      </c>
      <c r="BK63" s="4">
        <v>0.13700000000000001</v>
      </c>
      <c r="BL63" s="4">
        <v>1.2270000000000001</v>
      </c>
      <c r="BM63" s="4">
        <v>130.6354</v>
      </c>
      <c r="BQ63" s="4">
        <v>25.709</v>
      </c>
      <c r="BR63" s="4">
        <v>0.67558799999999997</v>
      </c>
      <c r="BS63" s="4">
        <v>-5</v>
      </c>
      <c r="BT63" s="4">
        <v>9.8729999999999998E-3</v>
      </c>
      <c r="BU63" s="4">
        <v>16.509682000000002</v>
      </c>
      <c r="BV63" s="4">
        <v>0.199435</v>
      </c>
      <c r="BW63" s="4">
        <f t="shared" si="10"/>
        <v>4.3618579844000003</v>
      </c>
      <c r="BY63" s="4">
        <f t="shared" si="11"/>
        <v>11966.02135216235</v>
      </c>
      <c r="BZ63" s="4">
        <f t="shared" si="12"/>
        <v>9430.3290112099494</v>
      </c>
      <c r="CA63" s="4">
        <f t="shared" si="13"/>
        <v>13.888968098684003</v>
      </c>
      <c r="CB63" s="4">
        <f t="shared" si="14"/>
        <v>1664.5788102374531</v>
      </c>
    </row>
    <row r="64" spans="1:80" x14ac:dyDescent="0.25">
      <c r="A64" s="2">
        <v>42804</v>
      </c>
      <c r="B64" s="3">
        <v>0.55162971064814814</v>
      </c>
      <c r="C64" s="4">
        <v>8.4</v>
      </c>
      <c r="D64" s="4">
        <v>10.0517</v>
      </c>
      <c r="E64" s="4">
        <v>100517.208297</v>
      </c>
      <c r="F64" s="4">
        <v>101.5</v>
      </c>
      <c r="G64" s="4">
        <v>22.2</v>
      </c>
      <c r="H64" s="4">
        <v>17354.599999999999</v>
      </c>
      <c r="J64" s="4">
        <v>0.5</v>
      </c>
      <c r="K64" s="4">
        <v>0.77700000000000002</v>
      </c>
      <c r="L64" s="4">
        <v>6.5263999999999998</v>
      </c>
      <c r="M64" s="4">
        <v>7.8098999999999998</v>
      </c>
      <c r="N64" s="4">
        <v>78.832800000000006</v>
      </c>
      <c r="O64" s="4">
        <v>17.2438</v>
      </c>
      <c r="P64" s="4">
        <v>96.1</v>
      </c>
      <c r="Q64" s="4">
        <v>60.310499999999998</v>
      </c>
      <c r="R64" s="4">
        <v>13.192299999999999</v>
      </c>
      <c r="S64" s="4">
        <v>73.5</v>
      </c>
      <c r="T64" s="4">
        <v>17354.616699999999</v>
      </c>
      <c r="W64" s="4">
        <v>0</v>
      </c>
      <c r="X64" s="4">
        <v>0.38850000000000001</v>
      </c>
      <c r="Y64" s="4">
        <v>11.7</v>
      </c>
      <c r="Z64" s="4">
        <v>896</v>
      </c>
      <c r="AA64" s="4">
        <v>908</v>
      </c>
      <c r="AB64" s="4">
        <v>881</v>
      </c>
      <c r="AC64" s="4">
        <v>77</v>
      </c>
      <c r="AD64" s="4">
        <v>9.66</v>
      </c>
      <c r="AE64" s="4">
        <v>0.22</v>
      </c>
      <c r="AF64" s="4">
        <v>993</v>
      </c>
      <c r="AG64" s="4">
        <v>-10</v>
      </c>
      <c r="AH64" s="4">
        <v>8</v>
      </c>
      <c r="AI64" s="4">
        <v>24</v>
      </c>
      <c r="AJ64" s="4">
        <v>136.9</v>
      </c>
      <c r="AK64" s="4">
        <v>135</v>
      </c>
      <c r="AL64" s="4">
        <v>4.9000000000000004</v>
      </c>
      <c r="AM64" s="4">
        <v>142</v>
      </c>
      <c r="AN64" s="4" t="s">
        <v>155</v>
      </c>
      <c r="AO64" s="4">
        <v>1</v>
      </c>
      <c r="AP64" s="5">
        <v>0.75993055555555555</v>
      </c>
      <c r="AQ64" s="4">
        <v>47.160949000000002</v>
      </c>
      <c r="AR64" s="4">
        <v>-88.483997000000002</v>
      </c>
      <c r="AS64" s="4">
        <v>315.2</v>
      </c>
      <c r="AT64" s="4">
        <v>28.8</v>
      </c>
      <c r="AU64" s="4">
        <v>12</v>
      </c>
      <c r="AV64" s="4">
        <v>8</v>
      </c>
      <c r="AW64" s="4" t="s">
        <v>420</v>
      </c>
      <c r="AX64" s="4">
        <v>1.3304</v>
      </c>
      <c r="AY64" s="4">
        <v>1</v>
      </c>
      <c r="AZ64" s="4">
        <v>2.2391999999999999</v>
      </c>
      <c r="BA64" s="4">
        <v>11.154</v>
      </c>
      <c r="BB64" s="4">
        <v>7.36</v>
      </c>
      <c r="BC64" s="4">
        <v>0.66</v>
      </c>
      <c r="BD64" s="4">
        <v>28.704000000000001</v>
      </c>
      <c r="BE64" s="4">
        <v>981.50300000000004</v>
      </c>
      <c r="BF64" s="4">
        <v>747.55399999999997</v>
      </c>
      <c r="BG64" s="4">
        <v>1.242</v>
      </c>
      <c r="BH64" s="4">
        <v>0.27200000000000002</v>
      </c>
      <c r="BI64" s="4">
        <v>1.5129999999999999</v>
      </c>
      <c r="BJ64" s="4">
        <v>0.95</v>
      </c>
      <c r="BK64" s="4">
        <v>0.20799999999999999</v>
      </c>
      <c r="BL64" s="4">
        <v>1.1579999999999999</v>
      </c>
      <c r="BM64" s="4">
        <v>108.2205</v>
      </c>
      <c r="BQ64" s="4">
        <v>42.481000000000002</v>
      </c>
      <c r="BR64" s="4">
        <v>0.651667</v>
      </c>
      <c r="BS64" s="4">
        <v>-5</v>
      </c>
      <c r="BT64" s="4">
        <v>9.1269999999999997E-3</v>
      </c>
      <c r="BU64" s="4">
        <v>15.925113</v>
      </c>
      <c r="BV64" s="4">
        <v>0.184365</v>
      </c>
      <c r="BW64" s="4">
        <f t="shared" si="10"/>
        <v>4.2074148545999996</v>
      </c>
      <c r="BY64" s="4">
        <f t="shared" si="11"/>
        <v>12063.655545458741</v>
      </c>
      <c r="BZ64" s="4">
        <f t="shared" si="12"/>
        <v>9188.1878686360233</v>
      </c>
      <c r="CA64" s="4">
        <f t="shared" si="13"/>
        <v>11.67645210273</v>
      </c>
      <c r="CB64" s="4">
        <f t="shared" si="14"/>
        <v>1330.1384050352547</v>
      </c>
    </row>
    <row r="65" spans="1:80" x14ac:dyDescent="0.25">
      <c r="A65" s="2">
        <v>42804</v>
      </c>
      <c r="B65" s="3">
        <v>0.55164128472222218</v>
      </c>
      <c r="C65" s="4">
        <v>9.2040000000000006</v>
      </c>
      <c r="D65" s="4">
        <v>8.8576999999999995</v>
      </c>
      <c r="E65" s="4">
        <v>88577.335554000005</v>
      </c>
      <c r="F65" s="4">
        <v>89.4</v>
      </c>
      <c r="G65" s="4">
        <v>23</v>
      </c>
      <c r="H65" s="4">
        <v>14849</v>
      </c>
      <c r="J65" s="4">
        <v>0.72</v>
      </c>
      <c r="K65" s="4">
        <v>0.78759999999999997</v>
      </c>
      <c r="L65" s="4">
        <v>7.2492000000000001</v>
      </c>
      <c r="M65" s="4">
        <v>6.9763999999999999</v>
      </c>
      <c r="N65" s="4">
        <v>70.411500000000004</v>
      </c>
      <c r="O65" s="4">
        <v>18.114799999999999</v>
      </c>
      <c r="P65" s="4">
        <v>88.5</v>
      </c>
      <c r="Q65" s="4">
        <v>53.867899999999999</v>
      </c>
      <c r="R65" s="4">
        <v>13.858599999999999</v>
      </c>
      <c r="S65" s="4">
        <v>67.7</v>
      </c>
      <c r="T65" s="4">
        <v>14849.0262</v>
      </c>
      <c r="W65" s="4">
        <v>0</v>
      </c>
      <c r="X65" s="4">
        <v>0.56610000000000005</v>
      </c>
      <c r="Y65" s="4">
        <v>11.7</v>
      </c>
      <c r="Z65" s="4">
        <v>896</v>
      </c>
      <c r="AA65" s="4">
        <v>909</v>
      </c>
      <c r="AB65" s="4">
        <v>886</v>
      </c>
      <c r="AC65" s="4">
        <v>77</v>
      </c>
      <c r="AD65" s="4">
        <v>9.66</v>
      </c>
      <c r="AE65" s="4">
        <v>0.22</v>
      </c>
      <c r="AF65" s="4">
        <v>993</v>
      </c>
      <c r="AG65" s="4">
        <v>-10</v>
      </c>
      <c r="AH65" s="4">
        <v>8</v>
      </c>
      <c r="AI65" s="4">
        <v>24</v>
      </c>
      <c r="AJ65" s="4">
        <v>137</v>
      </c>
      <c r="AK65" s="4">
        <v>135</v>
      </c>
      <c r="AL65" s="4">
        <v>4.5999999999999996</v>
      </c>
      <c r="AM65" s="4">
        <v>142</v>
      </c>
      <c r="AN65" s="4" t="s">
        <v>155</v>
      </c>
      <c r="AO65" s="4">
        <v>1</v>
      </c>
      <c r="AP65" s="5">
        <v>0.7599421296296297</v>
      </c>
      <c r="AQ65" s="4">
        <v>47.161068999999998</v>
      </c>
      <c r="AR65" s="4">
        <v>-88.483977999999993</v>
      </c>
      <c r="AS65" s="4">
        <v>315.5</v>
      </c>
      <c r="AT65" s="4">
        <v>29.3</v>
      </c>
      <c r="AU65" s="4">
        <v>12</v>
      </c>
      <c r="AV65" s="4">
        <v>8</v>
      </c>
      <c r="AW65" s="4" t="s">
        <v>420</v>
      </c>
      <c r="AX65" s="4">
        <v>1.3695999999999999</v>
      </c>
      <c r="AY65" s="4">
        <v>1.0608</v>
      </c>
      <c r="AZ65" s="4">
        <v>2.1303999999999998</v>
      </c>
      <c r="BA65" s="4">
        <v>11.154</v>
      </c>
      <c r="BB65" s="4">
        <v>7.77</v>
      </c>
      <c r="BC65" s="4">
        <v>0.7</v>
      </c>
      <c r="BD65" s="4">
        <v>26.968</v>
      </c>
      <c r="BE65" s="4">
        <v>1115.3530000000001</v>
      </c>
      <c r="BF65" s="4">
        <v>683.16800000000001</v>
      </c>
      <c r="BG65" s="4">
        <v>1.1339999999999999</v>
      </c>
      <c r="BH65" s="4">
        <v>0.29199999999999998</v>
      </c>
      <c r="BI65" s="4">
        <v>1.4259999999999999</v>
      </c>
      <c r="BJ65" s="4">
        <v>0.86799999999999999</v>
      </c>
      <c r="BK65" s="4">
        <v>0.223</v>
      </c>
      <c r="BL65" s="4">
        <v>1.091</v>
      </c>
      <c r="BM65" s="4">
        <v>94.731999999999999</v>
      </c>
      <c r="BQ65" s="4">
        <v>63.325000000000003</v>
      </c>
      <c r="BR65" s="4">
        <v>0.69264999999999999</v>
      </c>
      <c r="BS65" s="4">
        <v>-5</v>
      </c>
      <c r="BT65" s="4">
        <v>8.9999999999999993E-3</v>
      </c>
      <c r="BU65" s="4">
        <v>16.926634</v>
      </c>
      <c r="BV65" s="4">
        <v>0.18179999999999999</v>
      </c>
      <c r="BW65" s="4">
        <f t="shared" si="10"/>
        <v>4.4720167027999995</v>
      </c>
      <c r="BY65" s="4">
        <f t="shared" si="11"/>
        <v>14570.944958708786</v>
      </c>
      <c r="BZ65" s="4">
        <f t="shared" si="12"/>
        <v>8924.8904387679613</v>
      </c>
      <c r="CA65" s="4">
        <f t="shared" si="13"/>
        <v>11.339531273201601</v>
      </c>
      <c r="CB65" s="4">
        <f t="shared" si="14"/>
        <v>1237.5765859135183</v>
      </c>
    </row>
    <row r="66" spans="1:80" x14ac:dyDescent="0.25">
      <c r="A66" s="2">
        <v>42804</v>
      </c>
      <c r="B66" s="3">
        <v>0.55165285879629633</v>
      </c>
      <c r="C66" s="4">
        <v>10.535</v>
      </c>
      <c r="D66" s="4">
        <v>6.8391999999999999</v>
      </c>
      <c r="E66" s="4">
        <v>68391.55</v>
      </c>
      <c r="F66" s="4">
        <v>77.7</v>
      </c>
      <c r="G66" s="4">
        <v>23</v>
      </c>
      <c r="H66" s="4">
        <v>13323.3</v>
      </c>
      <c r="J66" s="4">
        <v>0.8</v>
      </c>
      <c r="K66" s="4">
        <v>0.80149999999999999</v>
      </c>
      <c r="L66" s="4">
        <v>8.4434000000000005</v>
      </c>
      <c r="M66" s="4">
        <v>5.4813999999999998</v>
      </c>
      <c r="N66" s="4">
        <v>62.256300000000003</v>
      </c>
      <c r="O66" s="4">
        <v>18.405000000000001</v>
      </c>
      <c r="P66" s="4">
        <v>80.7</v>
      </c>
      <c r="Q66" s="4">
        <v>47.630200000000002</v>
      </c>
      <c r="R66" s="4">
        <v>14.081099999999999</v>
      </c>
      <c r="S66" s="4">
        <v>61.7</v>
      </c>
      <c r="T66" s="4">
        <v>13323.3454</v>
      </c>
      <c r="W66" s="4">
        <v>0</v>
      </c>
      <c r="X66" s="4">
        <v>0.64119999999999999</v>
      </c>
      <c r="Y66" s="4">
        <v>11.7</v>
      </c>
      <c r="Z66" s="4">
        <v>912</v>
      </c>
      <c r="AA66" s="4">
        <v>926</v>
      </c>
      <c r="AB66" s="4">
        <v>900</v>
      </c>
      <c r="AC66" s="4">
        <v>77</v>
      </c>
      <c r="AD66" s="4">
        <v>9.66</v>
      </c>
      <c r="AE66" s="4">
        <v>0.22</v>
      </c>
      <c r="AF66" s="4">
        <v>992</v>
      </c>
      <c r="AG66" s="4">
        <v>-10</v>
      </c>
      <c r="AH66" s="4">
        <v>8</v>
      </c>
      <c r="AI66" s="4">
        <v>24</v>
      </c>
      <c r="AJ66" s="4">
        <v>137</v>
      </c>
      <c r="AK66" s="4">
        <v>135.9</v>
      </c>
      <c r="AL66" s="4">
        <v>4.5</v>
      </c>
      <c r="AM66" s="4">
        <v>142</v>
      </c>
      <c r="AN66" s="4" t="s">
        <v>155</v>
      </c>
      <c r="AO66" s="4">
        <v>1</v>
      </c>
      <c r="AP66" s="5">
        <v>0.75995370370370363</v>
      </c>
      <c r="AQ66" s="4">
        <v>47.161192</v>
      </c>
      <c r="AR66" s="4">
        <v>-88.483969999999999</v>
      </c>
      <c r="AS66" s="4">
        <v>315.89999999999998</v>
      </c>
      <c r="AT66" s="4">
        <v>29.8</v>
      </c>
      <c r="AU66" s="4">
        <v>12</v>
      </c>
      <c r="AV66" s="4">
        <v>8</v>
      </c>
      <c r="AW66" s="4" t="s">
        <v>420</v>
      </c>
      <c r="AX66" s="4">
        <v>1.3</v>
      </c>
      <c r="AY66" s="4">
        <v>1.3824000000000001</v>
      </c>
      <c r="AZ66" s="4">
        <v>2.3519999999999999</v>
      </c>
      <c r="BA66" s="4">
        <v>11.154</v>
      </c>
      <c r="BB66" s="4">
        <v>8.3699999999999992</v>
      </c>
      <c r="BC66" s="4">
        <v>0.75</v>
      </c>
      <c r="BD66" s="4">
        <v>24.768999999999998</v>
      </c>
      <c r="BE66" s="4">
        <v>1337.8130000000001</v>
      </c>
      <c r="BF66" s="4">
        <v>552.774</v>
      </c>
      <c r="BG66" s="4">
        <v>1.0329999999999999</v>
      </c>
      <c r="BH66" s="4">
        <v>0.30499999999999999</v>
      </c>
      <c r="BI66" s="4">
        <v>1.3380000000000001</v>
      </c>
      <c r="BJ66" s="4">
        <v>0.79</v>
      </c>
      <c r="BK66" s="4">
        <v>0.23400000000000001</v>
      </c>
      <c r="BL66" s="4">
        <v>1.024</v>
      </c>
      <c r="BM66" s="4">
        <v>87.531899999999993</v>
      </c>
      <c r="BQ66" s="4">
        <v>73.867999999999995</v>
      </c>
      <c r="BR66" s="4">
        <v>0.74701499999999998</v>
      </c>
      <c r="BS66" s="4">
        <v>-5</v>
      </c>
      <c r="BT66" s="4">
        <v>8.9999999999999993E-3</v>
      </c>
      <c r="BU66" s="4">
        <v>18.255178999999998</v>
      </c>
      <c r="BV66" s="4">
        <v>0.18179999999999999</v>
      </c>
      <c r="BW66" s="4">
        <f t="shared" si="10"/>
        <v>4.8230182917999995</v>
      </c>
      <c r="BY66" s="4">
        <f t="shared" si="11"/>
        <v>18848.911781726139</v>
      </c>
      <c r="BZ66" s="4">
        <f t="shared" si="12"/>
        <v>7788.2247827102028</v>
      </c>
      <c r="CA66" s="4">
        <f t="shared" si="13"/>
        <v>11.130584250238</v>
      </c>
      <c r="CB66" s="4">
        <f t="shared" si="14"/>
        <v>1233.2673259916551</v>
      </c>
    </row>
    <row r="67" spans="1:80" x14ac:dyDescent="0.25">
      <c r="A67" s="2">
        <v>42804</v>
      </c>
      <c r="B67" s="3">
        <v>0.55166443287037037</v>
      </c>
      <c r="C67" s="4">
        <v>11.340999999999999</v>
      </c>
      <c r="D67" s="4">
        <v>5.3879000000000001</v>
      </c>
      <c r="E67" s="4">
        <v>53879.309211</v>
      </c>
      <c r="F67" s="4">
        <v>68.900000000000006</v>
      </c>
      <c r="G67" s="4">
        <v>19.399999999999999</v>
      </c>
      <c r="H67" s="4">
        <v>12634.5</v>
      </c>
      <c r="J67" s="4">
        <v>0.69</v>
      </c>
      <c r="K67" s="4">
        <v>0.81159999999999999</v>
      </c>
      <c r="L67" s="4">
        <v>9.2039000000000009</v>
      </c>
      <c r="M67" s="4">
        <v>4.3727999999999998</v>
      </c>
      <c r="N67" s="4">
        <v>55.922400000000003</v>
      </c>
      <c r="O67" s="4">
        <v>15.7157</v>
      </c>
      <c r="P67" s="4">
        <v>71.599999999999994</v>
      </c>
      <c r="Q67" s="4">
        <v>42.784500000000001</v>
      </c>
      <c r="R67" s="4">
        <v>12.0236</v>
      </c>
      <c r="S67" s="4">
        <v>54.8</v>
      </c>
      <c r="T67" s="4">
        <v>12634.507900000001</v>
      </c>
      <c r="W67" s="4">
        <v>0</v>
      </c>
      <c r="X67" s="4">
        <v>0.5605</v>
      </c>
      <c r="Y67" s="4">
        <v>11.7</v>
      </c>
      <c r="Z67" s="4">
        <v>918</v>
      </c>
      <c r="AA67" s="4">
        <v>932</v>
      </c>
      <c r="AB67" s="4">
        <v>906</v>
      </c>
      <c r="AC67" s="4">
        <v>77</v>
      </c>
      <c r="AD67" s="4">
        <v>9.67</v>
      </c>
      <c r="AE67" s="4">
        <v>0.22</v>
      </c>
      <c r="AF67" s="4">
        <v>992</v>
      </c>
      <c r="AG67" s="4">
        <v>-10</v>
      </c>
      <c r="AH67" s="4">
        <v>8</v>
      </c>
      <c r="AI67" s="4">
        <v>24</v>
      </c>
      <c r="AJ67" s="4">
        <v>137</v>
      </c>
      <c r="AK67" s="4">
        <v>136</v>
      </c>
      <c r="AL67" s="4">
        <v>4.5999999999999996</v>
      </c>
      <c r="AM67" s="4">
        <v>142</v>
      </c>
      <c r="AN67" s="4" t="s">
        <v>155</v>
      </c>
      <c r="AO67" s="4">
        <v>1</v>
      </c>
      <c r="AP67" s="5">
        <v>0.75996527777777778</v>
      </c>
      <c r="AQ67" s="4">
        <v>47.161313999999997</v>
      </c>
      <c r="AR67" s="4">
        <v>-88.483973000000006</v>
      </c>
      <c r="AS67" s="4">
        <v>316.10000000000002</v>
      </c>
      <c r="AT67" s="4">
        <v>30</v>
      </c>
      <c r="AU67" s="4">
        <v>12</v>
      </c>
      <c r="AV67" s="4">
        <v>8</v>
      </c>
      <c r="AW67" s="4" t="s">
        <v>420</v>
      </c>
      <c r="AX67" s="4">
        <v>1.2696000000000001</v>
      </c>
      <c r="AY67" s="4">
        <v>1.8</v>
      </c>
      <c r="AZ67" s="4">
        <v>2.7</v>
      </c>
      <c r="BA67" s="4">
        <v>11.154</v>
      </c>
      <c r="BB67" s="4">
        <v>8.86</v>
      </c>
      <c r="BC67" s="4">
        <v>0.79</v>
      </c>
      <c r="BD67" s="4">
        <v>23.213999999999999</v>
      </c>
      <c r="BE67" s="4">
        <v>1499.4179999999999</v>
      </c>
      <c r="BF67" s="4">
        <v>453.40600000000001</v>
      </c>
      <c r="BG67" s="4">
        <v>0.95399999999999996</v>
      </c>
      <c r="BH67" s="4">
        <v>0.26800000000000002</v>
      </c>
      <c r="BI67" s="4">
        <v>1.222</v>
      </c>
      <c r="BJ67" s="4">
        <v>0.73</v>
      </c>
      <c r="BK67" s="4">
        <v>0.20499999999999999</v>
      </c>
      <c r="BL67" s="4">
        <v>0.93500000000000005</v>
      </c>
      <c r="BM67" s="4">
        <v>85.346299999999999</v>
      </c>
      <c r="BQ67" s="4">
        <v>66.388999999999996</v>
      </c>
      <c r="BR67" s="4">
        <v>0.754</v>
      </c>
      <c r="BS67" s="4">
        <v>-5</v>
      </c>
      <c r="BT67" s="4">
        <v>8.9999999999999993E-3</v>
      </c>
      <c r="BU67" s="4">
        <v>18.425875000000001</v>
      </c>
      <c r="BV67" s="4">
        <v>0.18179999999999999</v>
      </c>
      <c r="BW67" s="4">
        <f t="shared" si="10"/>
        <v>4.8681161749999999</v>
      </c>
      <c r="BY67" s="4">
        <f t="shared" si="11"/>
        <v>21323.358812930852</v>
      </c>
      <c r="BZ67" s="4">
        <f t="shared" si="12"/>
        <v>6447.9276798969504</v>
      </c>
      <c r="CA67" s="4">
        <f t="shared" si="13"/>
        <v>10.381395937250002</v>
      </c>
      <c r="CB67" s="4">
        <f t="shared" si="14"/>
        <v>1213.7174412045476</v>
      </c>
    </row>
    <row r="68" spans="1:80" x14ac:dyDescent="0.25">
      <c r="A68" s="2">
        <v>42804</v>
      </c>
      <c r="B68" s="3">
        <v>0.55167600694444441</v>
      </c>
      <c r="C68" s="4">
        <v>11.358000000000001</v>
      </c>
      <c r="D68" s="4">
        <v>5.4386000000000001</v>
      </c>
      <c r="E68" s="4">
        <v>54386.126931999999</v>
      </c>
      <c r="F68" s="4">
        <v>81.2</v>
      </c>
      <c r="G68" s="4">
        <v>16.899999999999999</v>
      </c>
      <c r="H68" s="4">
        <v>12282.5</v>
      </c>
      <c r="J68" s="4">
        <v>0.53</v>
      </c>
      <c r="K68" s="4">
        <v>0.81140000000000001</v>
      </c>
      <c r="L68" s="4">
        <v>9.2154000000000007</v>
      </c>
      <c r="M68" s="4">
        <v>4.4127000000000001</v>
      </c>
      <c r="N68" s="4">
        <v>65.875200000000007</v>
      </c>
      <c r="O68" s="4">
        <v>13.712</v>
      </c>
      <c r="P68" s="4">
        <v>79.599999999999994</v>
      </c>
      <c r="Q68" s="4">
        <v>50.399099999999997</v>
      </c>
      <c r="R68" s="4">
        <v>10.490600000000001</v>
      </c>
      <c r="S68" s="4">
        <v>60.9</v>
      </c>
      <c r="T68" s="4">
        <v>12282.460999999999</v>
      </c>
      <c r="W68" s="4">
        <v>0</v>
      </c>
      <c r="X68" s="4">
        <v>0.43140000000000001</v>
      </c>
      <c r="Y68" s="4">
        <v>12</v>
      </c>
      <c r="Z68" s="4">
        <v>920</v>
      </c>
      <c r="AA68" s="4">
        <v>936</v>
      </c>
      <c r="AB68" s="4">
        <v>908</v>
      </c>
      <c r="AC68" s="4">
        <v>77</v>
      </c>
      <c r="AD68" s="4">
        <v>9.67</v>
      </c>
      <c r="AE68" s="4">
        <v>0.22</v>
      </c>
      <c r="AF68" s="4">
        <v>992</v>
      </c>
      <c r="AG68" s="4">
        <v>-10</v>
      </c>
      <c r="AH68" s="4">
        <v>8</v>
      </c>
      <c r="AI68" s="4">
        <v>24</v>
      </c>
      <c r="AJ68" s="4">
        <v>137</v>
      </c>
      <c r="AK68" s="4">
        <v>137.69999999999999</v>
      </c>
      <c r="AL68" s="4">
        <v>4.9000000000000004</v>
      </c>
      <c r="AM68" s="4">
        <v>142</v>
      </c>
      <c r="AN68" s="4" t="s">
        <v>155</v>
      </c>
      <c r="AO68" s="4">
        <v>1</v>
      </c>
      <c r="AP68" s="5">
        <v>0.75997685185185182</v>
      </c>
      <c r="AQ68" s="4">
        <v>47.161437999999997</v>
      </c>
      <c r="AR68" s="4">
        <v>-88.483980000000003</v>
      </c>
      <c r="AS68" s="4">
        <v>316.60000000000002</v>
      </c>
      <c r="AT68" s="4">
        <v>30.9</v>
      </c>
      <c r="AU68" s="4">
        <v>12</v>
      </c>
      <c r="AV68" s="4">
        <v>8</v>
      </c>
      <c r="AW68" s="4" t="s">
        <v>420</v>
      </c>
      <c r="AX68" s="4">
        <v>1.2</v>
      </c>
      <c r="AY68" s="4">
        <v>1.8304</v>
      </c>
      <c r="AZ68" s="4">
        <v>2.7</v>
      </c>
      <c r="BA68" s="4">
        <v>11.154</v>
      </c>
      <c r="BB68" s="4">
        <v>8.84</v>
      </c>
      <c r="BC68" s="4">
        <v>0.79</v>
      </c>
      <c r="BD68" s="4">
        <v>23.25</v>
      </c>
      <c r="BE68" s="4">
        <v>1499.6489999999999</v>
      </c>
      <c r="BF68" s="4">
        <v>457.04199999999997</v>
      </c>
      <c r="BG68" s="4">
        <v>1.123</v>
      </c>
      <c r="BH68" s="4">
        <v>0.23400000000000001</v>
      </c>
      <c r="BI68" s="4">
        <v>1.3560000000000001</v>
      </c>
      <c r="BJ68" s="4">
        <v>0.85899999999999999</v>
      </c>
      <c r="BK68" s="4">
        <v>0.17899999999999999</v>
      </c>
      <c r="BL68" s="4">
        <v>1.038</v>
      </c>
      <c r="BM68" s="4">
        <v>82.877899999999997</v>
      </c>
      <c r="BQ68" s="4">
        <v>51.05</v>
      </c>
      <c r="BR68" s="4">
        <v>0.776698</v>
      </c>
      <c r="BS68" s="4">
        <v>-5</v>
      </c>
      <c r="BT68" s="4">
        <v>8.9999999999999993E-3</v>
      </c>
      <c r="BU68" s="4">
        <v>18.980557000000001</v>
      </c>
      <c r="BV68" s="4">
        <v>0.18179999999999999</v>
      </c>
      <c r="BW68" s="4">
        <f t="shared" si="10"/>
        <v>5.0146631594000004</v>
      </c>
      <c r="BY68" s="4">
        <f t="shared" si="11"/>
        <v>21968.648971843697</v>
      </c>
      <c r="BZ68" s="4">
        <f t="shared" si="12"/>
        <v>6695.2968750616892</v>
      </c>
      <c r="CA68" s="4">
        <f t="shared" si="13"/>
        <v>12.583657553743402</v>
      </c>
      <c r="CB68" s="4">
        <f t="shared" si="14"/>
        <v>1214.0944265115136</v>
      </c>
    </row>
    <row r="69" spans="1:80" x14ac:dyDescent="0.25">
      <c r="A69" s="2">
        <v>42804</v>
      </c>
      <c r="B69" s="3">
        <v>0.55168758101851856</v>
      </c>
      <c r="C69" s="4">
        <v>10.255000000000001</v>
      </c>
      <c r="D69" s="4">
        <v>6.9413</v>
      </c>
      <c r="E69" s="4">
        <v>69413.168831000003</v>
      </c>
      <c r="F69" s="4">
        <v>120.3</v>
      </c>
      <c r="G69" s="4">
        <v>21.6</v>
      </c>
      <c r="H69" s="4">
        <v>12334.2</v>
      </c>
      <c r="J69" s="4">
        <v>0.3</v>
      </c>
      <c r="K69" s="4">
        <v>0.80410000000000004</v>
      </c>
      <c r="L69" s="4">
        <v>8.2453000000000003</v>
      </c>
      <c r="M69" s="4">
        <v>5.5811999999999999</v>
      </c>
      <c r="N69" s="4">
        <v>96.709900000000005</v>
      </c>
      <c r="O69" s="4">
        <v>17.330100000000002</v>
      </c>
      <c r="P69" s="4">
        <v>114</v>
      </c>
      <c r="Q69" s="4">
        <v>73.989800000000002</v>
      </c>
      <c r="R69" s="4">
        <v>13.258699999999999</v>
      </c>
      <c r="S69" s="4">
        <v>87.2</v>
      </c>
      <c r="T69" s="4">
        <v>12334.1692</v>
      </c>
      <c r="W69" s="4">
        <v>0</v>
      </c>
      <c r="X69" s="4">
        <v>0.2412</v>
      </c>
      <c r="Y69" s="4">
        <v>12.1</v>
      </c>
      <c r="Z69" s="4">
        <v>909</v>
      </c>
      <c r="AA69" s="4">
        <v>925</v>
      </c>
      <c r="AB69" s="4">
        <v>898</v>
      </c>
      <c r="AC69" s="4">
        <v>77</v>
      </c>
      <c r="AD69" s="4">
        <v>9.67</v>
      </c>
      <c r="AE69" s="4">
        <v>0.22</v>
      </c>
      <c r="AF69" s="4">
        <v>992</v>
      </c>
      <c r="AG69" s="4">
        <v>-10</v>
      </c>
      <c r="AH69" s="4">
        <v>8</v>
      </c>
      <c r="AI69" s="4">
        <v>24</v>
      </c>
      <c r="AJ69" s="4">
        <v>137</v>
      </c>
      <c r="AK69" s="4">
        <v>137.1</v>
      </c>
      <c r="AL69" s="4">
        <v>5.0999999999999996</v>
      </c>
      <c r="AM69" s="4">
        <v>142</v>
      </c>
      <c r="AN69" s="4" t="s">
        <v>155</v>
      </c>
      <c r="AO69" s="4">
        <v>1</v>
      </c>
      <c r="AP69" s="5">
        <v>0.75998842592592597</v>
      </c>
      <c r="AQ69" s="4">
        <v>47.161572999999997</v>
      </c>
      <c r="AR69" s="4">
        <v>-88.484003999999999</v>
      </c>
      <c r="AS69" s="4">
        <v>317.2</v>
      </c>
      <c r="AT69" s="4">
        <v>33.1</v>
      </c>
      <c r="AU69" s="4">
        <v>12</v>
      </c>
      <c r="AV69" s="4">
        <v>8</v>
      </c>
      <c r="AW69" s="4" t="s">
        <v>420</v>
      </c>
      <c r="AX69" s="4">
        <v>1.2303999999999999</v>
      </c>
      <c r="AY69" s="4">
        <v>1.6264000000000001</v>
      </c>
      <c r="AZ69" s="4">
        <v>2.6392000000000002</v>
      </c>
      <c r="BA69" s="4">
        <v>11.154</v>
      </c>
      <c r="BB69" s="4">
        <v>8.48</v>
      </c>
      <c r="BC69" s="4">
        <v>0.76</v>
      </c>
      <c r="BD69" s="4">
        <v>24.37</v>
      </c>
      <c r="BE69" s="4">
        <v>1323.5740000000001</v>
      </c>
      <c r="BF69" s="4">
        <v>570.22699999999998</v>
      </c>
      <c r="BG69" s="4">
        <v>1.6259999999999999</v>
      </c>
      <c r="BH69" s="4">
        <v>0.29099999999999998</v>
      </c>
      <c r="BI69" s="4">
        <v>1.917</v>
      </c>
      <c r="BJ69" s="4">
        <v>1.244</v>
      </c>
      <c r="BK69" s="4">
        <v>0.223</v>
      </c>
      <c r="BL69" s="4">
        <v>1.4670000000000001</v>
      </c>
      <c r="BM69" s="4">
        <v>82.0976</v>
      </c>
      <c r="BQ69" s="4">
        <v>28.155000000000001</v>
      </c>
      <c r="BR69" s="4">
        <v>0.71016000000000001</v>
      </c>
      <c r="BS69" s="4">
        <v>-5</v>
      </c>
      <c r="BT69" s="4">
        <v>8.9999999999999993E-3</v>
      </c>
      <c r="BU69" s="4">
        <v>17.354534999999998</v>
      </c>
      <c r="BV69" s="4">
        <v>0.18179999999999999</v>
      </c>
      <c r="BW69" s="4">
        <f t="shared" si="10"/>
        <v>4.5850681469999994</v>
      </c>
      <c r="BY69" s="4">
        <f t="shared" si="11"/>
        <v>17728.254727583862</v>
      </c>
      <c r="BZ69" s="4">
        <f t="shared" si="12"/>
        <v>7637.75165464565</v>
      </c>
      <c r="CA69" s="4">
        <f t="shared" si="13"/>
        <v>16.662422260571997</v>
      </c>
      <c r="CB69" s="4">
        <f t="shared" si="14"/>
        <v>1099.6341461250288</v>
      </c>
    </row>
    <row r="70" spans="1:80" x14ac:dyDescent="0.25">
      <c r="A70" s="2">
        <v>42804</v>
      </c>
      <c r="B70" s="3">
        <v>0.5516991550925926</v>
      </c>
      <c r="C70" s="4">
        <v>9.9860000000000007</v>
      </c>
      <c r="D70" s="4">
        <v>7.6764000000000001</v>
      </c>
      <c r="E70" s="4">
        <v>76763.818182000003</v>
      </c>
      <c r="F70" s="4">
        <v>155.4</v>
      </c>
      <c r="G70" s="4">
        <v>26.1</v>
      </c>
      <c r="H70" s="4">
        <v>12423.8</v>
      </c>
      <c r="J70" s="4">
        <v>0.2</v>
      </c>
      <c r="K70" s="4">
        <v>0.79779999999999995</v>
      </c>
      <c r="L70" s="4">
        <v>7.9669999999999996</v>
      </c>
      <c r="M70" s="4">
        <v>6.1242000000000001</v>
      </c>
      <c r="N70" s="4">
        <v>123.97629999999999</v>
      </c>
      <c r="O70" s="4">
        <v>20.822600000000001</v>
      </c>
      <c r="P70" s="4">
        <v>144.80000000000001</v>
      </c>
      <c r="Q70" s="4">
        <v>94.888099999999994</v>
      </c>
      <c r="R70" s="4">
        <v>15.936999999999999</v>
      </c>
      <c r="S70" s="4">
        <v>110.8</v>
      </c>
      <c r="T70" s="4">
        <v>12423.8105</v>
      </c>
      <c r="W70" s="4">
        <v>0</v>
      </c>
      <c r="X70" s="4">
        <v>0.15959999999999999</v>
      </c>
      <c r="Y70" s="4">
        <v>12.2</v>
      </c>
      <c r="Z70" s="4">
        <v>898</v>
      </c>
      <c r="AA70" s="4">
        <v>915</v>
      </c>
      <c r="AB70" s="4">
        <v>891</v>
      </c>
      <c r="AC70" s="4">
        <v>77.900000000000006</v>
      </c>
      <c r="AD70" s="4">
        <v>9.7799999999999994</v>
      </c>
      <c r="AE70" s="4">
        <v>0.22</v>
      </c>
      <c r="AF70" s="4">
        <v>992</v>
      </c>
      <c r="AG70" s="4">
        <v>-10</v>
      </c>
      <c r="AH70" s="4">
        <v>8</v>
      </c>
      <c r="AI70" s="4">
        <v>24</v>
      </c>
      <c r="AJ70" s="4">
        <v>137</v>
      </c>
      <c r="AK70" s="4">
        <v>135.30000000000001</v>
      </c>
      <c r="AL70" s="4">
        <v>5.0999999999999996</v>
      </c>
      <c r="AM70" s="4">
        <v>142</v>
      </c>
      <c r="AN70" s="4" t="s">
        <v>155</v>
      </c>
      <c r="AO70" s="4">
        <v>1</v>
      </c>
      <c r="AP70" s="5">
        <v>0.7599999999999999</v>
      </c>
      <c r="AQ70" s="4">
        <v>47.161718</v>
      </c>
      <c r="AR70" s="4">
        <v>-88.484037999999998</v>
      </c>
      <c r="AS70" s="4">
        <v>317.2</v>
      </c>
      <c r="AT70" s="4">
        <v>35</v>
      </c>
      <c r="AU70" s="4">
        <v>12</v>
      </c>
      <c r="AV70" s="4">
        <v>8</v>
      </c>
      <c r="AW70" s="4" t="s">
        <v>420</v>
      </c>
      <c r="AX70" s="4">
        <v>1.2696000000000001</v>
      </c>
      <c r="AY70" s="4">
        <v>1.0304</v>
      </c>
      <c r="AZ70" s="4">
        <v>2.5</v>
      </c>
      <c r="BA70" s="4">
        <v>11.154</v>
      </c>
      <c r="BB70" s="4">
        <v>8.1999999999999993</v>
      </c>
      <c r="BC70" s="4">
        <v>0.73</v>
      </c>
      <c r="BD70" s="4">
        <v>25.344999999999999</v>
      </c>
      <c r="BE70" s="4">
        <v>1256.0070000000001</v>
      </c>
      <c r="BF70" s="4">
        <v>614.50599999999997</v>
      </c>
      <c r="BG70" s="4">
        <v>2.0470000000000002</v>
      </c>
      <c r="BH70" s="4">
        <v>0.34399999999999997</v>
      </c>
      <c r="BI70" s="4">
        <v>2.391</v>
      </c>
      <c r="BJ70" s="4">
        <v>1.5669999999999999</v>
      </c>
      <c r="BK70" s="4">
        <v>0.26300000000000001</v>
      </c>
      <c r="BL70" s="4">
        <v>1.83</v>
      </c>
      <c r="BM70" s="4">
        <v>81.213999999999999</v>
      </c>
      <c r="BQ70" s="4">
        <v>18.29</v>
      </c>
      <c r="BR70" s="4">
        <v>0.79603000000000002</v>
      </c>
      <c r="BS70" s="4">
        <v>-5</v>
      </c>
      <c r="BT70" s="4">
        <v>8.9999999999999993E-3</v>
      </c>
      <c r="BU70" s="4">
        <v>19.452983</v>
      </c>
      <c r="BV70" s="4">
        <v>0.18179999999999999</v>
      </c>
      <c r="BW70" s="4">
        <f t="shared" si="10"/>
        <v>5.1394781085999997</v>
      </c>
      <c r="BY70" s="4">
        <f t="shared" si="11"/>
        <v>18857.453319612359</v>
      </c>
      <c r="BZ70" s="4">
        <f t="shared" si="12"/>
        <v>9226.0777285649765</v>
      </c>
      <c r="CA70" s="4">
        <f t="shared" si="13"/>
        <v>23.526643841819801</v>
      </c>
      <c r="CB70" s="4">
        <f t="shared" si="14"/>
        <v>1219.3317504591917</v>
      </c>
    </row>
    <row r="71" spans="1:80" x14ac:dyDescent="0.25">
      <c r="A71" s="2">
        <v>42804</v>
      </c>
      <c r="B71" s="3">
        <v>0.55171072916666664</v>
      </c>
      <c r="C71" s="4">
        <v>10.388</v>
      </c>
      <c r="D71" s="4">
        <v>6.8083</v>
      </c>
      <c r="E71" s="4">
        <v>68083.283332999999</v>
      </c>
      <c r="F71" s="4">
        <v>196.1</v>
      </c>
      <c r="G71" s="4">
        <v>26.1</v>
      </c>
      <c r="H71" s="4">
        <v>12309</v>
      </c>
      <c r="J71" s="4">
        <v>0.19</v>
      </c>
      <c r="K71" s="4">
        <v>0.8044</v>
      </c>
      <c r="L71" s="4">
        <v>8.3561999999999994</v>
      </c>
      <c r="M71" s="4">
        <v>5.4766000000000004</v>
      </c>
      <c r="N71" s="4">
        <v>157.74359999999999</v>
      </c>
      <c r="O71" s="4">
        <v>20.994900000000001</v>
      </c>
      <c r="P71" s="4">
        <v>178.7</v>
      </c>
      <c r="Q71" s="4">
        <v>120.73950000000001</v>
      </c>
      <c r="R71" s="4">
        <v>16.069900000000001</v>
      </c>
      <c r="S71" s="4">
        <v>136.80000000000001</v>
      </c>
      <c r="T71" s="4">
        <v>12308.9745</v>
      </c>
      <c r="W71" s="4">
        <v>0</v>
      </c>
      <c r="X71" s="4">
        <v>0.15310000000000001</v>
      </c>
      <c r="Y71" s="4">
        <v>11.9</v>
      </c>
      <c r="Z71" s="4">
        <v>904</v>
      </c>
      <c r="AA71" s="4">
        <v>918</v>
      </c>
      <c r="AB71" s="4">
        <v>893</v>
      </c>
      <c r="AC71" s="4">
        <v>78</v>
      </c>
      <c r="AD71" s="4">
        <v>9.7899999999999991</v>
      </c>
      <c r="AE71" s="4">
        <v>0.22</v>
      </c>
      <c r="AF71" s="4">
        <v>992</v>
      </c>
      <c r="AG71" s="4">
        <v>-10</v>
      </c>
      <c r="AH71" s="4">
        <v>8</v>
      </c>
      <c r="AI71" s="4">
        <v>24</v>
      </c>
      <c r="AJ71" s="4">
        <v>137</v>
      </c>
      <c r="AK71" s="4">
        <v>136.69999999999999</v>
      </c>
      <c r="AL71" s="4">
        <v>5</v>
      </c>
      <c r="AM71" s="4">
        <v>142</v>
      </c>
      <c r="AN71" s="4" t="s">
        <v>155</v>
      </c>
      <c r="AO71" s="4">
        <v>1</v>
      </c>
      <c r="AP71" s="5">
        <v>0.76001157407407405</v>
      </c>
      <c r="AQ71" s="4">
        <v>47.161861999999999</v>
      </c>
      <c r="AR71" s="4">
        <v>-88.484088</v>
      </c>
      <c r="AS71" s="4">
        <v>317.10000000000002</v>
      </c>
      <c r="AT71" s="4">
        <v>36.6</v>
      </c>
      <c r="AU71" s="4">
        <v>12</v>
      </c>
      <c r="AV71" s="4">
        <v>8</v>
      </c>
      <c r="AW71" s="4" t="s">
        <v>420</v>
      </c>
      <c r="AX71" s="4">
        <v>1.2</v>
      </c>
      <c r="AY71" s="4">
        <v>1.2216</v>
      </c>
      <c r="AZ71" s="4">
        <v>2.5912000000000002</v>
      </c>
      <c r="BA71" s="4">
        <v>11.154</v>
      </c>
      <c r="BB71" s="4">
        <v>8.5</v>
      </c>
      <c r="BC71" s="4">
        <v>0.76</v>
      </c>
      <c r="BD71" s="4">
        <v>24.315999999999999</v>
      </c>
      <c r="BE71" s="4">
        <v>1341.0409999999999</v>
      </c>
      <c r="BF71" s="4">
        <v>559.40099999999995</v>
      </c>
      <c r="BG71" s="4">
        <v>2.6509999999999998</v>
      </c>
      <c r="BH71" s="4">
        <v>0.35299999999999998</v>
      </c>
      <c r="BI71" s="4">
        <v>3.004</v>
      </c>
      <c r="BJ71" s="4">
        <v>2.0289999999999999</v>
      </c>
      <c r="BK71" s="4">
        <v>0.27</v>
      </c>
      <c r="BL71" s="4">
        <v>2.2989999999999999</v>
      </c>
      <c r="BM71" s="4">
        <v>81.908799999999999</v>
      </c>
      <c r="BQ71" s="4">
        <v>17.863</v>
      </c>
      <c r="BR71" s="4">
        <v>0.752382</v>
      </c>
      <c r="BS71" s="4">
        <v>-5</v>
      </c>
      <c r="BT71" s="4">
        <v>9.8729999999999998E-3</v>
      </c>
      <c r="BU71" s="4">
        <v>18.386334999999999</v>
      </c>
      <c r="BV71" s="4">
        <v>0.199435</v>
      </c>
      <c r="BW71" s="4">
        <f t="shared" si="10"/>
        <v>4.8576697069999994</v>
      </c>
      <c r="BY71" s="4">
        <f t="shared" si="11"/>
        <v>19030.140679880471</v>
      </c>
      <c r="BZ71" s="4">
        <f t="shared" si="12"/>
        <v>7938.2209242415529</v>
      </c>
      <c r="CA71" s="4">
        <f t="shared" si="13"/>
        <v>28.792673333236998</v>
      </c>
      <c r="CB71" s="4">
        <f t="shared" si="14"/>
        <v>1162.3328346562064</v>
      </c>
    </row>
    <row r="72" spans="1:80" x14ac:dyDescent="0.25">
      <c r="A72" s="2">
        <v>42804</v>
      </c>
      <c r="B72" s="3">
        <v>0.55172230324074067</v>
      </c>
      <c r="C72" s="4">
        <v>10.951000000000001</v>
      </c>
      <c r="D72" s="4">
        <v>5.9226999999999999</v>
      </c>
      <c r="E72" s="4">
        <v>59227.100401999996</v>
      </c>
      <c r="F72" s="4">
        <v>228.6</v>
      </c>
      <c r="G72" s="4">
        <v>21.1</v>
      </c>
      <c r="H72" s="4">
        <v>11859.9</v>
      </c>
      <c r="J72" s="4">
        <v>0.1</v>
      </c>
      <c r="K72" s="4">
        <v>0.81</v>
      </c>
      <c r="L72" s="4">
        <v>8.8709000000000007</v>
      </c>
      <c r="M72" s="4">
        <v>4.7975000000000003</v>
      </c>
      <c r="N72" s="4">
        <v>185.2047</v>
      </c>
      <c r="O72" s="4">
        <v>17.0914</v>
      </c>
      <c r="P72" s="4">
        <v>202.3</v>
      </c>
      <c r="Q72" s="4">
        <v>141.7587</v>
      </c>
      <c r="R72" s="4">
        <v>13.082000000000001</v>
      </c>
      <c r="S72" s="4">
        <v>154.80000000000001</v>
      </c>
      <c r="T72" s="4">
        <v>11859.853800000001</v>
      </c>
      <c r="W72" s="4">
        <v>0</v>
      </c>
      <c r="X72" s="4">
        <v>8.1000000000000003E-2</v>
      </c>
      <c r="Y72" s="4">
        <v>12.1</v>
      </c>
      <c r="Z72" s="4">
        <v>915</v>
      </c>
      <c r="AA72" s="4">
        <v>929</v>
      </c>
      <c r="AB72" s="4">
        <v>903</v>
      </c>
      <c r="AC72" s="4">
        <v>78</v>
      </c>
      <c r="AD72" s="4">
        <v>9.7899999999999991</v>
      </c>
      <c r="AE72" s="4">
        <v>0.22</v>
      </c>
      <c r="AF72" s="4">
        <v>992</v>
      </c>
      <c r="AG72" s="4">
        <v>-10</v>
      </c>
      <c r="AH72" s="4">
        <v>8</v>
      </c>
      <c r="AI72" s="4">
        <v>24</v>
      </c>
      <c r="AJ72" s="4">
        <v>137</v>
      </c>
      <c r="AK72" s="4">
        <v>137</v>
      </c>
      <c r="AL72" s="4">
        <v>5</v>
      </c>
      <c r="AM72" s="4">
        <v>142</v>
      </c>
      <c r="AN72" s="4" t="s">
        <v>155</v>
      </c>
      <c r="AO72" s="4">
        <v>1</v>
      </c>
      <c r="AP72" s="5">
        <v>0.7600231481481482</v>
      </c>
      <c r="AQ72" s="4">
        <v>47.162007000000003</v>
      </c>
      <c r="AR72" s="4">
        <v>-88.484139999999996</v>
      </c>
      <c r="AS72" s="4">
        <v>317.10000000000002</v>
      </c>
      <c r="AT72" s="4">
        <v>36.700000000000003</v>
      </c>
      <c r="AU72" s="4">
        <v>12</v>
      </c>
      <c r="AV72" s="4">
        <v>8</v>
      </c>
      <c r="AW72" s="4" t="s">
        <v>420</v>
      </c>
      <c r="AX72" s="4">
        <v>1.2303999999999999</v>
      </c>
      <c r="AY72" s="4">
        <v>1.6215999999999999</v>
      </c>
      <c r="AZ72" s="4">
        <v>2.8912</v>
      </c>
      <c r="BA72" s="4">
        <v>11.154</v>
      </c>
      <c r="BB72" s="4">
        <v>8.77</v>
      </c>
      <c r="BC72" s="4">
        <v>0.79</v>
      </c>
      <c r="BD72" s="4">
        <v>23.454000000000001</v>
      </c>
      <c r="BE72" s="4">
        <v>1443.77</v>
      </c>
      <c r="BF72" s="4">
        <v>496.96100000000001</v>
      </c>
      <c r="BG72" s="4">
        <v>3.157</v>
      </c>
      <c r="BH72" s="4">
        <v>0.29099999999999998</v>
      </c>
      <c r="BI72" s="4">
        <v>3.448</v>
      </c>
      <c r="BJ72" s="4">
        <v>2.4159999999999999</v>
      </c>
      <c r="BK72" s="4">
        <v>0.223</v>
      </c>
      <c r="BL72" s="4">
        <v>2.6389999999999998</v>
      </c>
      <c r="BM72" s="4">
        <v>80.0364</v>
      </c>
      <c r="BQ72" s="4">
        <v>9.5860000000000003</v>
      </c>
      <c r="BR72" s="4">
        <v>0.83741100000000002</v>
      </c>
      <c r="BS72" s="4">
        <v>-5</v>
      </c>
      <c r="BT72" s="4">
        <v>9.1269999999999997E-3</v>
      </c>
      <c r="BU72" s="4">
        <v>20.464231000000002</v>
      </c>
      <c r="BV72" s="4">
        <v>0.184365</v>
      </c>
      <c r="BW72" s="4">
        <f t="shared" si="10"/>
        <v>5.4066498302000001</v>
      </c>
      <c r="BY72" s="4">
        <f t="shared" si="11"/>
        <v>22803.32710599347</v>
      </c>
      <c r="BZ72" s="4">
        <f t="shared" si="12"/>
        <v>7849.1478849966552</v>
      </c>
      <c r="CA72" s="4">
        <f t="shared" si="13"/>
        <v>38.159013061692804</v>
      </c>
      <c r="CB72" s="4">
        <f t="shared" si="14"/>
        <v>1264.1183911468834</v>
      </c>
    </row>
    <row r="73" spans="1:80" x14ac:dyDescent="0.25">
      <c r="A73" s="2">
        <v>42804</v>
      </c>
      <c r="B73" s="3">
        <v>0.55173387731481482</v>
      </c>
      <c r="C73" s="4">
        <v>11.414</v>
      </c>
      <c r="D73" s="4">
        <v>5.2785000000000002</v>
      </c>
      <c r="E73" s="4">
        <v>52785.354398000003</v>
      </c>
      <c r="F73" s="4">
        <v>249.9</v>
      </c>
      <c r="G73" s="4">
        <v>21.2</v>
      </c>
      <c r="H73" s="4">
        <v>11309.7</v>
      </c>
      <c r="J73" s="4">
        <v>0.1</v>
      </c>
      <c r="K73" s="4">
        <v>0.81379999999999997</v>
      </c>
      <c r="L73" s="4">
        <v>9.2889999999999997</v>
      </c>
      <c r="M73" s="4">
        <v>4.2957999999999998</v>
      </c>
      <c r="N73" s="4">
        <v>203.35249999999999</v>
      </c>
      <c r="O73" s="4">
        <v>17.2531</v>
      </c>
      <c r="P73" s="4">
        <v>220.6</v>
      </c>
      <c r="Q73" s="4">
        <v>155.64940000000001</v>
      </c>
      <c r="R73" s="4">
        <v>13.2058</v>
      </c>
      <c r="S73" s="4">
        <v>168.9</v>
      </c>
      <c r="T73" s="4">
        <v>11309.657800000001</v>
      </c>
      <c r="W73" s="4">
        <v>0</v>
      </c>
      <c r="X73" s="4">
        <v>8.14E-2</v>
      </c>
      <c r="Y73" s="4">
        <v>12.2</v>
      </c>
      <c r="Z73" s="4">
        <v>928</v>
      </c>
      <c r="AA73" s="4">
        <v>945</v>
      </c>
      <c r="AB73" s="4">
        <v>916</v>
      </c>
      <c r="AC73" s="4">
        <v>78</v>
      </c>
      <c r="AD73" s="4">
        <v>9.7899999999999991</v>
      </c>
      <c r="AE73" s="4">
        <v>0.22</v>
      </c>
      <c r="AF73" s="4">
        <v>992</v>
      </c>
      <c r="AG73" s="4">
        <v>-10</v>
      </c>
      <c r="AH73" s="4">
        <v>8</v>
      </c>
      <c r="AI73" s="4">
        <v>24</v>
      </c>
      <c r="AJ73" s="4">
        <v>137</v>
      </c>
      <c r="AK73" s="4">
        <v>137.9</v>
      </c>
      <c r="AL73" s="4">
        <v>5.2</v>
      </c>
      <c r="AM73" s="4">
        <v>142</v>
      </c>
      <c r="AN73" s="4" t="s">
        <v>155</v>
      </c>
      <c r="AO73" s="4">
        <v>1</v>
      </c>
      <c r="AP73" s="5">
        <v>0.76003472222222224</v>
      </c>
      <c r="AQ73" s="4">
        <v>47.162151000000001</v>
      </c>
      <c r="AR73" s="4">
        <v>-88.484177000000003</v>
      </c>
      <c r="AS73" s="4">
        <v>317.39999999999998</v>
      </c>
      <c r="AT73" s="4">
        <v>36.200000000000003</v>
      </c>
      <c r="AU73" s="4">
        <v>12</v>
      </c>
      <c r="AV73" s="4">
        <v>7</v>
      </c>
      <c r="AW73" s="4" t="s">
        <v>421</v>
      </c>
      <c r="AX73" s="4">
        <v>1.3304</v>
      </c>
      <c r="AY73" s="4">
        <v>1.9</v>
      </c>
      <c r="AZ73" s="4">
        <v>3.0392000000000001</v>
      </c>
      <c r="BA73" s="4">
        <v>11.154</v>
      </c>
      <c r="BB73" s="4">
        <v>8.9700000000000006</v>
      </c>
      <c r="BC73" s="4">
        <v>0.8</v>
      </c>
      <c r="BD73" s="4">
        <v>22.876999999999999</v>
      </c>
      <c r="BE73" s="4">
        <v>1526.106</v>
      </c>
      <c r="BF73" s="4">
        <v>449.19799999999998</v>
      </c>
      <c r="BG73" s="4">
        <v>3.4990000000000001</v>
      </c>
      <c r="BH73" s="4">
        <v>0.29699999999999999</v>
      </c>
      <c r="BI73" s="4">
        <v>3.7959999999999998</v>
      </c>
      <c r="BJ73" s="4">
        <v>2.6779999999999999</v>
      </c>
      <c r="BK73" s="4">
        <v>0.22700000000000001</v>
      </c>
      <c r="BL73" s="4">
        <v>2.9049999999999998</v>
      </c>
      <c r="BM73" s="4">
        <v>77.044799999999995</v>
      </c>
      <c r="BQ73" s="4">
        <v>9.7219999999999995</v>
      </c>
      <c r="BR73" s="4">
        <v>0.921713</v>
      </c>
      <c r="BS73" s="4">
        <v>-5</v>
      </c>
      <c r="BT73" s="4">
        <v>8.9999999999999993E-3</v>
      </c>
      <c r="BU73" s="4">
        <v>22.524360999999999</v>
      </c>
      <c r="BV73" s="4">
        <v>0.18179999999999999</v>
      </c>
      <c r="BW73" s="4">
        <f t="shared" si="10"/>
        <v>5.9509361761999999</v>
      </c>
      <c r="BY73" s="4">
        <f t="shared" si="11"/>
        <v>26530.287313007699</v>
      </c>
      <c r="BZ73" s="4">
        <f t="shared" si="12"/>
        <v>7808.993608850521</v>
      </c>
      <c r="CA73" s="4">
        <f t="shared" si="13"/>
        <v>46.555160273424399</v>
      </c>
      <c r="CB73" s="4">
        <f t="shared" si="14"/>
        <v>1339.370056846127</v>
      </c>
    </row>
    <row r="74" spans="1:80" x14ac:dyDescent="0.25">
      <c r="A74" s="2">
        <v>42804</v>
      </c>
      <c r="B74" s="3">
        <v>0.55174545138888886</v>
      </c>
      <c r="C74" s="4">
        <v>11.547000000000001</v>
      </c>
      <c r="D74" s="4">
        <v>4.9203000000000001</v>
      </c>
      <c r="E74" s="4">
        <v>49203.134328</v>
      </c>
      <c r="F74" s="4">
        <v>257.8</v>
      </c>
      <c r="G74" s="4">
        <v>20.8</v>
      </c>
      <c r="H74" s="4">
        <v>10786.1</v>
      </c>
      <c r="J74" s="4">
        <v>0.1</v>
      </c>
      <c r="K74" s="4">
        <v>0.81720000000000004</v>
      </c>
      <c r="L74" s="4">
        <v>9.4362999999999992</v>
      </c>
      <c r="M74" s="4">
        <v>4.0208000000000004</v>
      </c>
      <c r="N74" s="4">
        <v>210.63480000000001</v>
      </c>
      <c r="O74" s="4">
        <v>16.973400000000002</v>
      </c>
      <c r="P74" s="4">
        <v>227.6</v>
      </c>
      <c r="Q74" s="4">
        <v>161.22329999999999</v>
      </c>
      <c r="R74" s="4">
        <v>12.9917</v>
      </c>
      <c r="S74" s="4">
        <v>174.2</v>
      </c>
      <c r="T74" s="4">
        <v>10786.1379</v>
      </c>
      <c r="W74" s="4">
        <v>0</v>
      </c>
      <c r="X74" s="4">
        <v>8.1699999999999995E-2</v>
      </c>
      <c r="Y74" s="4">
        <v>12.2</v>
      </c>
      <c r="Z74" s="4">
        <v>937</v>
      </c>
      <c r="AA74" s="4">
        <v>954</v>
      </c>
      <c r="AB74" s="4">
        <v>923</v>
      </c>
      <c r="AC74" s="4">
        <v>78</v>
      </c>
      <c r="AD74" s="4">
        <v>9.7899999999999991</v>
      </c>
      <c r="AE74" s="4">
        <v>0.22</v>
      </c>
      <c r="AF74" s="4">
        <v>992</v>
      </c>
      <c r="AG74" s="4">
        <v>-10</v>
      </c>
      <c r="AH74" s="4">
        <v>8.8729999999999993</v>
      </c>
      <c r="AI74" s="4">
        <v>24</v>
      </c>
      <c r="AJ74" s="4">
        <v>137</v>
      </c>
      <c r="AK74" s="4">
        <v>138</v>
      </c>
      <c r="AL74" s="4">
        <v>5.0999999999999996</v>
      </c>
      <c r="AM74" s="4">
        <v>142</v>
      </c>
      <c r="AN74" s="4" t="s">
        <v>155</v>
      </c>
      <c r="AO74" s="4">
        <v>1</v>
      </c>
      <c r="AP74" s="5">
        <v>0.76004629629629628</v>
      </c>
      <c r="AQ74" s="4">
        <v>47.162298999999997</v>
      </c>
      <c r="AR74" s="4">
        <v>-88.484181000000007</v>
      </c>
      <c r="AS74" s="4">
        <v>317.60000000000002</v>
      </c>
      <c r="AT74" s="4">
        <v>36.299999999999997</v>
      </c>
      <c r="AU74" s="4">
        <v>12</v>
      </c>
      <c r="AV74" s="4">
        <v>8</v>
      </c>
      <c r="AW74" s="4" t="s">
        <v>422</v>
      </c>
      <c r="AX74" s="4">
        <v>1.3391999999999999</v>
      </c>
      <c r="AY74" s="4">
        <v>1.9303999999999999</v>
      </c>
      <c r="AZ74" s="4">
        <v>2.8088000000000002</v>
      </c>
      <c r="BA74" s="4">
        <v>11.154</v>
      </c>
      <c r="BB74" s="4">
        <v>9.15</v>
      </c>
      <c r="BC74" s="4">
        <v>0.82</v>
      </c>
      <c r="BD74" s="4">
        <v>22.372</v>
      </c>
      <c r="BE74" s="4">
        <v>1569.5719999999999</v>
      </c>
      <c r="BF74" s="4">
        <v>425.66199999999998</v>
      </c>
      <c r="BG74" s="4">
        <v>3.669</v>
      </c>
      <c r="BH74" s="4">
        <v>0.29599999999999999</v>
      </c>
      <c r="BI74" s="4">
        <v>3.9649999999999999</v>
      </c>
      <c r="BJ74" s="4">
        <v>2.8079999999999998</v>
      </c>
      <c r="BK74" s="4">
        <v>0.22600000000000001</v>
      </c>
      <c r="BL74" s="4">
        <v>3.0350000000000001</v>
      </c>
      <c r="BM74" s="4">
        <v>74.391199999999998</v>
      </c>
      <c r="BQ74" s="4">
        <v>9.8829999999999991</v>
      </c>
      <c r="BR74" s="4">
        <v>0.91454000000000002</v>
      </c>
      <c r="BS74" s="4">
        <v>-5</v>
      </c>
      <c r="BT74" s="4">
        <v>8.1270000000000005E-3</v>
      </c>
      <c r="BU74" s="4">
        <v>22.349070999999999</v>
      </c>
      <c r="BV74" s="4">
        <v>0.16416500000000001</v>
      </c>
      <c r="BW74" s="4">
        <f t="shared" si="10"/>
        <v>5.9046245581999992</v>
      </c>
      <c r="BY74" s="4">
        <f t="shared" si="11"/>
        <v>27073.567828982941</v>
      </c>
      <c r="BZ74" s="4">
        <f t="shared" si="12"/>
        <v>7342.2493706695432</v>
      </c>
      <c r="CA74" s="4">
        <f t="shared" si="13"/>
        <v>48.435228497822393</v>
      </c>
      <c r="CB74" s="4">
        <f t="shared" si="14"/>
        <v>1283.1747757219393</v>
      </c>
    </row>
    <row r="75" spans="1:80" x14ac:dyDescent="0.25">
      <c r="A75" s="2">
        <v>42804</v>
      </c>
      <c r="B75" s="3">
        <v>0.55175702546296301</v>
      </c>
      <c r="C75" s="4">
        <v>11.542</v>
      </c>
      <c r="D75" s="4">
        <v>4.8819999999999997</v>
      </c>
      <c r="E75" s="4">
        <v>48820.39604</v>
      </c>
      <c r="F75" s="4">
        <v>262.3</v>
      </c>
      <c r="G75" s="4">
        <v>20.399999999999999</v>
      </c>
      <c r="H75" s="4">
        <v>10221.5</v>
      </c>
      <c r="J75" s="4">
        <v>0.1</v>
      </c>
      <c r="K75" s="4">
        <v>0.81840000000000002</v>
      </c>
      <c r="L75" s="4">
        <v>9.4459</v>
      </c>
      <c r="M75" s="4">
        <v>3.9954000000000001</v>
      </c>
      <c r="N75" s="4">
        <v>214.62620000000001</v>
      </c>
      <c r="O75" s="4">
        <v>16.6951</v>
      </c>
      <c r="P75" s="4">
        <v>231.3</v>
      </c>
      <c r="Q75" s="4">
        <v>164.2784</v>
      </c>
      <c r="R75" s="4">
        <v>12.778700000000001</v>
      </c>
      <c r="S75" s="4">
        <v>177.1</v>
      </c>
      <c r="T75" s="4">
        <v>10221.546</v>
      </c>
      <c r="W75" s="4">
        <v>0</v>
      </c>
      <c r="X75" s="4">
        <v>8.1799999999999998E-2</v>
      </c>
      <c r="Y75" s="4">
        <v>12.3</v>
      </c>
      <c r="Z75" s="4">
        <v>939</v>
      </c>
      <c r="AA75" s="4">
        <v>958</v>
      </c>
      <c r="AB75" s="4">
        <v>927</v>
      </c>
      <c r="AC75" s="4">
        <v>78</v>
      </c>
      <c r="AD75" s="4">
        <v>9.7899999999999991</v>
      </c>
      <c r="AE75" s="4">
        <v>0.22</v>
      </c>
      <c r="AF75" s="4">
        <v>992</v>
      </c>
      <c r="AG75" s="4">
        <v>-10</v>
      </c>
      <c r="AH75" s="4">
        <v>8.1270000000000007</v>
      </c>
      <c r="AI75" s="4">
        <v>24</v>
      </c>
      <c r="AJ75" s="4">
        <v>137</v>
      </c>
      <c r="AK75" s="4">
        <v>138</v>
      </c>
      <c r="AL75" s="4">
        <v>5.4</v>
      </c>
      <c r="AM75" s="4">
        <v>142</v>
      </c>
      <c r="AN75" s="4" t="s">
        <v>155</v>
      </c>
      <c r="AO75" s="4">
        <v>2</v>
      </c>
      <c r="AP75" s="5">
        <v>0.76005787037037031</v>
      </c>
      <c r="AQ75" s="4">
        <v>47.162453999999997</v>
      </c>
      <c r="AR75" s="4">
        <v>-88.484166999999999</v>
      </c>
      <c r="AS75" s="4">
        <v>317.8</v>
      </c>
      <c r="AT75" s="4">
        <v>38.200000000000003</v>
      </c>
      <c r="AU75" s="4">
        <v>12</v>
      </c>
      <c r="AV75" s="4">
        <v>9</v>
      </c>
      <c r="AW75" s="4" t="s">
        <v>423</v>
      </c>
      <c r="AX75" s="4">
        <v>1.1696299999999999</v>
      </c>
      <c r="AY75" s="4">
        <v>2</v>
      </c>
      <c r="AZ75" s="4">
        <v>2.5392610000000002</v>
      </c>
      <c r="BA75" s="4">
        <v>11.154</v>
      </c>
      <c r="BB75" s="4">
        <v>9.2100000000000009</v>
      </c>
      <c r="BC75" s="4">
        <v>0.83</v>
      </c>
      <c r="BD75" s="4">
        <v>22.190999999999999</v>
      </c>
      <c r="BE75" s="4">
        <v>1579.0350000000001</v>
      </c>
      <c r="BF75" s="4">
        <v>425.096</v>
      </c>
      <c r="BG75" s="4">
        <v>3.7570000000000001</v>
      </c>
      <c r="BH75" s="4">
        <v>0.29199999999999998</v>
      </c>
      <c r="BI75" s="4">
        <v>4.0490000000000004</v>
      </c>
      <c r="BJ75" s="4">
        <v>2.8759999999999999</v>
      </c>
      <c r="BK75" s="4">
        <v>0.224</v>
      </c>
      <c r="BL75" s="4">
        <v>3.1</v>
      </c>
      <c r="BM75" s="4">
        <v>70.850399999999993</v>
      </c>
      <c r="BQ75" s="4">
        <v>9.9469999999999992</v>
      </c>
      <c r="BR75" s="4">
        <v>0.91287300000000005</v>
      </c>
      <c r="BS75" s="4">
        <v>-5</v>
      </c>
      <c r="BT75" s="4">
        <v>8.8730000000000007E-3</v>
      </c>
      <c r="BU75" s="4">
        <v>22.308333999999999</v>
      </c>
      <c r="BV75" s="4">
        <v>0.17923500000000001</v>
      </c>
      <c r="BW75" s="4">
        <f t="shared" ref="BW75:BW138" si="15">BU75*0.2642</f>
        <v>5.8938618427999998</v>
      </c>
      <c r="BY75" s="4">
        <f t="shared" ref="BY75:BY138" si="16">BE75*$BU75*0.7718</f>
        <v>27187.149089141145</v>
      </c>
      <c r="BZ75" s="4">
        <f t="shared" ref="BZ75:BZ138" si="17">BF75*$BU75*0.7718</f>
        <v>7319.1210639393948</v>
      </c>
      <c r="CA75" s="4">
        <f t="shared" ref="CA75:CA138" si="18">BJ75*$BU75*0.7718</f>
        <v>49.517737593131194</v>
      </c>
      <c r="CB75" s="4">
        <f t="shared" ref="CB75:CB138" si="19">BM75*$BU75*0.7718</f>
        <v>1219.8718760668924</v>
      </c>
    </row>
    <row r="76" spans="1:80" x14ac:dyDescent="0.25">
      <c r="A76" s="2">
        <v>42804</v>
      </c>
      <c r="B76" s="3">
        <v>0.55176859953703705</v>
      </c>
      <c r="C76" s="4">
        <v>11.329000000000001</v>
      </c>
      <c r="D76" s="4">
        <v>5.3250999999999999</v>
      </c>
      <c r="E76" s="4">
        <v>53251.089109</v>
      </c>
      <c r="F76" s="4">
        <v>281.5</v>
      </c>
      <c r="G76" s="4">
        <v>28</v>
      </c>
      <c r="H76" s="4">
        <v>9618.2000000000007</v>
      </c>
      <c r="J76" s="4">
        <v>0.1</v>
      </c>
      <c r="K76" s="4">
        <v>0.81610000000000005</v>
      </c>
      <c r="L76" s="4">
        <v>9.2452000000000005</v>
      </c>
      <c r="M76" s="4">
        <v>4.3456999999999999</v>
      </c>
      <c r="N76" s="4">
        <v>229.6951</v>
      </c>
      <c r="O76" s="4">
        <v>22.850100000000001</v>
      </c>
      <c r="P76" s="4">
        <v>252.5</v>
      </c>
      <c r="Q76" s="4">
        <v>175.8124</v>
      </c>
      <c r="R76" s="4">
        <v>17.489899999999999</v>
      </c>
      <c r="S76" s="4">
        <v>193.3</v>
      </c>
      <c r="T76" s="4">
        <v>9618.15</v>
      </c>
      <c r="W76" s="4">
        <v>0</v>
      </c>
      <c r="X76" s="4">
        <v>8.1600000000000006E-2</v>
      </c>
      <c r="Y76" s="4">
        <v>12.2</v>
      </c>
      <c r="Z76" s="4">
        <v>939</v>
      </c>
      <c r="AA76" s="4">
        <v>957</v>
      </c>
      <c r="AB76" s="4">
        <v>926</v>
      </c>
      <c r="AC76" s="4">
        <v>78</v>
      </c>
      <c r="AD76" s="4">
        <v>9.7899999999999991</v>
      </c>
      <c r="AE76" s="4">
        <v>0.22</v>
      </c>
      <c r="AF76" s="4">
        <v>992</v>
      </c>
      <c r="AG76" s="4">
        <v>-10</v>
      </c>
      <c r="AH76" s="4">
        <v>8</v>
      </c>
      <c r="AI76" s="4">
        <v>24</v>
      </c>
      <c r="AJ76" s="4">
        <v>137</v>
      </c>
      <c r="AK76" s="4">
        <v>138.9</v>
      </c>
      <c r="AL76" s="4">
        <v>5.5</v>
      </c>
      <c r="AM76" s="4">
        <v>142</v>
      </c>
      <c r="AN76" s="4" t="s">
        <v>155</v>
      </c>
      <c r="AO76" s="4">
        <v>2</v>
      </c>
      <c r="AP76" s="5">
        <v>0.76006944444444446</v>
      </c>
      <c r="AQ76" s="4">
        <v>47.162616999999997</v>
      </c>
      <c r="AR76" s="4">
        <v>-88.484154000000004</v>
      </c>
      <c r="AS76" s="4">
        <v>318.2</v>
      </c>
      <c r="AT76" s="4">
        <v>39.9</v>
      </c>
      <c r="AU76" s="4">
        <v>12</v>
      </c>
      <c r="AV76" s="4">
        <v>9</v>
      </c>
      <c r="AW76" s="4" t="s">
        <v>423</v>
      </c>
      <c r="AX76" s="4">
        <v>1.1303300000000001</v>
      </c>
      <c r="AY76" s="4">
        <v>2.121321</v>
      </c>
      <c r="AZ76" s="4">
        <v>2.5213209999999999</v>
      </c>
      <c r="BA76" s="4">
        <v>11.154</v>
      </c>
      <c r="BB76" s="4">
        <v>9.08</v>
      </c>
      <c r="BC76" s="4">
        <v>0.81</v>
      </c>
      <c r="BD76" s="4">
        <v>22.538</v>
      </c>
      <c r="BE76" s="4">
        <v>1535.9749999999999</v>
      </c>
      <c r="BF76" s="4">
        <v>459.51900000000001</v>
      </c>
      <c r="BG76" s="4">
        <v>3.996</v>
      </c>
      <c r="BH76" s="4">
        <v>0.39800000000000002</v>
      </c>
      <c r="BI76" s="4">
        <v>4.3940000000000001</v>
      </c>
      <c r="BJ76" s="4">
        <v>3.0590000000000002</v>
      </c>
      <c r="BK76" s="4">
        <v>0.30399999999999999</v>
      </c>
      <c r="BL76" s="4">
        <v>3.363</v>
      </c>
      <c r="BM76" s="4">
        <v>66.2577</v>
      </c>
      <c r="BQ76" s="4">
        <v>9.8580000000000005</v>
      </c>
      <c r="BR76" s="4">
        <v>0.94268200000000002</v>
      </c>
      <c r="BS76" s="4">
        <v>-5</v>
      </c>
      <c r="BT76" s="4">
        <v>8.9999999999999993E-3</v>
      </c>
      <c r="BU76" s="4">
        <v>23.036791000000001</v>
      </c>
      <c r="BV76" s="4">
        <v>0.18179999999999999</v>
      </c>
      <c r="BW76" s="4">
        <f t="shared" si="15"/>
        <v>6.0863201821999997</v>
      </c>
      <c r="BY76" s="4">
        <f t="shared" si="16"/>
        <v>27309.321076394455</v>
      </c>
      <c r="BZ76" s="4">
        <f t="shared" si="17"/>
        <v>8170.153753611683</v>
      </c>
      <c r="CA76" s="4">
        <f t="shared" si="18"/>
        <v>54.388393803734203</v>
      </c>
      <c r="CB76" s="4">
        <f t="shared" si="19"/>
        <v>1178.0483426380124</v>
      </c>
    </row>
    <row r="77" spans="1:80" x14ac:dyDescent="0.25">
      <c r="A77" s="2">
        <v>42804</v>
      </c>
      <c r="B77" s="3">
        <v>0.55178017361111109</v>
      </c>
      <c r="C77" s="4">
        <v>11.154</v>
      </c>
      <c r="D77" s="4">
        <v>5.5113000000000003</v>
      </c>
      <c r="E77" s="4">
        <v>55112.658662000002</v>
      </c>
      <c r="F77" s="4">
        <v>302.60000000000002</v>
      </c>
      <c r="G77" s="4">
        <v>28</v>
      </c>
      <c r="H77" s="4">
        <v>8997.5</v>
      </c>
      <c r="J77" s="4">
        <v>0</v>
      </c>
      <c r="K77" s="4">
        <v>0.81620000000000004</v>
      </c>
      <c r="L77" s="4">
        <v>9.1039999999999992</v>
      </c>
      <c r="M77" s="4">
        <v>4.4984999999999999</v>
      </c>
      <c r="N77" s="4">
        <v>247.0187</v>
      </c>
      <c r="O77" s="4">
        <v>22.854399999999998</v>
      </c>
      <c r="P77" s="4">
        <v>269.89999999999998</v>
      </c>
      <c r="Q77" s="4">
        <v>189.07220000000001</v>
      </c>
      <c r="R77" s="4">
        <v>17.493099999999998</v>
      </c>
      <c r="S77" s="4">
        <v>206.6</v>
      </c>
      <c r="T77" s="4">
        <v>8997.4673000000003</v>
      </c>
      <c r="W77" s="4">
        <v>0</v>
      </c>
      <c r="X77" s="4">
        <v>0</v>
      </c>
      <c r="Y77" s="4">
        <v>12.3</v>
      </c>
      <c r="Z77" s="4">
        <v>943</v>
      </c>
      <c r="AA77" s="4">
        <v>960</v>
      </c>
      <c r="AB77" s="4">
        <v>932</v>
      </c>
      <c r="AC77" s="4">
        <v>78</v>
      </c>
      <c r="AD77" s="4">
        <v>9.7899999999999991</v>
      </c>
      <c r="AE77" s="4">
        <v>0.22</v>
      </c>
      <c r="AF77" s="4">
        <v>992</v>
      </c>
      <c r="AG77" s="4">
        <v>-10</v>
      </c>
      <c r="AH77" s="4">
        <v>8</v>
      </c>
      <c r="AI77" s="4">
        <v>24</v>
      </c>
      <c r="AJ77" s="4">
        <v>137</v>
      </c>
      <c r="AK77" s="4">
        <v>137.30000000000001</v>
      </c>
      <c r="AL77" s="4">
        <v>5.4</v>
      </c>
      <c r="AM77" s="4">
        <v>142</v>
      </c>
      <c r="AN77" s="4" t="s">
        <v>155</v>
      </c>
      <c r="AO77" s="4">
        <v>2</v>
      </c>
      <c r="AP77" s="5">
        <v>0.76008101851851861</v>
      </c>
      <c r="AQ77" s="4">
        <v>47.162787999999999</v>
      </c>
      <c r="AR77" s="4">
        <v>-88.484161</v>
      </c>
      <c r="AS77" s="4">
        <v>319.10000000000002</v>
      </c>
      <c r="AT77" s="4">
        <v>41.2</v>
      </c>
      <c r="AU77" s="4">
        <v>12</v>
      </c>
      <c r="AV77" s="4">
        <v>9</v>
      </c>
      <c r="AW77" s="4" t="s">
        <v>423</v>
      </c>
      <c r="AX77" s="4">
        <v>1.2</v>
      </c>
      <c r="AY77" s="4">
        <v>2.4607999999999999</v>
      </c>
      <c r="AZ77" s="4">
        <v>2.8304</v>
      </c>
      <c r="BA77" s="4">
        <v>11.154</v>
      </c>
      <c r="BB77" s="4">
        <v>9.09</v>
      </c>
      <c r="BC77" s="4">
        <v>0.81</v>
      </c>
      <c r="BD77" s="4">
        <v>22.515000000000001</v>
      </c>
      <c r="BE77" s="4">
        <v>1517.7940000000001</v>
      </c>
      <c r="BF77" s="4">
        <v>477.33300000000003</v>
      </c>
      <c r="BG77" s="4">
        <v>4.3129999999999997</v>
      </c>
      <c r="BH77" s="4">
        <v>0.39900000000000002</v>
      </c>
      <c r="BI77" s="4">
        <v>4.7119999999999997</v>
      </c>
      <c r="BJ77" s="4">
        <v>3.3010000000000002</v>
      </c>
      <c r="BK77" s="4">
        <v>0.30499999999999999</v>
      </c>
      <c r="BL77" s="4">
        <v>3.6059999999999999</v>
      </c>
      <c r="BM77" s="4">
        <v>62.198300000000003</v>
      </c>
      <c r="BQ77" s="4">
        <v>0</v>
      </c>
      <c r="BR77" s="4">
        <v>0.97577999999999998</v>
      </c>
      <c r="BS77" s="4">
        <v>-5</v>
      </c>
      <c r="BT77" s="4">
        <v>8.9999999999999993E-3</v>
      </c>
      <c r="BU77" s="4">
        <v>23.845628999999999</v>
      </c>
      <c r="BV77" s="4">
        <v>0.18179999999999999</v>
      </c>
      <c r="BW77" s="4">
        <f t="shared" si="15"/>
        <v>6.3000151817999992</v>
      </c>
      <c r="BY77" s="4">
        <f t="shared" si="16"/>
        <v>27933.566473988387</v>
      </c>
      <c r="BZ77" s="4">
        <f t="shared" si="17"/>
        <v>8784.8634832713142</v>
      </c>
      <c r="CA77" s="4">
        <f t="shared" si="18"/>
        <v>60.751790381722209</v>
      </c>
      <c r="CB77" s="4">
        <f t="shared" si="19"/>
        <v>1144.7010250528542</v>
      </c>
    </row>
    <row r="78" spans="1:80" x14ac:dyDescent="0.25">
      <c r="A78" s="2">
        <v>42804</v>
      </c>
      <c r="B78" s="3">
        <v>0.55179174768518513</v>
      </c>
      <c r="C78" s="4">
        <v>11.242000000000001</v>
      </c>
      <c r="D78" s="4">
        <v>5.3437999999999999</v>
      </c>
      <c r="E78" s="4">
        <v>53437.847390000003</v>
      </c>
      <c r="F78" s="4">
        <v>342.9</v>
      </c>
      <c r="G78" s="4">
        <v>28</v>
      </c>
      <c r="H78" s="4">
        <v>8300.6</v>
      </c>
      <c r="J78" s="4">
        <v>0</v>
      </c>
      <c r="K78" s="4">
        <v>0.81810000000000005</v>
      </c>
      <c r="L78" s="4">
        <v>9.1966000000000001</v>
      </c>
      <c r="M78" s="4">
        <v>4.3715000000000002</v>
      </c>
      <c r="N78" s="4">
        <v>280.49799999999999</v>
      </c>
      <c r="O78" s="4">
        <v>22.876200000000001</v>
      </c>
      <c r="P78" s="4">
        <v>303.39999999999998</v>
      </c>
      <c r="Q78" s="4">
        <v>214.7826</v>
      </c>
      <c r="R78" s="4">
        <v>17.5168</v>
      </c>
      <c r="S78" s="4">
        <v>232.3</v>
      </c>
      <c r="T78" s="4">
        <v>8300.6241000000009</v>
      </c>
      <c r="W78" s="4">
        <v>0</v>
      </c>
      <c r="X78" s="4">
        <v>0</v>
      </c>
      <c r="Y78" s="4">
        <v>12.2</v>
      </c>
      <c r="Z78" s="4">
        <v>954</v>
      </c>
      <c r="AA78" s="4">
        <v>974</v>
      </c>
      <c r="AB78" s="4">
        <v>945</v>
      </c>
      <c r="AC78" s="4">
        <v>78.900000000000006</v>
      </c>
      <c r="AD78" s="4">
        <v>9.9</v>
      </c>
      <c r="AE78" s="4">
        <v>0.23</v>
      </c>
      <c r="AF78" s="4">
        <v>992</v>
      </c>
      <c r="AG78" s="4">
        <v>-10</v>
      </c>
      <c r="AH78" s="4">
        <v>8</v>
      </c>
      <c r="AI78" s="4">
        <v>24</v>
      </c>
      <c r="AJ78" s="4">
        <v>137</v>
      </c>
      <c r="AK78" s="4">
        <v>137.9</v>
      </c>
      <c r="AL78" s="4">
        <v>5.3</v>
      </c>
      <c r="AM78" s="4">
        <v>142</v>
      </c>
      <c r="AN78" s="4" t="s">
        <v>155</v>
      </c>
      <c r="AO78" s="4">
        <v>2</v>
      </c>
      <c r="AP78" s="5">
        <v>0.76009259259259254</v>
      </c>
      <c r="AQ78" s="4">
        <v>47.162959000000001</v>
      </c>
      <c r="AR78" s="4">
        <v>-88.484183000000002</v>
      </c>
      <c r="AS78" s="4">
        <v>319.60000000000002</v>
      </c>
      <c r="AT78" s="4">
        <v>41.9</v>
      </c>
      <c r="AU78" s="4">
        <v>12</v>
      </c>
      <c r="AV78" s="4">
        <v>9</v>
      </c>
      <c r="AW78" s="4" t="s">
        <v>423</v>
      </c>
      <c r="AX78" s="4">
        <v>1.2</v>
      </c>
      <c r="AY78" s="4">
        <v>2.6</v>
      </c>
      <c r="AZ78" s="4">
        <v>2.9</v>
      </c>
      <c r="BA78" s="4">
        <v>11.154</v>
      </c>
      <c r="BB78" s="4">
        <v>9.19</v>
      </c>
      <c r="BC78" s="4">
        <v>0.82</v>
      </c>
      <c r="BD78" s="4">
        <v>22.241</v>
      </c>
      <c r="BE78" s="4">
        <v>1544.3420000000001</v>
      </c>
      <c r="BF78" s="4">
        <v>467.22399999999999</v>
      </c>
      <c r="BG78" s="4">
        <v>4.9329999999999998</v>
      </c>
      <c r="BH78" s="4">
        <v>0.40200000000000002</v>
      </c>
      <c r="BI78" s="4">
        <v>5.335</v>
      </c>
      <c r="BJ78" s="4">
        <v>3.7770000000000001</v>
      </c>
      <c r="BK78" s="4">
        <v>0.308</v>
      </c>
      <c r="BL78" s="4">
        <v>4.085</v>
      </c>
      <c r="BM78" s="4">
        <v>57.796999999999997</v>
      </c>
      <c r="BQ78" s="4">
        <v>0</v>
      </c>
      <c r="BR78" s="4">
        <v>0.98872899999999997</v>
      </c>
      <c r="BS78" s="4">
        <v>-5</v>
      </c>
      <c r="BT78" s="4">
        <v>8.9999999999999993E-3</v>
      </c>
      <c r="BU78" s="4">
        <v>24.162057999999998</v>
      </c>
      <c r="BV78" s="4">
        <v>0.18179999999999999</v>
      </c>
      <c r="BW78" s="4">
        <f t="shared" si="15"/>
        <v>6.3836157235999993</v>
      </c>
      <c r="BY78" s="4">
        <f t="shared" si="16"/>
        <v>28799.316417150225</v>
      </c>
      <c r="BZ78" s="4">
        <f t="shared" si="17"/>
        <v>8712.9222760804259</v>
      </c>
      <c r="CA78" s="4">
        <f t="shared" si="18"/>
        <v>70.434539828338799</v>
      </c>
      <c r="CB78" s="4">
        <f t="shared" si="19"/>
        <v>1077.8144290332266</v>
      </c>
    </row>
    <row r="79" spans="1:80" x14ac:dyDescent="0.25">
      <c r="A79" s="2">
        <v>42804</v>
      </c>
      <c r="B79" s="3">
        <v>0.55180332175925928</v>
      </c>
      <c r="C79" s="4">
        <v>11.528</v>
      </c>
      <c r="D79" s="4">
        <v>5.1064999999999996</v>
      </c>
      <c r="E79" s="4">
        <v>51064.824935999997</v>
      </c>
      <c r="F79" s="4">
        <v>373</v>
      </c>
      <c r="G79" s="4">
        <v>20.3</v>
      </c>
      <c r="H79" s="4">
        <v>7858.1</v>
      </c>
      <c r="J79" s="4">
        <v>0</v>
      </c>
      <c r="K79" s="4">
        <v>0.81869999999999998</v>
      </c>
      <c r="L79" s="4">
        <v>9.4383999999999997</v>
      </c>
      <c r="M79" s="4">
        <v>4.1806999999999999</v>
      </c>
      <c r="N79" s="4">
        <v>305.38229999999999</v>
      </c>
      <c r="O79" s="4">
        <v>16.619700000000002</v>
      </c>
      <c r="P79" s="4">
        <v>322</v>
      </c>
      <c r="Q79" s="4">
        <v>233.85040000000001</v>
      </c>
      <c r="R79" s="4">
        <v>12.726800000000001</v>
      </c>
      <c r="S79" s="4">
        <v>246.6</v>
      </c>
      <c r="T79" s="4">
        <v>7858.1451999999999</v>
      </c>
      <c r="W79" s="4">
        <v>0</v>
      </c>
      <c r="X79" s="4">
        <v>0</v>
      </c>
      <c r="Y79" s="4">
        <v>12.2</v>
      </c>
      <c r="Z79" s="4">
        <v>967</v>
      </c>
      <c r="AA79" s="4">
        <v>989</v>
      </c>
      <c r="AB79" s="4">
        <v>962</v>
      </c>
      <c r="AC79" s="4">
        <v>79</v>
      </c>
      <c r="AD79" s="4">
        <v>9.92</v>
      </c>
      <c r="AE79" s="4">
        <v>0.23</v>
      </c>
      <c r="AF79" s="4">
        <v>992</v>
      </c>
      <c r="AG79" s="4">
        <v>-10</v>
      </c>
      <c r="AH79" s="4">
        <v>8</v>
      </c>
      <c r="AI79" s="4">
        <v>24</v>
      </c>
      <c r="AJ79" s="4">
        <v>137</v>
      </c>
      <c r="AK79" s="4">
        <v>138.9</v>
      </c>
      <c r="AL79" s="4">
        <v>5.5</v>
      </c>
      <c r="AM79" s="4">
        <v>142</v>
      </c>
      <c r="AN79" s="4" t="s">
        <v>155</v>
      </c>
      <c r="AO79" s="4">
        <v>2</v>
      </c>
      <c r="AP79" s="5">
        <v>0.76010416666666669</v>
      </c>
      <c r="AQ79" s="4">
        <v>47.163128999999998</v>
      </c>
      <c r="AR79" s="4">
        <v>-88.484221000000005</v>
      </c>
      <c r="AS79" s="4">
        <v>320.10000000000002</v>
      </c>
      <c r="AT79" s="4">
        <v>42.1</v>
      </c>
      <c r="AU79" s="4">
        <v>12</v>
      </c>
      <c r="AV79" s="4">
        <v>9</v>
      </c>
      <c r="AW79" s="4" t="s">
        <v>423</v>
      </c>
      <c r="AX79" s="4">
        <v>1.2303999999999999</v>
      </c>
      <c r="AY79" s="4">
        <v>2.6608000000000001</v>
      </c>
      <c r="AZ79" s="4">
        <v>2.9912000000000001</v>
      </c>
      <c r="BA79" s="4">
        <v>11.154</v>
      </c>
      <c r="BB79" s="4">
        <v>9.2200000000000006</v>
      </c>
      <c r="BC79" s="4">
        <v>0.83</v>
      </c>
      <c r="BD79" s="4">
        <v>22.143999999999998</v>
      </c>
      <c r="BE79" s="4">
        <v>1584.2049999999999</v>
      </c>
      <c r="BF79" s="4">
        <v>446.62299999999999</v>
      </c>
      <c r="BG79" s="4">
        <v>5.3680000000000003</v>
      </c>
      <c r="BH79" s="4">
        <v>0.29199999999999998</v>
      </c>
      <c r="BI79" s="4">
        <v>5.66</v>
      </c>
      <c r="BJ79" s="4">
        <v>4.1100000000000003</v>
      </c>
      <c r="BK79" s="4">
        <v>0.224</v>
      </c>
      <c r="BL79" s="4">
        <v>4.3339999999999996</v>
      </c>
      <c r="BM79" s="4">
        <v>54.690600000000003</v>
      </c>
      <c r="BQ79" s="4">
        <v>0</v>
      </c>
      <c r="BR79" s="4">
        <v>1.0642050000000001</v>
      </c>
      <c r="BS79" s="4">
        <v>-5</v>
      </c>
      <c r="BT79" s="4">
        <v>9.8729999999999998E-3</v>
      </c>
      <c r="BU79" s="4">
        <v>26.006509000000001</v>
      </c>
      <c r="BV79" s="4">
        <v>0.199435</v>
      </c>
      <c r="BW79" s="4">
        <f t="shared" si="15"/>
        <v>6.8709196777999999</v>
      </c>
      <c r="BY79" s="4">
        <f t="shared" si="16"/>
        <v>31797.883379428276</v>
      </c>
      <c r="BZ79" s="4">
        <f t="shared" si="17"/>
        <v>8964.5380923367829</v>
      </c>
      <c r="CA79" s="4">
        <f t="shared" si="18"/>
        <v>82.495195185882011</v>
      </c>
      <c r="CB79" s="4">
        <f t="shared" si="19"/>
        <v>1097.7400783048661</v>
      </c>
    </row>
    <row r="80" spans="1:80" x14ac:dyDescent="0.25">
      <c r="A80" s="2">
        <v>42804</v>
      </c>
      <c r="B80" s="3">
        <v>0.55181489583333332</v>
      </c>
      <c r="C80" s="4">
        <v>11.477</v>
      </c>
      <c r="D80" s="4">
        <v>5.0651000000000002</v>
      </c>
      <c r="E80" s="4">
        <v>50651.024389999999</v>
      </c>
      <c r="F80" s="4">
        <v>376.3</v>
      </c>
      <c r="G80" s="4">
        <v>22.4</v>
      </c>
      <c r="H80" s="4">
        <v>7645.6</v>
      </c>
      <c r="J80" s="4">
        <v>0</v>
      </c>
      <c r="K80" s="4">
        <v>0.81979999999999997</v>
      </c>
      <c r="L80" s="4">
        <v>9.4087999999999994</v>
      </c>
      <c r="M80" s="4">
        <v>4.1524000000000001</v>
      </c>
      <c r="N80" s="4">
        <v>308.49340000000001</v>
      </c>
      <c r="O80" s="4">
        <v>18.392700000000001</v>
      </c>
      <c r="P80" s="4">
        <v>326.89999999999998</v>
      </c>
      <c r="Q80" s="4">
        <v>236.2328</v>
      </c>
      <c r="R80" s="4">
        <v>14.0844</v>
      </c>
      <c r="S80" s="4">
        <v>250.3</v>
      </c>
      <c r="T80" s="4">
        <v>7645.6422000000002</v>
      </c>
      <c r="W80" s="4">
        <v>0</v>
      </c>
      <c r="X80" s="4">
        <v>0</v>
      </c>
      <c r="Y80" s="4">
        <v>12.2</v>
      </c>
      <c r="Z80" s="4">
        <v>972</v>
      </c>
      <c r="AA80" s="4">
        <v>994</v>
      </c>
      <c r="AB80" s="4">
        <v>963</v>
      </c>
      <c r="AC80" s="4">
        <v>79</v>
      </c>
      <c r="AD80" s="4">
        <v>9.92</v>
      </c>
      <c r="AE80" s="4">
        <v>0.23</v>
      </c>
      <c r="AF80" s="4">
        <v>992</v>
      </c>
      <c r="AG80" s="4">
        <v>-10</v>
      </c>
      <c r="AH80" s="4">
        <v>8</v>
      </c>
      <c r="AI80" s="4">
        <v>24</v>
      </c>
      <c r="AJ80" s="4">
        <v>137</v>
      </c>
      <c r="AK80" s="4">
        <v>139</v>
      </c>
      <c r="AL80" s="4">
        <v>5.3</v>
      </c>
      <c r="AM80" s="4">
        <v>142</v>
      </c>
      <c r="AN80" s="4" t="s">
        <v>155</v>
      </c>
      <c r="AO80" s="4">
        <v>2</v>
      </c>
      <c r="AP80" s="5">
        <v>0.76011574074074073</v>
      </c>
      <c r="AQ80" s="4">
        <v>47.163297999999998</v>
      </c>
      <c r="AR80" s="4">
        <v>-88.484303999999995</v>
      </c>
      <c r="AS80" s="4">
        <v>320.60000000000002</v>
      </c>
      <c r="AT80" s="4">
        <v>42.5</v>
      </c>
      <c r="AU80" s="4">
        <v>12</v>
      </c>
      <c r="AV80" s="4">
        <v>9</v>
      </c>
      <c r="AW80" s="4" t="s">
        <v>423</v>
      </c>
      <c r="AX80" s="4">
        <v>1.3</v>
      </c>
      <c r="AY80" s="4">
        <v>2.8</v>
      </c>
      <c r="AZ80" s="4">
        <v>3.2</v>
      </c>
      <c r="BA80" s="4">
        <v>11.154</v>
      </c>
      <c r="BB80" s="4">
        <v>9.2899999999999991</v>
      </c>
      <c r="BC80" s="4">
        <v>0.83</v>
      </c>
      <c r="BD80" s="4">
        <v>21.98</v>
      </c>
      <c r="BE80" s="4">
        <v>1587.991</v>
      </c>
      <c r="BF80" s="4">
        <v>446.05500000000001</v>
      </c>
      <c r="BG80" s="4">
        <v>5.452</v>
      </c>
      <c r="BH80" s="4">
        <v>0.32500000000000001</v>
      </c>
      <c r="BI80" s="4">
        <v>5.7779999999999996</v>
      </c>
      <c r="BJ80" s="4">
        <v>4.1749999999999998</v>
      </c>
      <c r="BK80" s="4">
        <v>0.249</v>
      </c>
      <c r="BL80" s="4">
        <v>4.4240000000000004</v>
      </c>
      <c r="BM80" s="4">
        <v>53.506100000000004</v>
      </c>
      <c r="BQ80" s="4">
        <v>0</v>
      </c>
      <c r="BR80" s="4">
        <v>1.0226200000000001</v>
      </c>
      <c r="BS80" s="4">
        <v>-5</v>
      </c>
      <c r="BT80" s="4">
        <v>9.1269999999999997E-3</v>
      </c>
      <c r="BU80" s="4">
        <v>24.990276000000001</v>
      </c>
      <c r="BV80" s="4">
        <v>0.184365</v>
      </c>
      <c r="BW80" s="4">
        <f t="shared" si="15"/>
        <v>6.6024309192000006</v>
      </c>
      <c r="BY80" s="4">
        <f t="shared" si="16"/>
        <v>30628.368499223256</v>
      </c>
      <c r="BZ80" s="4">
        <f t="shared" si="17"/>
        <v>8603.2835897187251</v>
      </c>
      <c r="CA80" s="4">
        <f t="shared" si="18"/>
        <v>80.525291695140012</v>
      </c>
      <c r="CB80" s="4">
        <f t="shared" si="19"/>
        <v>1031.9986371184027</v>
      </c>
    </row>
    <row r="81" spans="1:80" x14ac:dyDescent="0.25">
      <c r="A81" s="2">
        <v>42804</v>
      </c>
      <c r="B81" s="3">
        <v>0.55182646990740747</v>
      </c>
      <c r="C81" s="4">
        <v>11.252000000000001</v>
      </c>
      <c r="D81" s="4">
        <v>5.2892999999999999</v>
      </c>
      <c r="E81" s="4">
        <v>52893.067331999999</v>
      </c>
      <c r="F81" s="4">
        <v>367.8</v>
      </c>
      <c r="G81" s="4">
        <v>19.100000000000001</v>
      </c>
      <c r="H81" s="4">
        <v>7760.9</v>
      </c>
      <c r="J81" s="4">
        <v>0</v>
      </c>
      <c r="K81" s="4">
        <v>0.81910000000000005</v>
      </c>
      <c r="L81" s="4">
        <v>9.2171000000000003</v>
      </c>
      <c r="M81" s="4">
        <v>4.3327</v>
      </c>
      <c r="N81" s="4">
        <v>301.26920000000001</v>
      </c>
      <c r="O81" s="4">
        <v>15.6614</v>
      </c>
      <c r="P81" s="4">
        <v>316.89999999999998</v>
      </c>
      <c r="Q81" s="4">
        <v>230.70079999999999</v>
      </c>
      <c r="R81" s="4">
        <v>11.992900000000001</v>
      </c>
      <c r="S81" s="4">
        <v>242.7</v>
      </c>
      <c r="T81" s="4">
        <v>7760.8814000000002</v>
      </c>
      <c r="W81" s="4">
        <v>0</v>
      </c>
      <c r="X81" s="4">
        <v>0</v>
      </c>
      <c r="Y81" s="4">
        <v>12.1</v>
      </c>
      <c r="Z81" s="4">
        <v>967</v>
      </c>
      <c r="AA81" s="4">
        <v>986</v>
      </c>
      <c r="AB81" s="4">
        <v>957</v>
      </c>
      <c r="AC81" s="4">
        <v>79</v>
      </c>
      <c r="AD81" s="4">
        <v>9.92</v>
      </c>
      <c r="AE81" s="4">
        <v>0.23</v>
      </c>
      <c r="AF81" s="4">
        <v>992</v>
      </c>
      <c r="AG81" s="4">
        <v>-10</v>
      </c>
      <c r="AH81" s="4">
        <v>8</v>
      </c>
      <c r="AI81" s="4">
        <v>24</v>
      </c>
      <c r="AJ81" s="4">
        <v>137</v>
      </c>
      <c r="AK81" s="4">
        <v>139</v>
      </c>
      <c r="AL81" s="4">
        <v>5.2</v>
      </c>
      <c r="AM81" s="4">
        <v>142</v>
      </c>
      <c r="AN81" s="4" t="s">
        <v>155</v>
      </c>
      <c r="AO81" s="4">
        <v>2</v>
      </c>
      <c r="AP81" s="5">
        <v>0.76012731481481488</v>
      </c>
      <c r="AQ81" s="4">
        <v>47.163463</v>
      </c>
      <c r="AR81" s="4">
        <v>-88.484382999999994</v>
      </c>
      <c r="AS81" s="4">
        <v>321.2</v>
      </c>
      <c r="AT81" s="4">
        <v>42.9</v>
      </c>
      <c r="AU81" s="4">
        <v>12</v>
      </c>
      <c r="AV81" s="4">
        <v>9</v>
      </c>
      <c r="AW81" s="4" t="s">
        <v>423</v>
      </c>
      <c r="AX81" s="4">
        <v>1.2088000000000001</v>
      </c>
      <c r="AY81" s="4">
        <v>2.496</v>
      </c>
      <c r="AZ81" s="4">
        <v>2.8351999999999999</v>
      </c>
      <c r="BA81" s="4">
        <v>11.154</v>
      </c>
      <c r="BB81" s="4">
        <v>9.25</v>
      </c>
      <c r="BC81" s="4">
        <v>0.83</v>
      </c>
      <c r="BD81" s="4">
        <v>22.077999999999999</v>
      </c>
      <c r="BE81" s="4">
        <v>1555.614</v>
      </c>
      <c r="BF81" s="4">
        <v>465.42099999999999</v>
      </c>
      <c r="BG81" s="4">
        <v>5.3250000000000002</v>
      </c>
      <c r="BH81" s="4">
        <v>0.27700000000000002</v>
      </c>
      <c r="BI81" s="4">
        <v>5.6020000000000003</v>
      </c>
      <c r="BJ81" s="4">
        <v>4.077</v>
      </c>
      <c r="BK81" s="4">
        <v>0.21199999999999999</v>
      </c>
      <c r="BL81" s="4">
        <v>4.2889999999999997</v>
      </c>
      <c r="BM81" s="4">
        <v>54.312100000000001</v>
      </c>
      <c r="BQ81" s="4">
        <v>0</v>
      </c>
      <c r="BR81" s="4">
        <v>0.967858</v>
      </c>
      <c r="BS81" s="4">
        <v>-5</v>
      </c>
      <c r="BT81" s="4">
        <v>8.9999999999999993E-3</v>
      </c>
      <c r="BU81" s="4">
        <v>23.652028999999999</v>
      </c>
      <c r="BV81" s="4">
        <v>0.18179999999999999</v>
      </c>
      <c r="BW81" s="4">
        <f t="shared" si="15"/>
        <v>6.2488660617999994</v>
      </c>
      <c r="BY81" s="4">
        <f t="shared" si="16"/>
        <v>28397.167298814074</v>
      </c>
      <c r="BZ81" s="4">
        <f t="shared" si="17"/>
        <v>8496.090933471507</v>
      </c>
      <c r="CA81" s="4">
        <f t="shared" si="18"/>
        <v>74.424150899429392</v>
      </c>
      <c r="CB81" s="4">
        <f t="shared" si="19"/>
        <v>991.44761492884459</v>
      </c>
    </row>
    <row r="82" spans="1:80" x14ac:dyDescent="0.25">
      <c r="A82" s="2">
        <v>42804</v>
      </c>
      <c r="B82" s="3">
        <v>0.55183804398148151</v>
      </c>
      <c r="C82" s="4">
        <v>11.186</v>
      </c>
      <c r="D82" s="4">
        <v>5.4787999999999997</v>
      </c>
      <c r="E82" s="4">
        <v>54788.329177</v>
      </c>
      <c r="F82" s="4">
        <v>358.2</v>
      </c>
      <c r="G82" s="4">
        <v>13.6</v>
      </c>
      <c r="H82" s="4">
        <v>8152.6</v>
      </c>
      <c r="J82" s="4">
        <v>0</v>
      </c>
      <c r="K82" s="4">
        <v>0.81730000000000003</v>
      </c>
      <c r="L82" s="4">
        <v>9.1420999999999992</v>
      </c>
      <c r="M82" s="4">
        <v>4.4775999999999998</v>
      </c>
      <c r="N82" s="4">
        <v>292.75670000000002</v>
      </c>
      <c r="O82" s="4">
        <v>11.144399999999999</v>
      </c>
      <c r="P82" s="4">
        <v>303.89999999999998</v>
      </c>
      <c r="Q82" s="4">
        <v>224.18219999999999</v>
      </c>
      <c r="R82" s="4">
        <v>8.5340000000000007</v>
      </c>
      <c r="S82" s="4">
        <v>232.7</v>
      </c>
      <c r="T82" s="4">
        <v>8152.6106</v>
      </c>
      <c r="W82" s="4">
        <v>0</v>
      </c>
      <c r="X82" s="4">
        <v>0</v>
      </c>
      <c r="Y82" s="4">
        <v>12.2</v>
      </c>
      <c r="Z82" s="4">
        <v>957</v>
      </c>
      <c r="AA82" s="4">
        <v>976</v>
      </c>
      <c r="AB82" s="4">
        <v>948</v>
      </c>
      <c r="AC82" s="4">
        <v>79</v>
      </c>
      <c r="AD82" s="4">
        <v>9.92</v>
      </c>
      <c r="AE82" s="4">
        <v>0.23</v>
      </c>
      <c r="AF82" s="4">
        <v>992</v>
      </c>
      <c r="AG82" s="4">
        <v>-10</v>
      </c>
      <c r="AH82" s="4">
        <v>8</v>
      </c>
      <c r="AI82" s="4">
        <v>24</v>
      </c>
      <c r="AJ82" s="4">
        <v>137</v>
      </c>
      <c r="AK82" s="4">
        <v>138.1</v>
      </c>
      <c r="AL82" s="4">
        <v>5.5</v>
      </c>
      <c r="AM82" s="4">
        <v>142</v>
      </c>
      <c r="AN82" s="4" t="s">
        <v>155</v>
      </c>
      <c r="AO82" s="4">
        <v>2</v>
      </c>
      <c r="AP82" s="5">
        <v>0.76013888888888881</v>
      </c>
      <c r="AQ82" s="4">
        <v>47.163620999999999</v>
      </c>
      <c r="AR82" s="4">
        <v>-88.484539999999996</v>
      </c>
      <c r="AS82" s="4">
        <v>321.5</v>
      </c>
      <c r="AT82" s="4">
        <v>44.4</v>
      </c>
      <c r="AU82" s="4">
        <v>12</v>
      </c>
      <c r="AV82" s="4">
        <v>10</v>
      </c>
      <c r="AW82" s="4" t="s">
        <v>424</v>
      </c>
      <c r="AX82" s="4">
        <v>1.0304</v>
      </c>
      <c r="AY82" s="4">
        <v>1.8912</v>
      </c>
      <c r="AZ82" s="4">
        <v>2.0912000000000002</v>
      </c>
      <c r="BA82" s="4">
        <v>11.154</v>
      </c>
      <c r="BB82" s="4">
        <v>9.14</v>
      </c>
      <c r="BC82" s="4">
        <v>0.82</v>
      </c>
      <c r="BD82" s="4">
        <v>22.36</v>
      </c>
      <c r="BE82" s="4">
        <v>1531.261</v>
      </c>
      <c r="BF82" s="4">
        <v>477.34199999999998</v>
      </c>
      <c r="BG82" s="4">
        <v>5.1349999999999998</v>
      </c>
      <c r="BH82" s="4">
        <v>0.19500000000000001</v>
      </c>
      <c r="BI82" s="4">
        <v>5.3310000000000004</v>
      </c>
      <c r="BJ82" s="4">
        <v>3.9319999999999999</v>
      </c>
      <c r="BK82" s="4">
        <v>0.15</v>
      </c>
      <c r="BL82" s="4">
        <v>4.0819999999999999</v>
      </c>
      <c r="BM82" s="4">
        <v>56.621200000000002</v>
      </c>
      <c r="BQ82" s="4">
        <v>0</v>
      </c>
      <c r="BR82" s="4">
        <v>0.97933300000000001</v>
      </c>
      <c r="BS82" s="4">
        <v>-5</v>
      </c>
      <c r="BT82" s="4">
        <v>8.1270000000000005E-3</v>
      </c>
      <c r="BU82" s="4">
        <v>23.932449999999999</v>
      </c>
      <c r="BV82" s="4">
        <v>0.16416500000000001</v>
      </c>
      <c r="BW82" s="4">
        <f t="shared" si="15"/>
        <v>6.3229532899999992</v>
      </c>
      <c r="BY82" s="4">
        <f t="shared" si="16"/>
        <v>28284.021325151512</v>
      </c>
      <c r="BZ82" s="4">
        <f t="shared" si="17"/>
        <v>8817.0150662692195</v>
      </c>
      <c r="CA82" s="4">
        <f t="shared" si="18"/>
        <v>72.628227226120003</v>
      </c>
      <c r="CB82" s="4">
        <f t="shared" si="19"/>
        <v>1045.8538604820919</v>
      </c>
    </row>
    <row r="83" spans="1:80" x14ac:dyDescent="0.25">
      <c r="A83" s="2">
        <v>42804</v>
      </c>
      <c r="B83" s="3">
        <v>0.55184961805555555</v>
      </c>
      <c r="C83" s="4">
        <v>11.061</v>
      </c>
      <c r="D83" s="4">
        <v>5.5614999999999997</v>
      </c>
      <c r="E83" s="4">
        <v>55615.139475999997</v>
      </c>
      <c r="F83" s="4">
        <v>352.4</v>
      </c>
      <c r="G83" s="4">
        <v>13.7</v>
      </c>
      <c r="H83" s="4">
        <v>8499.7999999999993</v>
      </c>
      <c r="J83" s="4">
        <v>0</v>
      </c>
      <c r="K83" s="4">
        <v>0.81710000000000005</v>
      </c>
      <c r="L83" s="4">
        <v>9.0374999999999996</v>
      </c>
      <c r="M83" s="4">
        <v>4.5442</v>
      </c>
      <c r="N83" s="4">
        <v>287.94159999999999</v>
      </c>
      <c r="O83" s="4">
        <v>11.194100000000001</v>
      </c>
      <c r="P83" s="4">
        <v>299.10000000000002</v>
      </c>
      <c r="Q83" s="4">
        <v>220.495</v>
      </c>
      <c r="R83" s="4">
        <v>8.5719999999999992</v>
      </c>
      <c r="S83" s="4">
        <v>229.1</v>
      </c>
      <c r="T83" s="4">
        <v>8499.8122999999996</v>
      </c>
      <c r="W83" s="4">
        <v>0</v>
      </c>
      <c r="X83" s="4">
        <v>0</v>
      </c>
      <c r="Y83" s="4">
        <v>12.2</v>
      </c>
      <c r="Z83" s="4">
        <v>946</v>
      </c>
      <c r="AA83" s="4">
        <v>966</v>
      </c>
      <c r="AB83" s="4">
        <v>937</v>
      </c>
      <c r="AC83" s="4">
        <v>79</v>
      </c>
      <c r="AD83" s="4">
        <v>9.92</v>
      </c>
      <c r="AE83" s="4">
        <v>0.23</v>
      </c>
      <c r="AF83" s="4">
        <v>992</v>
      </c>
      <c r="AG83" s="4">
        <v>-10</v>
      </c>
      <c r="AH83" s="4">
        <v>8</v>
      </c>
      <c r="AI83" s="4">
        <v>24</v>
      </c>
      <c r="AJ83" s="4">
        <v>137</v>
      </c>
      <c r="AK83" s="4">
        <v>138.9</v>
      </c>
      <c r="AL83" s="4">
        <v>5.6</v>
      </c>
      <c r="AM83" s="4">
        <v>142</v>
      </c>
      <c r="AN83" s="4" t="s">
        <v>155</v>
      </c>
      <c r="AO83" s="4">
        <v>2</v>
      </c>
      <c r="AP83" s="5">
        <v>0.76015046296296296</v>
      </c>
      <c r="AQ83" s="4">
        <v>47.163775999999999</v>
      </c>
      <c r="AR83" s="4">
        <v>-88.484690999999998</v>
      </c>
      <c r="AS83" s="4">
        <v>321.5</v>
      </c>
      <c r="AT83" s="4">
        <v>46.1</v>
      </c>
      <c r="AU83" s="4">
        <v>12</v>
      </c>
      <c r="AV83" s="4">
        <v>10</v>
      </c>
      <c r="AW83" s="4" t="s">
        <v>424</v>
      </c>
      <c r="AX83" s="4">
        <v>1.1304000000000001</v>
      </c>
      <c r="AY83" s="4">
        <v>2.1</v>
      </c>
      <c r="AZ83" s="4">
        <v>2.3304</v>
      </c>
      <c r="BA83" s="4">
        <v>11.154</v>
      </c>
      <c r="BB83" s="4">
        <v>9.1300000000000008</v>
      </c>
      <c r="BC83" s="4">
        <v>0.82</v>
      </c>
      <c r="BD83" s="4">
        <v>22.385999999999999</v>
      </c>
      <c r="BE83" s="4">
        <v>1514.0820000000001</v>
      </c>
      <c r="BF83" s="4">
        <v>484.55399999999997</v>
      </c>
      <c r="BG83" s="4">
        <v>5.0519999999999996</v>
      </c>
      <c r="BH83" s="4">
        <v>0.19600000000000001</v>
      </c>
      <c r="BI83" s="4">
        <v>5.2480000000000002</v>
      </c>
      <c r="BJ83" s="4">
        <v>3.8679999999999999</v>
      </c>
      <c r="BK83" s="4">
        <v>0.15</v>
      </c>
      <c r="BL83" s="4">
        <v>4.0190000000000001</v>
      </c>
      <c r="BM83" s="4">
        <v>59.045900000000003</v>
      </c>
      <c r="BQ83" s="4">
        <v>0</v>
      </c>
      <c r="BR83" s="4">
        <v>0.94969899999999996</v>
      </c>
      <c r="BS83" s="4">
        <v>-5</v>
      </c>
      <c r="BT83" s="4">
        <v>8.8730000000000007E-3</v>
      </c>
      <c r="BU83" s="4">
        <v>23.208269999999999</v>
      </c>
      <c r="BV83" s="4">
        <v>0.17923500000000001</v>
      </c>
      <c r="BW83" s="4">
        <f t="shared" si="15"/>
        <v>6.1316249339999995</v>
      </c>
      <c r="BY83" s="4">
        <f t="shared" si="16"/>
        <v>27120.452973712454</v>
      </c>
      <c r="BZ83" s="4">
        <f t="shared" si="17"/>
        <v>8679.4004355274428</v>
      </c>
      <c r="CA83" s="4">
        <f t="shared" si="18"/>
        <v>69.284168296247998</v>
      </c>
      <c r="CB83" s="4">
        <f t="shared" si="19"/>
        <v>1057.6385917278774</v>
      </c>
    </row>
    <row r="84" spans="1:80" x14ac:dyDescent="0.25">
      <c r="A84" s="2">
        <v>42804</v>
      </c>
      <c r="B84" s="3">
        <v>0.55186119212962959</v>
      </c>
      <c r="C84" s="4">
        <v>10.461</v>
      </c>
      <c r="D84" s="4">
        <v>6.6727999999999996</v>
      </c>
      <c r="E84" s="4">
        <v>66727.592745000002</v>
      </c>
      <c r="F84" s="4">
        <v>341.7</v>
      </c>
      <c r="G84" s="4">
        <v>12.4</v>
      </c>
      <c r="H84" s="4">
        <v>8754.7000000000007</v>
      </c>
      <c r="J84" s="4">
        <v>0</v>
      </c>
      <c r="K84" s="4">
        <v>0.80959999999999999</v>
      </c>
      <c r="L84" s="4">
        <v>8.4687999999999999</v>
      </c>
      <c r="M84" s="4">
        <v>5.4020999999999999</v>
      </c>
      <c r="N84" s="4">
        <v>276.6191</v>
      </c>
      <c r="O84" s="4">
        <v>10.0388</v>
      </c>
      <c r="P84" s="4">
        <v>286.7</v>
      </c>
      <c r="Q84" s="4">
        <v>211.9085</v>
      </c>
      <c r="R84" s="4">
        <v>7.6904000000000003</v>
      </c>
      <c r="S84" s="4">
        <v>219.6</v>
      </c>
      <c r="T84" s="4">
        <v>8754.6656000000003</v>
      </c>
      <c r="W84" s="4">
        <v>0</v>
      </c>
      <c r="X84" s="4">
        <v>0</v>
      </c>
      <c r="Y84" s="4">
        <v>12.2</v>
      </c>
      <c r="Z84" s="4">
        <v>923</v>
      </c>
      <c r="AA84" s="4">
        <v>941</v>
      </c>
      <c r="AB84" s="4">
        <v>911</v>
      </c>
      <c r="AC84" s="4">
        <v>79.900000000000006</v>
      </c>
      <c r="AD84" s="4">
        <v>10.029999999999999</v>
      </c>
      <c r="AE84" s="4">
        <v>0.23</v>
      </c>
      <c r="AF84" s="4">
        <v>992</v>
      </c>
      <c r="AG84" s="4">
        <v>-10</v>
      </c>
      <c r="AH84" s="4">
        <v>8</v>
      </c>
      <c r="AI84" s="4">
        <v>24</v>
      </c>
      <c r="AJ84" s="4">
        <v>137</v>
      </c>
      <c r="AK84" s="4">
        <v>139</v>
      </c>
      <c r="AL84" s="4">
        <v>5.7</v>
      </c>
      <c r="AM84" s="4">
        <v>142</v>
      </c>
      <c r="AN84" s="4" t="s">
        <v>155</v>
      </c>
      <c r="AO84" s="4">
        <v>2</v>
      </c>
      <c r="AP84" s="5">
        <v>0.76016203703703711</v>
      </c>
      <c r="AQ84" s="4">
        <v>47.163919</v>
      </c>
      <c r="AR84" s="4">
        <v>-88.484870000000001</v>
      </c>
      <c r="AS84" s="4">
        <v>321.60000000000002</v>
      </c>
      <c r="AT84" s="4">
        <v>46.4</v>
      </c>
      <c r="AU84" s="4">
        <v>12</v>
      </c>
      <c r="AV84" s="4">
        <v>9</v>
      </c>
      <c r="AW84" s="4" t="s">
        <v>425</v>
      </c>
      <c r="AX84" s="4">
        <v>1.1696</v>
      </c>
      <c r="AY84" s="4">
        <v>2.0695999999999999</v>
      </c>
      <c r="AZ84" s="4">
        <v>2.3696000000000002</v>
      </c>
      <c r="BA84" s="4">
        <v>11.154</v>
      </c>
      <c r="BB84" s="4">
        <v>8.74</v>
      </c>
      <c r="BC84" s="4">
        <v>0.78</v>
      </c>
      <c r="BD84" s="4">
        <v>23.521000000000001</v>
      </c>
      <c r="BE84" s="4">
        <v>1388.4359999999999</v>
      </c>
      <c r="BF84" s="4">
        <v>563.69799999999998</v>
      </c>
      <c r="BG84" s="4">
        <v>4.7489999999999997</v>
      </c>
      <c r="BH84" s="4">
        <v>0.17199999999999999</v>
      </c>
      <c r="BI84" s="4">
        <v>4.9219999999999997</v>
      </c>
      <c r="BJ84" s="4">
        <v>3.6379999999999999</v>
      </c>
      <c r="BK84" s="4">
        <v>0.13200000000000001</v>
      </c>
      <c r="BL84" s="4">
        <v>3.77</v>
      </c>
      <c r="BM84" s="4">
        <v>59.514099999999999</v>
      </c>
      <c r="BQ84" s="4">
        <v>0</v>
      </c>
      <c r="BR84" s="4">
        <v>0.863811</v>
      </c>
      <c r="BS84" s="4">
        <v>-5</v>
      </c>
      <c r="BT84" s="4">
        <v>8.9999999999999993E-3</v>
      </c>
      <c r="BU84" s="4">
        <v>21.109380999999999</v>
      </c>
      <c r="BV84" s="4">
        <v>0.18179999999999999</v>
      </c>
      <c r="BW84" s="4">
        <f t="shared" si="15"/>
        <v>5.5770984601999993</v>
      </c>
      <c r="BY84" s="4">
        <f t="shared" si="16"/>
        <v>22620.705123081927</v>
      </c>
      <c r="BZ84" s="4">
        <f t="shared" si="17"/>
        <v>9183.8919737539491</v>
      </c>
      <c r="CA84" s="4">
        <f t="shared" si="18"/>
        <v>59.271097290600395</v>
      </c>
      <c r="CB84" s="4">
        <f t="shared" si="19"/>
        <v>969.61682552570687</v>
      </c>
    </row>
    <row r="85" spans="1:80" x14ac:dyDescent="0.25">
      <c r="A85" s="2">
        <v>42804</v>
      </c>
      <c r="B85" s="3">
        <v>0.55187276620370374</v>
      </c>
      <c r="C85" s="4">
        <v>9.0939999999999994</v>
      </c>
      <c r="D85" s="4">
        <v>8.4121000000000006</v>
      </c>
      <c r="E85" s="4">
        <v>84120.751493999996</v>
      </c>
      <c r="F85" s="4">
        <v>334.8</v>
      </c>
      <c r="G85" s="4">
        <v>14.3</v>
      </c>
      <c r="H85" s="4">
        <v>8812.1</v>
      </c>
      <c r="J85" s="4">
        <v>0</v>
      </c>
      <c r="K85" s="4">
        <v>0.80130000000000001</v>
      </c>
      <c r="L85" s="4">
        <v>7.2864000000000004</v>
      </c>
      <c r="M85" s="4">
        <v>6.7403000000000004</v>
      </c>
      <c r="N85" s="4">
        <v>268.25580000000002</v>
      </c>
      <c r="O85" s="4">
        <v>11.4261</v>
      </c>
      <c r="P85" s="4">
        <v>279.7</v>
      </c>
      <c r="Q85" s="4">
        <v>205.51349999999999</v>
      </c>
      <c r="R85" s="4">
        <v>8.7537000000000003</v>
      </c>
      <c r="S85" s="4">
        <v>214.3</v>
      </c>
      <c r="T85" s="4">
        <v>8812.0514000000003</v>
      </c>
      <c r="W85" s="4">
        <v>0</v>
      </c>
      <c r="X85" s="4">
        <v>0</v>
      </c>
      <c r="Y85" s="4">
        <v>12.3</v>
      </c>
      <c r="Z85" s="4">
        <v>901</v>
      </c>
      <c r="AA85" s="4">
        <v>916</v>
      </c>
      <c r="AB85" s="4">
        <v>891</v>
      </c>
      <c r="AC85" s="4">
        <v>80</v>
      </c>
      <c r="AD85" s="4">
        <v>10.039999999999999</v>
      </c>
      <c r="AE85" s="4">
        <v>0.23</v>
      </c>
      <c r="AF85" s="4">
        <v>992</v>
      </c>
      <c r="AG85" s="4">
        <v>-10</v>
      </c>
      <c r="AH85" s="4">
        <v>8</v>
      </c>
      <c r="AI85" s="4">
        <v>24</v>
      </c>
      <c r="AJ85" s="4">
        <v>137</v>
      </c>
      <c r="AK85" s="4">
        <v>138.1</v>
      </c>
      <c r="AL85" s="4">
        <v>5.7</v>
      </c>
      <c r="AM85" s="4">
        <v>142</v>
      </c>
      <c r="AN85" s="4" t="s">
        <v>155</v>
      </c>
      <c r="AO85" s="4">
        <v>2</v>
      </c>
      <c r="AP85" s="5">
        <v>0.76017361111111115</v>
      </c>
      <c r="AQ85" s="4">
        <v>47.164054</v>
      </c>
      <c r="AR85" s="4">
        <v>-88.485059000000007</v>
      </c>
      <c r="AS85" s="4">
        <v>321.7</v>
      </c>
      <c r="AT85" s="4">
        <v>45.9</v>
      </c>
      <c r="AU85" s="4">
        <v>12</v>
      </c>
      <c r="AV85" s="4">
        <v>10</v>
      </c>
      <c r="AW85" s="4" t="s">
        <v>426</v>
      </c>
      <c r="AX85" s="4">
        <v>1.1304000000000001</v>
      </c>
      <c r="AY85" s="4">
        <v>1.696</v>
      </c>
      <c r="AZ85" s="4">
        <v>2.2999999999999998</v>
      </c>
      <c r="BA85" s="4">
        <v>11.154</v>
      </c>
      <c r="BB85" s="4">
        <v>8.35</v>
      </c>
      <c r="BC85" s="4">
        <v>0.75</v>
      </c>
      <c r="BD85" s="4">
        <v>24.802</v>
      </c>
      <c r="BE85" s="4">
        <v>1181.5889999999999</v>
      </c>
      <c r="BF85" s="4">
        <v>695.67899999999997</v>
      </c>
      <c r="BG85" s="4">
        <v>4.556</v>
      </c>
      <c r="BH85" s="4">
        <v>0.19400000000000001</v>
      </c>
      <c r="BI85" s="4">
        <v>4.75</v>
      </c>
      <c r="BJ85" s="4">
        <v>3.49</v>
      </c>
      <c r="BK85" s="4">
        <v>0.14899999999999999</v>
      </c>
      <c r="BL85" s="4">
        <v>3.6389999999999998</v>
      </c>
      <c r="BM85" s="4">
        <v>59.252299999999998</v>
      </c>
      <c r="BQ85" s="4">
        <v>0</v>
      </c>
      <c r="BR85" s="4">
        <v>0.73501799999999995</v>
      </c>
      <c r="BS85" s="4">
        <v>-5</v>
      </c>
      <c r="BT85" s="4">
        <v>8.1270000000000005E-3</v>
      </c>
      <c r="BU85" s="4">
        <v>17.962001999999998</v>
      </c>
      <c r="BV85" s="4">
        <v>0.16416500000000001</v>
      </c>
      <c r="BW85" s="4">
        <f t="shared" si="15"/>
        <v>4.7455609283999998</v>
      </c>
      <c r="BY85" s="4">
        <f t="shared" si="16"/>
        <v>16380.454732673179</v>
      </c>
      <c r="BZ85" s="4">
        <f t="shared" si="17"/>
        <v>9644.2488614665035</v>
      </c>
      <c r="CA85" s="4">
        <f t="shared" si="18"/>
        <v>48.382125271164</v>
      </c>
      <c r="CB85" s="4">
        <f t="shared" si="19"/>
        <v>821.4189688265302</v>
      </c>
    </row>
    <row r="86" spans="1:80" x14ac:dyDescent="0.25">
      <c r="A86" s="2">
        <v>42804</v>
      </c>
      <c r="B86" s="3">
        <v>0.55188434027777777</v>
      </c>
      <c r="C86" s="4">
        <v>8.5489999999999995</v>
      </c>
      <c r="D86" s="4">
        <v>9.8160000000000007</v>
      </c>
      <c r="E86" s="4">
        <v>98160.389609999998</v>
      </c>
      <c r="F86" s="4">
        <v>320.5</v>
      </c>
      <c r="G86" s="4">
        <v>22.9</v>
      </c>
      <c r="H86" s="4">
        <v>8962.6</v>
      </c>
      <c r="J86" s="4">
        <v>0</v>
      </c>
      <c r="K86" s="4">
        <v>0.78890000000000005</v>
      </c>
      <c r="L86" s="4">
        <v>6.7439999999999998</v>
      </c>
      <c r="M86" s="4">
        <v>7.7439999999999998</v>
      </c>
      <c r="N86" s="4">
        <v>252.83349999999999</v>
      </c>
      <c r="O86" s="4">
        <v>18.066099999999999</v>
      </c>
      <c r="P86" s="4">
        <v>270.89999999999998</v>
      </c>
      <c r="Q86" s="4">
        <v>193.69829999999999</v>
      </c>
      <c r="R86" s="4">
        <v>13.8406</v>
      </c>
      <c r="S86" s="4">
        <v>207.5</v>
      </c>
      <c r="T86" s="4">
        <v>8962.5576000000001</v>
      </c>
      <c r="W86" s="4">
        <v>0</v>
      </c>
      <c r="X86" s="4">
        <v>0</v>
      </c>
      <c r="Y86" s="4">
        <v>12.2</v>
      </c>
      <c r="Z86" s="4">
        <v>886</v>
      </c>
      <c r="AA86" s="4">
        <v>901</v>
      </c>
      <c r="AB86" s="4">
        <v>877</v>
      </c>
      <c r="AC86" s="4">
        <v>80</v>
      </c>
      <c r="AD86" s="4">
        <v>10.039999999999999</v>
      </c>
      <c r="AE86" s="4">
        <v>0.23</v>
      </c>
      <c r="AF86" s="4">
        <v>992</v>
      </c>
      <c r="AG86" s="4">
        <v>-10</v>
      </c>
      <c r="AH86" s="4">
        <v>8</v>
      </c>
      <c r="AI86" s="4">
        <v>24</v>
      </c>
      <c r="AJ86" s="4">
        <v>137</v>
      </c>
      <c r="AK86" s="4">
        <v>138.9</v>
      </c>
      <c r="AL86" s="4">
        <v>5.7</v>
      </c>
      <c r="AM86" s="4">
        <v>142</v>
      </c>
      <c r="AN86" s="4" t="s">
        <v>155</v>
      </c>
      <c r="AO86" s="4">
        <v>2</v>
      </c>
      <c r="AP86" s="5">
        <v>0.76018518518518519</v>
      </c>
      <c r="AQ86" s="4">
        <v>47.164175</v>
      </c>
      <c r="AR86" s="4">
        <v>-88.485264000000001</v>
      </c>
      <c r="AS86" s="4">
        <v>321.8</v>
      </c>
      <c r="AT86" s="4">
        <v>45.9</v>
      </c>
      <c r="AU86" s="4">
        <v>12</v>
      </c>
      <c r="AV86" s="4">
        <v>10</v>
      </c>
      <c r="AW86" s="4" t="s">
        <v>426</v>
      </c>
      <c r="AX86" s="4">
        <v>1.2</v>
      </c>
      <c r="AY86" s="4">
        <v>1</v>
      </c>
      <c r="AZ86" s="4">
        <v>2.2999999999999998</v>
      </c>
      <c r="BA86" s="4">
        <v>11.154</v>
      </c>
      <c r="BB86" s="4">
        <v>7.81</v>
      </c>
      <c r="BC86" s="4">
        <v>0.7</v>
      </c>
      <c r="BD86" s="4">
        <v>26.757000000000001</v>
      </c>
      <c r="BE86" s="4">
        <v>1059.671</v>
      </c>
      <c r="BF86" s="4">
        <v>774.452</v>
      </c>
      <c r="BG86" s="4">
        <v>4.16</v>
      </c>
      <c r="BH86" s="4">
        <v>0.29699999999999999</v>
      </c>
      <c r="BI86" s="4">
        <v>4.4580000000000002</v>
      </c>
      <c r="BJ86" s="4">
        <v>3.1869999999999998</v>
      </c>
      <c r="BK86" s="4">
        <v>0.22800000000000001</v>
      </c>
      <c r="BL86" s="4">
        <v>3.415</v>
      </c>
      <c r="BM86" s="4">
        <v>58.393000000000001</v>
      </c>
      <c r="BQ86" s="4">
        <v>0</v>
      </c>
      <c r="BR86" s="4">
        <v>0.66125500000000004</v>
      </c>
      <c r="BS86" s="4">
        <v>-5</v>
      </c>
      <c r="BT86" s="4">
        <v>8.8730000000000007E-3</v>
      </c>
      <c r="BU86" s="4">
        <v>16.159419</v>
      </c>
      <c r="BV86" s="4">
        <v>0.17923500000000001</v>
      </c>
      <c r="BW86" s="4">
        <f t="shared" si="15"/>
        <v>4.2693184997999998</v>
      </c>
      <c r="BY86" s="4">
        <f t="shared" si="16"/>
        <v>13216.046724028798</v>
      </c>
      <c r="BZ86" s="4">
        <f t="shared" si="17"/>
        <v>9658.8411096628588</v>
      </c>
      <c r="CA86" s="4">
        <f t="shared" si="18"/>
        <v>39.747752754845401</v>
      </c>
      <c r="CB86" s="4">
        <f t="shared" si="19"/>
        <v>728.26812884019057</v>
      </c>
    </row>
    <row r="87" spans="1:80" x14ac:dyDescent="0.25">
      <c r="A87" s="2">
        <v>42804</v>
      </c>
      <c r="B87" s="3">
        <v>0.55189591435185192</v>
      </c>
      <c r="C87" s="4">
        <v>8.4410000000000007</v>
      </c>
      <c r="D87" s="4">
        <v>10.088100000000001</v>
      </c>
      <c r="E87" s="4">
        <v>100880.66045700001</v>
      </c>
      <c r="F87" s="4">
        <v>290.2</v>
      </c>
      <c r="G87" s="4">
        <v>21.6</v>
      </c>
      <c r="H87" s="4">
        <v>8997.5</v>
      </c>
      <c r="J87" s="4">
        <v>0</v>
      </c>
      <c r="K87" s="4">
        <v>0.78639999999999999</v>
      </c>
      <c r="L87" s="4">
        <v>6.6380999999999997</v>
      </c>
      <c r="M87" s="4">
        <v>7.9333</v>
      </c>
      <c r="N87" s="4">
        <v>228.2062</v>
      </c>
      <c r="O87" s="4">
        <v>17.013400000000001</v>
      </c>
      <c r="P87" s="4">
        <v>245.2</v>
      </c>
      <c r="Q87" s="4">
        <v>174.83099999999999</v>
      </c>
      <c r="R87" s="4">
        <v>13.0341</v>
      </c>
      <c r="S87" s="4">
        <v>187.9</v>
      </c>
      <c r="T87" s="4">
        <v>8997.4627999999993</v>
      </c>
      <c r="W87" s="4">
        <v>0</v>
      </c>
      <c r="X87" s="4">
        <v>0</v>
      </c>
      <c r="Y87" s="4">
        <v>12.3</v>
      </c>
      <c r="Z87" s="4">
        <v>877</v>
      </c>
      <c r="AA87" s="4">
        <v>891</v>
      </c>
      <c r="AB87" s="4">
        <v>868</v>
      </c>
      <c r="AC87" s="4">
        <v>80</v>
      </c>
      <c r="AD87" s="4">
        <v>10.039999999999999</v>
      </c>
      <c r="AE87" s="4">
        <v>0.23</v>
      </c>
      <c r="AF87" s="4">
        <v>992</v>
      </c>
      <c r="AG87" s="4">
        <v>-10</v>
      </c>
      <c r="AH87" s="4">
        <v>8</v>
      </c>
      <c r="AI87" s="4">
        <v>24</v>
      </c>
      <c r="AJ87" s="4">
        <v>137</v>
      </c>
      <c r="AK87" s="4">
        <v>139</v>
      </c>
      <c r="AL87" s="4">
        <v>5.5</v>
      </c>
      <c r="AM87" s="4">
        <v>142</v>
      </c>
      <c r="AN87" s="4" t="s">
        <v>155</v>
      </c>
      <c r="AO87" s="4">
        <v>2</v>
      </c>
      <c r="AP87" s="5">
        <v>0.76019675925925922</v>
      </c>
      <c r="AQ87" s="4">
        <v>47.164245999999999</v>
      </c>
      <c r="AR87" s="4">
        <v>-88.485517000000002</v>
      </c>
      <c r="AS87" s="4">
        <v>321.7</v>
      </c>
      <c r="AT87" s="4">
        <v>45.3</v>
      </c>
      <c r="AU87" s="4">
        <v>12</v>
      </c>
      <c r="AV87" s="4">
        <v>10</v>
      </c>
      <c r="AW87" s="4" t="s">
        <v>426</v>
      </c>
      <c r="AX87" s="4">
        <v>1.2607999999999999</v>
      </c>
      <c r="AY87" s="4">
        <v>1</v>
      </c>
      <c r="AZ87" s="4">
        <v>2.3607999999999998</v>
      </c>
      <c r="BA87" s="4">
        <v>11.154</v>
      </c>
      <c r="BB87" s="4">
        <v>7.72</v>
      </c>
      <c r="BC87" s="4">
        <v>0.69</v>
      </c>
      <c r="BD87" s="4">
        <v>27.161000000000001</v>
      </c>
      <c r="BE87" s="4">
        <v>1037.154</v>
      </c>
      <c r="BF87" s="4">
        <v>788.91499999999996</v>
      </c>
      <c r="BG87" s="4">
        <v>3.734</v>
      </c>
      <c r="BH87" s="4">
        <v>0.27800000000000002</v>
      </c>
      <c r="BI87" s="4">
        <v>4.0119999999999996</v>
      </c>
      <c r="BJ87" s="4">
        <v>2.8610000000000002</v>
      </c>
      <c r="BK87" s="4">
        <v>0.21299999999999999</v>
      </c>
      <c r="BL87" s="4">
        <v>3.0739999999999998</v>
      </c>
      <c r="BM87" s="4">
        <v>58.290300000000002</v>
      </c>
      <c r="BQ87" s="4">
        <v>0</v>
      </c>
      <c r="BR87" s="4">
        <v>0.56395399999999996</v>
      </c>
      <c r="BS87" s="4">
        <v>-5</v>
      </c>
      <c r="BT87" s="4">
        <v>8.1270000000000005E-3</v>
      </c>
      <c r="BU87" s="4">
        <v>13.781625999999999</v>
      </c>
      <c r="BV87" s="4">
        <v>0.16416500000000001</v>
      </c>
      <c r="BW87" s="4">
        <f t="shared" si="15"/>
        <v>3.6411055891999995</v>
      </c>
      <c r="BY87" s="4">
        <f t="shared" si="16"/>
        <v>11031.853373309406</v>
      </c>
      <c r="BZ87" s="4">
        <f t="shared" si="17"/>
        <v>8391.419793014722</v>
      </c>
      <c r="CA87" s="4">
        <f t="shared" si="18"/>
        <v>30.431481246794799</v>
      </c>
      <c r="CB87" s="4">
        <f t="shared" si="19"/>
        <v>620.01404100665604</v>
      </c>
    </row>
    <row r="88" spans="1:80" x14ac:dyDescent="0.25">
      <c r="A88" s="2">
        <v>42804</v>
      </c>
      <c r="B88" s="3">
        <v>0.55190748842592596</v>
      </c>
      <c r="C88" s="4">
        <v>8.4130000000000003</v>
      </c>
      <c r="D88" s="4">
        <v>10.0906</v>
      </c>
      <c r="E88" s="4">
        <v>100906.062659</v>
      </c>
      <c r="F88" s="4">
        <v>257.39999999999998</v>
      </c>
      <c r="G88" s="4">
        <v>14.1</v>
      </c>
      <c r="H88" s="4">
        <v>8560.2999999999993</v>
      </c>
      <c r="J88" s="4">
        <v>0</v>
      </c>
      <c r="K88" s="4">
        <v>0.78710000000000002</v>
      </c>
      <c r="L88" s="4">
        <v>6.6219999999999999</v>
      </c>
      <c r="M88" s="4">
        <v>7.9420999999999999</v>
      </c>
      <c r="N88" s="4">
        <v>202.5694</v>
      </c>
      <c r="O88" s="4">
        <v>11.0977</v>
      </c>
      <c r="P88" s="4">
        <v>213.7</v>
      </c>
      <c r="Q88" s="4">
        <v>155.19040000000001</v>
      </c>
      <c r="R88" s="4">
        <v>8.5021000000000004</v>
      </c>
      <c r="S88" s="4">
        <v>163.69999999999999</v>
      </c>
      <c r="T88" s="4">
        <v>8560.2726999999995</v>
      </c>
      <c r="W88" s="4">
        <v>0</v>
      </c>
      <c r="X88" s="4">
        <v>0</v>
      </c>
      <c r="Y88" s="4">
        <v>12.2</v>
      </c>
      <c r="Z88" s="4">
        <v>879</v>
      </c>
      <c r="AA88" s="4">
        <v>891</v>
      </c>
      <c r="AB88" s="4">
        <v>868</v>
      </c>
      <c r="AC88" s="4">
        <v>80</v>
      </c>
      <c r="AD88" s="4">
        <v>10.039999999999999</v>
      </c>
      <c r="AE88" s="4">
        <v>0.23</v>
      </c>
      <c r="AF88" s="4">
        <v>992</v>
      </c>
      <c r="AG88" s="4">
        <v>-10</v>
      </c>
      <c r="AH88" s="4">
        <v>8</v>
      </c>
      <c r="AI88" s="4">
        <v>24</v>
      </c>
      <c r="AJ88" s="4">
        <v>137</v>
      </c>
      <c r="AK88" s="4">
        <v>139</v>
      </c>
      <c r="AL88" s="4">
        <v>5.3</v>
      </c>
      <c r="AM88" s="4">
        <v>142</v>
      </c>
      <c r="AN88" s="4" t="s">
        <v>155</v>
      </c>
      <c r="AO88" s="4">
        <v>2</v>
      </c>
      <c r="AP88" s="5">
        <v>0.76020833333333337</v>
      </c>
      <c r="AQ88" s="4">
        <v>47.164278000000003</v>
      </c>
      <c r="AR88" s="4">
        <v>-88.485763000000006</v>
      </c>
      <c r="AS88" s="4">
        <v>321.60000000000002</v>
      </c>
      <c r="AT88" s="4">
        <v>42.6</v>
      </c>
      <c r="AU88" s="4">
        <v>12</v>
      </c>
      <c r="AV88" s="4">
        <v>10</v>
      </c>
      <c r="AW88" s="4" t="s">
        <v>426</v>
      </c>
      <c r="AX88" s="4">
        <v>1.4</v>
      </c>
      <c r="AY88" s="4">
        <v>1.0608</v>
      </c>
      <c r="AZ88" s="4">
        <v>2.5304000000000002</v>
      </c>
      <c r="BA88" s="4">
        <v>11.154</v>
      </c>
      <c r="BB88" s="4">
        <v>7.74</v>
      </c>
      <c r="BC88" s="4">
        <v>0.69</v>
      </c>
      <c r="BD88" s="4">
        <v>27.053000000000001</v>
      </c>
      <c r="BE88" s="4">
        <v>1038.07</v>
      </c>
      <c r="BF88" s="4">
        <v>792.41</v>
      </c>
      <c r="BG88" s="4">
        <v>3.3250000000000002</v>
      </c>
      <c r="BH88" s="4">
        <v>0.182</v>
      </c>
      <c r="BI88" s="4">
        <v>3.508</v>
      </c>
      <c r="BJ88" s="4">
        <v>2.548</v>
      </c>
      <c r="BK88" s="4">
        <v>0.14000000000000001</v>
      </c>
      <c r="BL88" s="4">
        <v>2.6869999999999998</v>
      </c>
      <c r="BM88" s="4">
        <v>55.642200000000003</v>
      </c>
      <c r="BQ88" s="4">
        <v>0</v>
      </c>
      <c r="BR88" s="4">
        <v>0.57369800000000004</v>
      </c>
      <c r="BS88" s="4">
        <v>-5</v>
      </c>
      <c r="BT88" s="4">
        <v>8.8730000000000007E-3</v>
      </c>
      <c r="BU88" s="4">
        <v>14.019745</v>
      </c>
      <c r="BV88" s="4">
        <v>0.17923500000000001</v>
      </c>
      <c r="BW88" s="4">
        <f t="shared" si="15"/>
        <v>3.7040166289999998</v>
      </c>
      <c r="BY88" s="4">
        <f t="shared" si="16"/>
        <v>11232.373311001371</v>
      </c>
      <c r="BZ88" s="4">
        <f t="shared" si="17"/>
        <v>8574.2242193403108</v>
      </c>
      <c r="CA88" s="4">
        <f t="shared" si="18"/>
        <v>27.570479058668003</v>
      </c>
      <c r="CB88" s="4">
        <f t="shared" si="19"/>
        <v>602.07304155346026</v>
      </c>
    </row>
    <row r="89" spans="1:80" x14ac:dyDescent="0.25">
      <c r="A89" s="2">
        <v>42804</v>
      </c>
      <c r="B89" s="3">
        <v>0.5519190625</v>
      </c>
      <c r="C89" s="4">
        <v>8.4</v>
      </c>
      <c r="D89" s="4">
        <v>10.1081</v>
      </c>
      <c r="E89" s="4">
        <v>101081.428571</v>
      </c>
      <c r="F89" s="4">
        <v>221.5</v>
      </c>
      <c r="G89" s="4">
        <v>14.1</v>
      </c>
      <c r="H89" s="4">
        <v>8185.3</v>
      </c>
      <c r="J89" s="4">
        <v>0</v>
      </c>
      <c r="K89" s="4">
        <v>0.78749999999999998</v>
      </c>
      <c r="L89" s="4">
        <v>6.6147</v>
      </c>
      <c r="M89" s="4">
        <v>7.9598000000000004</v>
      </c>
      <c r="N89" s="4">
        <v>174.42400000000001</v>
      </c>
      <c r="O89" s="4">
        <v>11.103300000000001</v>
      </c>
      <c r="P89" s="4">
        <v>185.5</v>
      </c>
      <c r="Q89" s="4">
        <v>133.62799999999999</v>
      </c>
      <c r="R89" s="4">
        <v>8.5062999999999995</v>
      </c>
      <c r="S89" s="4">
        <v>142.1</v>
      </c>
      <c r="T89" s="4">
        <v>8185.3239999999996</v>
      </c>
      <c r="W89" s="4">
        <v>0</v>
      </c>
      <c r="X89" s="4">
        <v>0</v>
      </c>
      <c r="Y89" s="4">
        <v>12.2</v>
      </c>
      <c r="Z89" s="4">
        <v>876</v>
      </c>
      <c r="AA89" s="4">
        <v>888</v>
      </c>
      <c r="AB89" s="4">
        <v>864</v>
      </c>
      <c r="AC89" s="4">
        <v>80</v>
      </c>
      <c r="AD89" s="4">
        <v>10.039999999999999</v>
      </c>
      <c r="AE89" s="4">
        <v>0.23</v>
      </c>
      <c r="AF89" s="4">
        <v>992</v>
      </c>
      <c r="AG89" s="4">
        <v>-10</v>
      </c>
      <c r="AH89" s="4">
        <v>8</v>
      </c>
      <c r="AI89" s="4">
        <v>24</v>
      </c>
      <c r="AJ89" s="4">
        <v>137</v>
      </c>
      <c r="AK89" s="4">
        <v>139.9</v>
      </c>
      <c r="AL89" s="4">
        <v>5.5</v>
      </c>
      <c r="AM89" s="4">
        <v>142</v>
      </c>
      <c r="AN89" s="4" t="s">
        <v>155</v>
      </c>
      <c r="AO89" s="4">
        <v>2</v>
      </c>
      <c r="AP89" s="5">
        <v>0.7602199074074073</v>
      </c>
      <c r="AQ89" s="4">
        <v>47.164327999999998</v>
      </c>
      <c r="AR89" s="4">
        <v>-88.485967000000002</v>
      </c>
      <c r="AS89" s="4">
        <v>321.60000000000002</v>
      </c>
      <c r="AT89" s="4">
        <v>39.200000000000003</v>
      </c>
      <c r="AU89" s="4">
        <v>12</v>
      </c>
      <c r="AV89" s="4">
        <v>10</v>
      </c>
      <c r="AW89" s="4" t="s">
        <v>426</v>
      </c>
      <c r="AX89" s="4">
        <v>1.4912000000000001</v>
      </c>
      <c r="AY89" s="4">
        <v>1.3216000000000001</v>
      </c>
      <c r="AZ89" s="4">
        <v>2.6911999999999998</v>
      </c>
      <c r="BA89" s="4">
        <v>11.154</v>
      </c>
      <c r="BB89" s="4">
        <v>7.76</v>
      </c>
      <c r="BC89" s="4">
        <v>0.7</v>
      </c>
      <c r="BD89" s="4">
        <v>26.989000000000001</v>
      </c>
      <c r="BE89" s="4">
        <v>1038.7550000000001</v>
      </c>
      <c r="BF89" s="4">
        <v>795.57799999999997</v>
      </c>
      <c r="BG89" s="4">
        <v>2.8679999999999999</v>
      </c>
      <c r="BH89" s="4">
        <v>0.183</v>
      </c>
      <c r="BI89" s="4">
        <v>3.0510000000000002</v>
      </c>
      <c r="BJ89" s="4">
        <v>2.198</v>
      </c>
      <c r="BK89" s="4">
        <v>0.14000000000000001</v>
      </c>
      <c r="BL89" s="4">
        <v>2.3370000000000002</v>
      </c>
      <c r="BM89" s="4">
        <v>53.298400000000001</v>
      </c>
      <c r="BQ89" s="4">
        <v>0</v>
      </c>
      <c r="BR89" s="4">
        <v>0.56914299999999995</v>
      </c>
      <c r="BS89" s="4">
        <v>-5</v>
      </c>
      <c r="BT89" s="4">
        <v>8.9999999999999993E-3</v>
      </c>
      <c r="BU89" s="4">
        <v>13.908431999999999</v>
      </c>
      <c r="BV89" s="4">
        <v>0.18179999999999999</v>
      </c>
      <c r="BW89" s="4">
        <f t="shared" si="15"/>
        <v>3.6746077343999999</v>
      </c>
      <c r="BY89" s="4">
        <f t="shared" si="16"/>
        <v>11150.544443171089</v>
      </c>
      <c r="BZ89" s="4">
        <f t="shared" si="17"/>
        <v>8540.1541720705718</v>
      </c>
      <c r="CA89" s="4">
        <f t="shared" si="18"/>
        <v>23.5944921430848</v>
      </c>
      <c r="CB89" s="4">
        <f t="shared" si="19"/>
        <v>572.1331574335718</v>
      </c>
    </row>
    <row r="90" spans="1:80" x14ac:dyDescent="0.25">
      <c r="A90" s="2">
        <v>42804</v>
      </c>
      <c r="B90" s="3">
        <v>0.55193063657407404</v>
      </c>
      <c r="C90" s="4">
        <v>8.3940000000000001</v>
      </c>
      <c r="D90" s="4">
        <v>10.097799999999999</v>
      </c>
      <c r="E90" s="4">
        <v>100978.330632</v>
      </c>
      <c r="F90" s="4">
        <v>199.5</v>
      </c>
      <c r="G90" s="4">
        <v>13.3</v>
      </c>
      <c r="H90" s="4">
        <v>7873</v>
      </c>
      <c r="J90" s="4">
        <v>0</v>
      </c>
      <c r="K90" s="4">
        <v>0.78810000000000002</v>
      </c>
      <c r="L90" s="4">
        <v>6.6147</v>
      </c>
      <c r="M90" s="4">
        <v>7.9577</v>
      </c>
      <c r="N90" s="4">
        <v>157.21539999999999</v>
      </c>
      <c r="O90" s="4">
        <v>10.4671</v>
      </c>
      <c r="P90" s="4">
        <v>167.7</v>
      </c>
      <c r="Q90" s="4">
        <v>120.4443</v>
      </c>
      <c r="R90" s="4">
        <v>8.0190000000000001</v>
      </c>
      <c r="S90" s="4">
        <v>128.5</v>
      </c>
      <c r="T90" s="4">
        <v>7872.9584999999997</v>
      </c>
      <c r="W90" s="4">
        <v>0</v>
      </c>
      <c r="X90" s="4">
        <v>0</v>
      </c>
      <c r="Y90" s="4">
        <v>12.3</v>
      </c>
      <c r="Z90" s="4">
        <v>876</v>
      </c>
      <c r="AA90" s="4">
        <v>888</v>
      </c>
      <c r="AB90" s="4">
        <v>863</v>
      </c>
      <c r="AC90" s="4">
        <v>80</v>
      </c>
      <c r="AD90" s="4">
        <v>10.039999999999999</v>
      </c>
      <c r="AE90" s="4">
        <v>0.23</v>
      </c>
      <c r="AF90" s="4">
        <v>992</v>
      </c>
      <c r="AG90" s="4">
        <v>-10</v>
      </c>
      <c r="AH90" s="4">
        <v>8</v>
      </c>
      <c r="AI90" s="4">
        <v>24</v>
      </c>
      <c r="AJ90" s="4">
        <v>137</v>
      </c>
      <c r="AK90" s="4">
        <v>140</v>
      </c>
      <c r="AL90" s="4">
        <v>5.6</v>
      </c>
      <c r="AM90" s="4">
        <v>142</v>
      </c>
      <c r="AN90" s="4" t="s">
        <v>155</v>
      </c>
      <c r="AO90" s="4">
        <v>2</v>
      </c>
      <c r="AP90" s="5">
        <v>0.76023148148148145</v>
      </c>
      <c r="AQ90" s="4">
        <v>47.164377000000002</v>
      </c>
      <c r="AR90" s="4">
        <v>-88.486164000000002</v>
      </c>
      <c r="AS90" s="4">
        <v>321.5</v>
      </c>
      <c r="AT90" s="4">
        <v>37.1</v>
      </c>
      <c r="AU90" s="4">
        <v>12</v>
      </c>
      <c r="AV90" s="4">
        <v>10</v>
      </c>
      <c r="AW90" s="4" t="s">
        <v>426</v>
      </c>
      <c r="AX90" s="4">
        <v>1.7</v>
      </c>
      <c r="AY90" s="4">
        <v>1.4176</v>
      </c>
      <c r="AZ90" s="4">
        <v>2.6263999999999998</v>
      </c>
      <c r="BA90" s="4">
        <v>11.154</v>
      </c>
      <c r="BB90" s="4">
        <v>7.78</v>
      </c>
      <c r="BC90" s="4">
        <v>0.7</v>
      </c>
      <c r="BD90" s="4">
        <v>26.895</v>
      </c>
      <c r="BE90" s="4">
        <v>1041.019</v>
      </c>
      <c r="BF90" s="4">
        <v>797.096</v>
      </c>
      <c r="BG90" s="4">
        <v>2.5910000000000002</v>
      </c>
      <c r="BH90" s="4">
        <v>0.17299999999999999</v>
      </c>
      <c r="BI90" s="4">
        <v>2.7639999999999998</v>
      </c>
      <c r="BJ90" s="4">
        <v>1.9850000000000001</v>
      </c>
      <c r="BK90" s="4">
        <v>0.13200000000000001</v>
      </c>
      <c r="BL90" s="4">
        <v>2.117</v>
      </c>
      <c r="BM90" s="4">
        <v>51.376300000000001</v>
      </c>
      <c r="BQ90" s="4">
        <v>0</v>
      </c>
      <c r="BR90" s="4">
        <v>0.55577799999999999</v>
      </c>
      <c r="BS90" s="4">
        <v>-5</v>
      </c>
      <c r="BT90" s="4">
        <v>8.9999999999999993E-3</v>
      </c>
      <c r="BU90" s="4">
        <v>13.581825</v>
      </c>
      <c r="BV90" s="4">
        <v>0.18179999999999999</v>
      </c>
      <c r="BW90" s="4">
        <f t="shared" si="15"/>
        <v>3.588318165</v>
      </c>
      <c r="BY90" s="4">
        <f t="shared" si="16"/>
        <v>10912.432255533166</v>
      </c>
      <c r="BZ90" s="4">
        <f t="shared" si="17"/>
        <v>8355.5209858383605</v>
      </c>
      <c r="CA90" s="4">
        <f t="shared" si="18"/>
        <v>20.807668281975001</v>
      </c>
      <c r="CB90" s="4">
        <f t="shared" si="19"/>
        <v>538.5496261739205</v>
      </c>
    </row>
    <row r="91" spans="1:80" x14ac:dyDescent="0.25">
      <c r="A91" s="2">
        <v>42804</v>
      </c>
      <c r="B91" s="3">
        <v>0.55194221064814808</v>
      </c>
      <c r="C91" s="4">
        <v>8.3689999999999998</v>
      </c>
      <c r="D91" s="4">
        <v>10.0914</v>
      </c>
      <c r="E91" s="4">
        <v>100914.13675200001</v>
      </c>
      <c r="F91" s="4">
        <v>158.4</v>
      </c>
      <c r="G91" s="4">
        <v>6.7</v>
      </c>
      <c r="H91" s="4">
        <v>7481.1</v>
      </c>
      <c r="J91" s="4">
        <v>0</v>
      </c>
      <c r="K91" s="4">
        <v>0.78869999999999996</v>
      </c>
      <c r="L91" s="4">
        <v>6.601</v>
      </c>
      <c r="M91" s="4">
        <v>7.9596</v>
      </c>
      <c r="N91" s="4">
        <v>124.9027</v>
      </c>
      <c r="O91" s="4">
        <v>5.2846000000000002</v>
      </c>
      <c r="P91" s="4">
        <v>130.19999999999999</v>
      </c>
      <c r="Q91" s="4">
        <v>95.727099999999993</v>
      </c>
      <c r="R91" s="4">
        <v>4.0502000000000002</v>
      </c>
      <c r="S91" s="4">
        <v>99.8</v>
      </c>
      <c r="T91" s="4">
        <v>7481.0775999999996</v>
      </c>
      <c r="W91" s="4">
        <v>0</v>
      </c>
      <c r="X91" s="4">
        <v>0</v>
      </c>
      <c r="Y91" s="4">
        <v>12.2</v>
      </c>
      <c r="Z91" s="4">
        <v>879</v>
      </c>
      <c r="AA91" s="4">
        <v>891</v>
      </c>
      <c r="AB91" s="4">
        <v>866</v>
      </c>
      <c r="AC91" s="4">
        <v>80.900000000000006</v>
      </c>
      <c r="AD91" s="4">
        <v>10.15</v>
      </c>
      <c r="AE91" s="4">
        <v>0.23</v>
      </c>
      <c r="AF91" s="4">
        <v>992</v>
      </c>
      <c r="AG91" s="4">
        <v>-10</v>
      </c>
      <c r="AH91" s="4">
        <v>8</v>
      </c>
      <c r="AI91" s="4">
        <v>24</v>
      </c>
      <c r="AJ91" s="4">
        <v>136.1</v>
      </c>
      <c r="AK91" s="4">
        <v>138.30000000000001</v>
      </c>
      <c r="AL91" s="4">
        <v>5.4</v>
      </c>
      <c r="AM91" s="4">
        <v>142</v>
      </c>
      <c r="AN91" s="4" t="s">
        <v>155</v>
      </c>
      <c r="AO91" s="4">
        <v>2</v>
      </c>
      <c r="AP91" s="5">
        <v>0.7602430555555556</v>
      </c>
      <c r="AQ91" s="4">
        <v>47.164408000000002</v>
      </c>
      <c r="AR91" s="4">
        <v>-88.486366000000004</v>
      </c>
      <c r="AS91" s="4">
        <v>321.39999999999998</v>
      </c>
      <c r="AT91" s="4">
        <v>35.700000000000003</v>
      </c>
      <c r="AU91" s="4">
        <v>12</v>
      </c>
      <c r="AV91" s="4">
        <v>11</v>
      </c>
      <c r="AW91" s="4" t="s">
        <v>415</v>
      </c>
      <c r="AX91" s="4">
        <v>1.517782</v>
      </c>
      <c r="AY91" s="4">
        <v>1.03037</v>
      </c>
      <c r="AZ91" s="4">
        <v>2</v>
      </c>
      <c r="BA91" s="4">
        <v>11.154</v>
      </c>
      <c r="BB91" s="4">
        <v>7.81</v>
      </c>
      <c r="BC91" s="4">
        <v>0.7</v>
      </c>
      <c r="BD91" s="4">
        <v>26.783000000000001</v>
      </c>
      <c r="BE91" s="4">
        <v>1042.3320000000001</v>
      </c>
      <c r="BF91" s="4">
        <v>799.94799999999998</v>
      </c>
      <c r="BG91" s="4">
        <v>2.0649999999999999</v>
      </c>
      <c r="BH91" s="4">
        <v>8.6999999999999994E-2</v>
      </c>
      <c r="BI91" s="4">
        <v>2.153</v>
      </c>
      <c r="BJ91" s="4">
        <v>1.583</v>
      </c>
      <c r="BK91" s="4">
        <v>6.7000000000000004E-2</v>
      </c>
      <c r="BL91" s="4">
        <v>1.65</v>
      </c>
      <c r="BM91" s="4">
        <v>48.981900000000003</v>
      </c>
      <c r="BQ91" s="4">
        <v>0</v>
      </c>
      <c r="BR91" s="4">
        <v>0.550508</v>
      </c>
      <c r="BS91" s="4">
        <v>-5</v>
      </c>
      <c r="BT91" s="4">
        <v>9.8729999999999998E-3</v>
      </c>
      <c r="BU91" s="4">
        <v>13.453039</v>
      </c>
      <c r="BV91" s="4">
        <v>0.199435</v>
      </c>
      <c r="BW91" s="4">
        <f t="shared" si="15"/>
        <v>3.5542929038</v>
      </c>
      <c r="BY91" s="4">
        <f t="shared" si="16"/>
        <v>10822.591005634467</v>
      </c>
      <c r="BZ91" s="4">
        <f t="shared" si="17"/>
        <v>8305.9044812739903</v>
      </c>
      <c r="CA91" s="4">
        <f t="shared" si="18"/>
        <v>16.436376856816601</v>
      </c>
      <c r="CB91" s="4">
        <f t="shared" si="19"/>
        <v>508.58178620524643</v>
      </c>
    </row>
    <row r="92" spans="1:80" x14ac:dyDescent="0.25">
      <c r="A92" s="2">
        <v>42804</v>
      </c>
      <c r="B92" s="3">
        <v>0.55195378472222223</v>
      </c>
      <c r="C92" s="4">
        <v>8.3350000000000009</v>
      </c>
      <c r="D92" s="4">
        <v>10.0518</v>
      </c>
      <c r="E92" s="4">
        <v>100517.61363599999</v>
      </c>
      <c r="F92" s="4">
        <v>127.7</v>
      </c>
      <c r="G92" s="4">
        <v>6.9</v>
      </c>
      <c r="H92" s="4">
        <v>7342.7</v>
      </c>
      <c r="J92" s="4">
        <v>0</v>
      </c>
      <c r="K92" s="4">
        <v>0.78959999999999997</v>
      </c>
      <c r="L92" s="4">
        <v>6.5811999999999999</v>
      </c>
      <c r="M92" s="4">
        <v>7.9371999999999998</v>
      </c>
      <c r="N92" s="4">
        <v>100.8458</v>
      </c>
      <c r="O92" s="4">
        <v>5.4484000000000004</v>
      </c>
      <c r="P92" s="4">
        <v>106.3</v>
      </c>
      <c r="Q92" s="4">
        <v>77.293999999999997</v>
      </c>
      <c r="R92" s="4">
        <v>4.1760000000000002</v>
      </c>
      <c r="S92" s="4">
        <v>81.5</v>
      </c>
      <c r="T92" s="4">
        <v>7342.6815999999999</v>
      </c>
      <c r="W92" s="4">
        <v>0</v>
      </c>
      <c r="X92" s="4">
        <v>0</v>
      </c>
      <c r="Y92" s="4">
        <v>12.3</v>
      </c>
      <c r="Z92" s="4">
        <v>875</v>
      </c>
      <c r="AA92" s="4">
        <v>888</v>
      </c>
      <c r="AB92" s="4">
        <v>862</v>
      </c>
      <c r="AC92" s="4">
        <v>81</v>
      </c>
      <c r="AD92" s="4">
        <v>10.17</v>
      </c>
      <c r="AE92" s="4">
        <v>0.23</v>
      </c>
      <c r="AF92" s="4">
        <v>992</v>
      </c>
      <c r="AG92" s="4">
        <v>-10</v>
      </c>
      <c r="AH92" s="4">
        <v>8</v>
      </c>
      <c r="AI92" s="4">
        <v>24</v>
      </c>
      <c r="AJ92" s="4">
        <v>136</v>
      </c>
      <c r="AK92" s="4">
        <v>138.9</v>
      </c>
      <c r="AL92" s="4">
        <v>5.2</v>
      </c>
      <c r="AM92" s="4">
        <v>142</v>
      </c>
      <c r="AN92" s="4" t="s">
        <v>155</v>
      </c>
      <c r="AO92" s="4">
        <v>2</v>
      </c>
      <c r="AP92" s="5">
        <v>0.76025462962962964</v>
      </c>
      <c r="AQ92" s="4">
        <v>47.164419000000002</v>
      </c>
      <c r="AR92" s="4">
        <v>-88.486568000000005</v>
      </c>
      <c r="AS92" s="4">
        <v>321</v>
      </c>
      <c r="AT92" s="4">
        <v>34.5</v>
      </c>
      <c r="AU92" s="4">
        <v>12</v>
      </c>
      <c r="AV92" s="4">
        <v>11</v>
      </c>
      <c r="AW92" s="4" t="s">
        <v>415</v>
      </c>
      <c r="AX92" s="4">
        <v>1.1303300000000001</v>
      </c>
      <c r="AY92" s="4">
        <v>1.1303300000000001</v>
      </c>
      <c r="AZ92" s="4">
        <v>2.0606610000000001</v>
      </c>
      <c r="BA92" s="4">
        <v>11.154</v>
      </c>
      <c r="BB92" s="4">
        <v>7.85</v>
      </c>
      <c r="BC92" s="4">
        <v>0.7</v>
      </c>
      <c r="BD92" s="4">
        <v>26.641999999999999</v>
      </c>
      <c r="BE92" s="4">
        <v>1043.0319999999999</v>
      </c>
      <c r="BF92" s="4">
        <v>800.63599999999997</v>
      </c>
      <c r="BG92" s="4">
        <v>1.6739999999999999</v>
      </c>
      <c r="BH92" s="4">
        <v>0.09</v>
      </c>
      <c r="BI92" s="4">
        <v>1.764</v>
      </c>
      <c r="BJ92" s="4">
        <v>1.2829999999999999</v>
      </c>
      <c r="BK92" s="4">
        <v>6.9000000000000006E-2</v>
      </c>
      <c r="BL92" s="4">
        <v>1.3520000000000001</v>
      </c>
      <c r="BM92" s="4">
        <v>48.252899999999997</v>
      </c>
      <c r="BQ92" s="4">
        <v>0</v>
      </c>
      <c r="BR92" s="4">
        <v>0.49587399999999998</v>
      </c>
      <c r="BS92" s="4">
        <v>-5</v>
      </c>
      <c r="BT92" s="4">
        <v>9.1269999999999997E-3</v>
      </c>
      <c r="BU92" s="4">
        <v>12.117921000000001</v>
      </c>
      <c r="BV92" s="4">
        <v>0.184365</v>
      </c>
      <c r="BW92" s="4">
        <f t="shared" si="15"/>
        <v>3.2015547282000001</v>
      </c>
      <c r="BY92" s="4">
        <f t="shared" si="16"/>
        <v>9755.0730027610898</v>
      </c>
      <c r="BZ92" s="4">
        <f t="shared" si="17"/>
        <v>7488.037403108081</v>
      </c>
      <c r="CA92" s="4">
        <f t="shared" si="18"/>
        <v>11.999400461867401</v>
      </c>
      <c r="CB92" s="4">
        <f t="shared" si="19"/>
        <v>451.29062396449063</v>
      </c>
    </row>
    <row r="93" spans="1:80" x14ac:dyDescent="0.25">
      <c r="A93" s="2">
        <v>42804</v>
      </c>
      <c r="B93" s="3">
        <v>0.55196535879629627</v>
      </c>
      <c r="C93" s="4">
        <v>9.4339999999999993</v>
      </c>
      <c r="D93" s="4">
        <v>9.7403999999999993</v>
      </c>
      <c r="E93" s="4">
        <v>97404.044750999994</v>
      </c>
      <c r="F93" s="4">
        <v>107.7</v>
      </c>
      <c r="G93" s="4">
        <v>5.8</v>
      </c>
      <c r="H93" s="4">
        <v>7243.6</v>
      </c>
      <c r="J93" s="4">
        <v>0</v>
      </c>
      <c r="K93" s="4">
        <v>0.7843</v>
      </c>
      <c r="L93" s="4">
        <v>7.3989000000000003</v>
      </c>
      <c r="M93" s="4">
        <v>7.6391999999999998</v>
      </c>
      <c r="N93" s="4">
        <v>84.466800000000006</v>
      </c>
      <c r="O93" s="4">
        <v>4.5488</v>
      </c>
      <c r="P93" s="4">
        <v>89</v>
      </c>
      <c r="Q93" s="4">
        <v>64.740200000000002</v>
      </c>
      <c r="R93" s="4">
        <v>3.4864999999999999</v>
      </c>
      <c r="S93" s="4">
        <v>68.2</v>
      </c>
      <c r="T93" s="4">
        <v>7243.6198999999997</v>
      </c>
      <c r="W93" s="4">
        <v>0</v>
      </c>
      <c r="X93" s="4">
        <v>0</v>
      </c>
      <c r="Y93" s="4">
        <v>12.2</v>
      </c>
      <c r="Z93" s="4">
        <v>875</v>
      </c>
      <c r="AA93" s="4">
        <v>889</v>
      </c>
      <c r="AB93" s="4">
        <v>862</v>
      </c>
      <c r="AC93" s="4">
        <v>81</v>
      </c>
      <c r="AD93" s="4">
        <v>10.17</v>
      </c>
      <c r="AE93" s="4">
        <v>0.23</v>
      </c>
      <c r="AF93" s="4">
        <v>992</v>
      </c>
      <c r="AG93" s="4">
        <v>-10</v>
      </c>
      <c r="AH93" s="4">
        <v>8</v>
      </c>
      <c r="AI93" s="4">
        <v>24</v>
      </c>
      <c r="AJ93" s="4">
        <v>136</v>
      </c>
      <c r="AK93" s="4">
        <v>139</v>
      </c>
      <c r="AL93" s="4">
        <v>5.3</v>
      </c>
      <c r="AM93" s="4">
        <v>142</v>
      </c>
      <c r="AN93" s="4" t="s">
        <v>155</v>
      </c>
      <c r="AO93" s="4">
        <v>2</v>
      </c>
      <c r="AP93" s="5">
        <v>0.76026620370370368</v>
      </c>
      <c r="AQ93" s="4">
        <v>47.164411999999999</v>
      </c>
      <c r="AR93" s="4">
        <v>-88.486767</v>
      </c>
      <c r="AS93" s="4">
        <v>320.7</v>
      </c>
      <c r="AT93" s="4">
        <v>33.5</v>
      </c>
      <c r="AU93" s="4">
        <v>12</v>
      </c>
      <c r="AV93" s="4">
        <v>11</v>
      </c>
      <c r="AW93" s="4" t="s">
        <v>415</v>
      </c>
      <c r="AX93" s="4">
        <v>1.4128000000000001</v>
      </c>
      <c r="AY93" s="4">
        <v>1.1392</v>
      </c>
      <c r="AZ93" s="4">
        <v>2.3824000000000001</v>
      </c>
      <c r="BA93" s="4">
        <v>11.154</v>
      </c>
      <c r="BB93" s="4">
        <v>7.64</v>
      </c>
      <c r="BC93" s="4">
        <v>0.68</v>
      </c>
      <c r="BD93" s="4">
        <v>27.506</v>
      </c>
      <c r="BE93" s="4">
        <v>1134.614</v>
      </c>
      <c r="BF93" s="4">
        <v>745.596</v>
      </c>
      <c r="BG93" s="4">
        <v>1.3560000000000001</v>
      </c>
      <c r="BH93" s="4">
        <v>7.2999999999999995E-2</v>
      </c>
      <c r="BI93" s="4">
        <v>1.429</v>
      </c>
      <c r="BJ93" s="4">
        <v>1.04</v>
      </c>
      <c r="BK93" s="4">
        <v>5.6000000000000001E-2</v>
      </c>
      <c r="BL93" s="4">
        <v>1.0960000000000001</v>
      </c>
      <c r="BM93" s="4">
        <v>46.058700000000002</v>
      </c>
      <c r="BQ93" s="4">
        <v>0</v>
      </c>
      <c r="BR93" s="4">
        <v>0.527285</v>
      </c>
      <c r="BS93" s="4">
        <v>-5</v>
      </c>
      <c r="BT93" s="4">
        <v>8.9999999999999993E-3</v>
      </c>
      <c r="BU93" s="4">
        <v>12.885528000000001</v>
      </c>
      <c r="BV93" s="4">
        <v>0.18179999999999999</v>
      </c>
      <c r="BW93" s="4">
        <f t="shared" si="15"/>
        <v>3.4043564976000003</v>
      </c>
      <c r="BY93" s="4">
        <f t="shared" si="16"/>
        <v>11283.793539806988</v>
      </c>
      <c r="BZ93" s="4">
        <f t="shared" si="17"/>
        <v>7414.9898803521992</v>
      </c>
      <c r="CA93" s="4">
        <f t="shared" si="18"/>
        <v>10.342852530816002</v>
      </c>
      <c r="CB93" s="4">
        <f t="shared" si="19"/>
        <v>458.05609794336056</v>
      </c>
    </row>
    <row r="94" spans="1:80" x14ac:dyDescent="0.25">
      <c r="A94" s="2">
        <v>42804</v>
      </c>
      <c r="B94" s="3">
        <v>0.55197693287037042</v>
      </c>
      <c r="C94" s="4">
        <v>11.183999999999999</v>
      </c>
      <c r="D94" s="4">
        <v>5.6406000000000001</v>
      </c>
      <c r="E94" s="4">
        <v>56405.765920999998</v>
      </c>
      <c r="F94" s="4">
        <v>91.8</v>
      </c>
      <c r="G94" s="4">
        <v>5.7</v>
      </c>
      <c r="H94" s="4">
        <v>7067</v>
      </c>
      <c r="J94" s="4">
        <v>0</v>
      </c>
      <c r="K94" s="4">
        <v>0.81669999999999998</v>
      </c>
      <c r="L94" s="4">
        <v>9.1334999999999997</v>
      </c>
      <c r="M94" s="4">
        <v>4.6063999999999998</v>
      </c>
      <c r="N94" s="4">
        <v>74.991399999999999</v>
      </c>
      <c r="O94" s="4">
        <v>4.6246999999999998</v>
      </c>
      <c r="P94" s="4">
        <v>79.599999999999994</v>
      </c>
      <c r="Q94" s="4">
        <v>57.477699999999999</v>
      </c>
      <c r="R94" s="4">
        <v>3.5447000000000002</v>
      </c>
      <c r="S94" s="4">
        <v>61</v>
      </c>
      <c r="T94" s="4">
        <v>7066.9533000000001</v>
      </c>
      <c r="W94" s="4">
        <v>0</v>
      </c>
      <c r="X94" s="4">
        <v>0</v>
      </c>
      <c r="Y94" s="4">
        <v>12.2</v>
      </c>
      <c r="Z94" s="4">
        <v>871</v>
      </c>
      <c r="AA94" s="4">
        <v>883</v>
      </c>
      <c r="AB94" s="4">
        <v>859</v>
      </c>
      <c r="AC94" s="4">
        <v>81</v>
      </c>
      <c r="AD94" s="4">
        <v>10.17</v>
      </c>
      <c r="AE94" s="4">
        <v>0.23</v>
      </c>
      <c r="AF94" s="4">
        <v>992</v>
      </c>
      <c r="AG94" s="4">
        <v>-10</v>
      </c>
      <c r="AH94" s="4">
        <v>8</v>
      </c>
      <c r="AI94" s="4">
        <v>24</v>
      </c>
      <c r="AJ94" s="4">
        <v>136</v>
      </c>
      <c r="AK94" s="4">
        <v>139</v>
      </c>
      <c r="AL94" s="4">
        <v>5.4</v>
      </c>
      <c r="AM94" s="4">
        <v>142</v>
      </c>
      <c r="AN94" s="4" t="s">
        <v>155</v>
      </c>
      <c r="AO94" s="4">
        <v>2</v>
      </c>
      <c r="AP94" s="5">
        <v>0.76027777777777772</v>
      </c>
      <c r="AQ94" s="4">
        <v>47.164389</v>
      </c>
      <c r="AR94" s="4">
        <v>-88.486957000000004</v>
      </c>
      <c r="AS94" s="4">
        <v>320.5</v>
      </c>
      <c r="AT94" s="4">
        <v>32.6</v>
      </c>
      <c r="AU94" s="4">
        <v>12</v>
      </c>
      <c r="AV94" s="4">
        <v>11</v>
      </c>
      <c r="AW94" s="4" t="s">
        <v>415</v>
      </c>
      <c r="AX94" s="4">
        <v>1.7784</v>
      </c>
      <c r="AY94" s="4">
        <v>1.0608</v>
      </c>
      <c r="AZ94" s="4">
        <v>2.8304</v>
      </c>
      <c r="BA94" s="4">
        <v>11.154</v>
      </c>
      <c r="BB94" s="4">
        <v>9.1199999999999992</v>
      </c>
      <c r="BC94" s="4">
        <v>0.82</v>
      </c>
      <c r="BD94" s="4">
        <v>22.451000000000001</v>
      </c>
      <c r="BE94" s="4">
        <v>1528.59</v>
      </c>
      <c r="BF94" s="4">
        <v>490.67099999999999</v>
      </c>
      <c r="BG94" s="4">
        <v>1.3140000000000001</v>
      </c>
      <c r="BH94" s="4">
        <v>8.1000000000000003E-2</v>
      </c>
      <c r="BI94" s="4">
        <v>1.395</v>
      </c>
      <c r="BJ94" s="4">
        <v>1.0069999999999999</v>
      </c>
      <c r="BK94" s="4">
        <v>6.2E-2</v>
      </c>
      <c r="BL94" s="4">
        <v>1.069</v>
      </c>
      <c r="BM94" s="4">
        <v>49.0413</v>
      </c>
      <c r="BQ94" s="4">
        <v>0</v>
      </c>
      <c r="BR94" s="4">
        <v>0.43347799999999997</v>
      </c>
      <c r="BS94" s="4">
        <v>-5</v>
      </c>
      <c r="BT94" s="4">
        <v>8.1270000000000005E-3</v>
      </c>
      <c r="BU94" s="4">
        <v>10.593119</v>
      </c>
      <c r="BV94" s="4">
        <v>0.16416500000000001</v>
      </c>
      <c r="BW94" s="4">
        <f t="shared" si="15"/>
        <v>2.7987020397999998</v>
      </c>
      <c r="BY94" s="4">
        <f t="shared" si="16"/>
        <v>12497.399108991676</v>
      </c>
      <c r="BZ94" s="4">
        <f t="shared" si="17"/>
        <v>4011.6128708208585</v>
      </c>
      <c r="CA94" s="4">
        <f t="shared" si="18"/>
        <v>8.2329996289093987</v>
      </c>
      <c r="CB94" s="4">
        <f t="shared" si="19"/>
        <v>400.95035223558546</v>
      </c>
    </row>
    <row r="95" spans="1:80" x14ac:dyDescent="0.25">
      <c r="A95" s="2">
        <v>42804</v>
      </c>
      <c r="B95" s="3">
        <v>0.55198850694444446</v>
      </c>
      <c r="C95" s="4">
        <v>12.488</v>
      </c>
      <c r="D95" s="4">
        <v>3.5956999999999999</v>
      </c>
      <c r="E95" s="4">
        <v>35956.805671000002</v>
      </c>
      <c r="F95" s="4">
        <v>88.4</v>
      </c>
      <c r="G95" s="4">
        <v>5.6</v>
      </c>
      <c r="H95" s="4">
        <v>6407.6</v>
      </c>
      <c r="J95" s="4">
        <v>0</v>
      </c>
      <c r="K95" s="4">
        <v>0.82820000000000005</v>
      </c>
      <c r="L95" s="4">
        <v>10.3422</v>
      </c>
      <c r="M95" s="4">
        <v>2.9777999999999998</v>
      </c>
      <c r="N95" s="4">
        <v>73.210499999999996</v>
      </c>
      <c r="O95" s="4">
        <v>4.6378000000000004</v>
      </c>
      <c r="P95" s="4">
        <v>77.8</v>
      </c>
      <c r="Q95" s="4">
        <v>56.112699999999997</v>
      </c>
      <c r="R95" s="4">
        <v>3.5547</v>
      </c>
      <c r="S95" s="4">
        <v>59.7</v>
      </c>
      <c r="T95" s="4">
        <v>6407.5904</v>
      </c>
      <c r="W95" s="4">
        <v>0</v>
      </c>
      <c r="X95" s="4">
        <v>0</v>
      </c>
      <c r="Y95" s="4">
        <v>12.2</v>
      </c>
      <c r="Z95" s="4">
        <v>863</v>
      </c>
      <c r="AA95" s="4">
        <v>876</v>
      </c>
      <c r="AB95" s="4">
        <v>851</v>
      </c>
      <c r="AC95" s="4">
        <v>81</v>
      </c>
      <c r="AD95" s="4">
        <v>10.17</v>
      </c>
      <c r="AE95" s="4">
        <v>0.23</v>
      </c>
      <c r="AF95" s="4">
        <v>992</v>
      </c>
      <c r="AG95" s="4">
        <v>-10</v>
      </c>
      <c r="AH95" s="4">
        <v>8</v>
      </c>
      <c r="AI95" s="4">
        <v>24</v>
      </c>
      <c r="AJ95" s="4">
        <v>136</v>
      </c>
      <c r="AK95" s="4">
        <v>140.69999999999999</v>
      </c>
      <c r="AL95" s="4">
        <v>5.2</v>
      </c>
      <c r="AM95" s="4">
        <v>142</v>
      </c>
      <c r="AN95" s="4" t="s">
        <v>155</v>
      </c>
      <c r="AO95" s="4">
        <v>2</v>
      </c>
      <c r="AP95" s="5">
        <v>0.76028935185185187</v>
      </c>
      <c r="AQ95" s="4">
        <v>47.164352000000001</v>
      </c>
      <c r="AR95" s="4">
        <v>-88.487133</v>
      </c>
      <c r="AS95" s="4">
        <v>320.39999999999998</v>
      </c>
      <c r="AT95" s="4">
        <v>31.3</v>
      </c>
      <c r="AU95" s="4">
        <v>12</v>
      </c>
      <c r="AV95" s="4">
        <v>10</v>
      </c>
      <c r="AW95" s="4" t="s">
        <v>427</v>
      </c>
      <c r="AX95" s="4">
        <v>1.4088000000000001</v>
      </c>
      <c r="AY95" s="4">
        <v>1.2911999999999999</v>
      </c>
      <c r="AZ95" s="4">
        <v>2.9</v>
      </c>
      <c r="BA95" s="4">
        <v>11.154</v>
      </c>
      <c r="BB95" s="4">
        <v>9.7799999999999994</v>
      </c>
      <c r="BC95" s="4">
        <v>0.88</v>
      </c>
      <c r="BD95" s="4">
        <v>20.748000000000001</v>
      </c>
      <c r="BE95" s="4">
        <v>1791.317</v>
      </c>
      <c r="BF95" s="4">
        <v>328.274</v>
      </c>
      <c r="BG95" s="4">
        <v>1.3280000000000001</v>
      </c>
      <c r="BH95" s="4">
        <v>8.4000000000000005E-2</v>
      </c>
      <c r="BI95" s="4">
        <v>1.4119999999999999</v>
      </c>
      <c r="BJ95" s="4">
        <v>1.018</v>
      </c>
      <c r="BK95" s="4">
        <v>6.4000000000000001E-2</v>
      </c>
      <c r="BL95" s="4">
        <v>1.0820000000000001</v>
      </c>
      <c r="BM95" s="4">
        <v>46.0182</v>
      </c>
      <c r="BQ95" s="4">
        <v>0</v>
      </c>
      <c r="BR95" s="4">
        <v>0.34217599999999998</v>
      </c>
      <c r="BS95" s="4">
        <v>-5</v>
      </c>
      <c r="BT95" s="4">
        <v>8.8730000000000007E-3</v>
      </c>
      <c r="BU95" s="4">
        <v>8.3619260000000004</v>
      </c>
      <c r="BV95" s="4">
        <v>0.17923500000000001</v>
      </c>
      <c r="BW95" s="4">
        <f t="shared" si="15"/>
        <v>2.2092208491999998</v>
      </c>
      <c r="BY95" s="4">
        <f t="shared" si="16"/>
        <v>11560.684299691116</v>
      </c>
      <c r="BZ95" s="4">
        <f t="shared" si="17"/>
        <v>2118.5932349197833</v>
      </c>
      <c r="CA95" s="4">
        <f t="shared" si="18"/>
        <v>6.5699017075624004</v>
      </c>
      <c r="CB95" s="4">
        <f t="shared" si="19"/>
        <v>296.98924436045979</v>
      </c>
    </row>
    <row r="96" spans="1:80" x14ac:dyDescent="0.25">
      <c r="A96" s="2">
        <v>42804</v>
      </c>
      <c r="B96" s="3">
        <v>0.5520000810185185</v>
      </c>
      <c r="C96" s="4">
        <v>12.823</v>
      </c>
      <c r="D96" s="4">
        <v>2.9138999999999999</v>
      </c>
      <c r="E96" s="4">
        <v>29139.122073999999</v>
      </c>
      <c r="F96" s="4">
        <v>109.3</v>
      </c>
      <c r="G96" s="4">
        <v>14.2</v>
      </c>
      <c r="H96" s="4">
        <v>5784.9</v>
      </c>
      <c r="J96" s="4">
        <v>0</v>
      </c>
      <c r="K96" s="4">
        <v>0.83320000000000005</v>
      </c>
      <c r="L96" s="4">
        <v>10.683999999999999</v>
      </c>
      <c r="M96" s="4">
        <v>2.4278</v>
      </c>
      <c r="N96" s="4">
        <v>91.097800000000007</v>
      </c>
      <c r="O96" s="4">
        <v>11.831</v>
      </c>
      <c r="P96" s="4">
        <v>102.9</v>
      </c>
      <c r="Q96" s="4">
        <v>69.822599999999994</v>
      </c>
      <c r="R96" s="4">
        <v>9.0679999999999996</v>
      </c>
      <c r="S96" s="4">
        <v>78.900000000000006</v>
      </c>
      <c r="T96" s="4">
        <v>5784.8737000000001</v>
      </c>
      <c r="W96" s="4">
        <v>0</v>
      </c>
      <c r="X96" s="4">
        <v>0</v>
      </c>
      <c r="Y96" s="4">
        <v>12.2</v>
      </c>
      <c r="Z96" s="4">
        <v>859</v>
      </c>
      <c r="AA96" s="4">
        <v>871</v>
      </c>
      <c r="AB96" s="4">
        <v>847</v>
      </c>
      <c r="AC96" s="4">
        <v>81</v>
      </c>
      <c r="AD96" s="4">
        <v>10.17</v>
      </c>
      <c r="AE96" s="4">
        <v>0.23</v>
      </c>
      <c r="AF96" s="4">
        <v>992</v>
      </c>
      <c r="AG96" s="4">
        <v>-10</v>
      </c>
      <c r="AH96" s="4">
        <v>8</v>
      </c>
      <c r="AI96" s="4">
        <v>24</v>
      </c>
      <c r="AJ96" s="4">
        <v>136</v>
      </c>
      <c r="AK96" s="4">
        <v>141.9</v>
      </c>
      <c r="AL96" s="4">
        <v>5.2</v>
      </c>
      <c r="AM96" s="4">
        <v>142</v>
      </c>
      <c r="AN96" s="4" t="s">
        <v>155</v>
      </c>
      <c r="AO96" s="4">
        <v>2</v>
      </c>
      <c r="AP96" s="5">
        <v>0.76030092592592602</v>
      </c>
      <c r="AQ96" s="4">
        <v>47.16431</v>
      </c>
      <c r="AR96" s="4">
        <v>-88.487297999999996</v>
      </c>
      <c r="AS96" s="4">
        <v>320.5</v>
      </c>
      <c r="AT96" s="4">
        <v>30.2</v>
      </c>
      <c r="AU96" s="4">
        <v>12</v>
      </c>
      <c r="AV96" s="4">
        <v>10</v>
      </c>
      <c r="AW96" s="4" t="s">
        <v>427</v>
      </c>
      <c r="AX96" s="4">
        <v>1.2</v>
      </c>
      <c r="AY96" s="4">
        <v>1.5304</v>
      </c>
      <c r="AZ96" s="4">
        <v>2.8696000000000002</v>
      </c>
      <c r="BA96" s="4">
        <v>11.154</v>
      </c>
      <c r="BB96" s="4">
        <v>10.09</v>
      </c>
      <c r="BC96" s="4">
        <v>0.9</v>
      </c>
      <c r="BD96" s="4">
        <v>20.023</v>
      </c>
      <c r="BE96" s="4">
        <v>1887.202</v>
      </c>
      <c r="BF96" s="4">
        <v>272.94400000000002</v>
      </c>
      <c r="BG96" s="4">
        <v>1.6850000000000001</v>
      </c>
      <c r="BH96" s="4">
        <v>0.219</v>
      </c>
      <c r="BI96" s="4">
        <v>1.9039999999999999</v>
      </c>
      <c r="BJ96" s="4">
        <v>1.292</v>
      </c>
      <c r="BK96" s="4">
        <v>0.16800000000000001</v>
      </c>
      <c r="BL96" s="4">
        <v>1.4590000000000001</v>
      </c>
      <c r="BM96" s="4">
        <v>42.369900000000001</v>
      </c>
      <c r="BQ96" s="4">
        <v>0</v>
      </c>
      <c r="BR96" s="4">
        <v>0.29175400000000001</v>
      </c>
      <c r="BS96" s="4">
        <v>-5</v>
      </c>
      <c r="BT96" s="4">
        <v>9.8720000000000006E-3</v>
      </c>
      <c r="BU96" s="4">
        <v>7.1297439999999996</v>
      </c>
      <c r="BV96" s="4">
        <v>0.19941700000000001</v>
      </c>
      <c r="BW96" s="4">
        <f t="shared" si="15"/>
        <v>1.8836783647999997</v>
      </c>
      <c r="BY96" s="4">
        <f t="shared" si="16"/>
        <v>10384.775175787079</v>
      </c>
      <c r="BZ96" s="4">
        <f t="shared" si="17"/>
        <v>1501.9388892021248</v>
      </c>
      <c r="CA96" s="4">
        <f t="shared" si="18"/>
        <v>7.1095354536063997</v>
      </c>
      <c r="CB96" s="4">
        <f t="shared" si="19"/>
        <v>233.15039180786209</v>
      </c>
    </row>
    <row r="97" spans="1:80" x14ac:dyDescent="0.25">
      <c r="A97" s="2">
        <v>42804</v>
      </c>
      <c r="B97" s="3">
        <v>0.55201165509259253</v>
      </c>
      <c r="C97" s="4">
        <v>12.978999999999999</v>
      </c>
      <c r="D97" s="4">
        <v>2.6886000000000001</v>
      </c>
      <c r="E97" s="4">
        <v>26886.416184999998</v>
      </c>
      <c r="F97" s="4">
        <v>172.2</v>
      </c>
      <c r="G97" s="4">
        <v>12.9</v>
      </c>
      <c r="H97" s="4">
        <v>5534.3</v>
      </c>
      <c r="J97" s="4">
        <v>0</v>
      </c>
      <c r="K97" s="4">
        <v>0.83440000000000003</v>
      </c>
      <c r="L97" s="4">
        <v>10.830399999999999</v>
      </c>
      <c r="M97" s="4">
        <v>2.2435</v>
      </c>
      <c r="N97" s="4">
        <v>143.71870000000001</v>
      </c>
      <c r="O97" s="4">
        <v>10.7262</v>
      </c>
      <c r="P97" s="4">
        <v>154.4</v>
      </c>
      <c r="Q97" s="4">
        <v>110.1542</v>
      </c>
      <c r="R97" s="4">
        <v>8.2211999999999996</v>
      </c>
      <c r="S97" s="4">
        <v>118.4</v>
      </c>
      <c r="T97" s="4">
        <v>5534.3459000000003</v>
      </c>
      <c r="W97" s="4">
        <v>0</v>
      </c>
      <c r="X97" s="4">
        <v>0</v>
      </c>
      <c r="Y97" s="4">
        <v>12.3</v>
      </c>
      <c r="Z97" s="4">
        <v>855</v>
      </c>
      <c r="AA97" s="4">
        <v>867</v>
      </c>
      <c r="AB97" s="4">
        <v>844</v>
      </c>
      <c r="AC97" s="4">
        <v>81</v>
      </c>
      <c r="AD97" s="4">
        <v>10.17</v>
      </c>
      <c r="AE97" s="4">
        <v>0.23</v>
      </c>
      <c r="AF97" s="4">
        <v>992</v>
      </c>
      <c r="AG97" s="4">
        <v>-10</v>
      </c>
      <c r="AH97" s="4">
        <v>8</v>
      </c>
      <c r="AI97" s="4">
        <v>24</v>
      </c>
      <c r="AJ97" s="4">
        <v>136</v>
      </c>
      <c r="AK97" s="4">
        <v>139.4</v>
      </c>
      <c r="AL97" s="4">
        <v>5.0999999999999996</v>
      </c>
      <c r="AM97" s="4">
        <v>142</v>
      </c>
      <c r="AN97" s="4" t="s">
        <v>155</v>
      </c>
      <c r="AO97" s="4">
        <v>2</v>
      </c>
      <c r="AP97" s="5">
        <v>0.76031249999999995</v>
      </c>
      <c r="AQ97" s="4">
        <v>47.164270999999999</v>
      </c>
      <c r="AR97" s="4">
        <v>-88.487452000000005</v>
      </c>
      <c r="AS97" s="4">
        <v>320.60000000000002</v>
      </c>
      <c r="AT97" s="4">
        <v>28.7</v>
      </c>
      <c r="AU97" s="4">
        <v>12</v>
      </c>
      <c r="AV97" s="4">
        <v>11</v>
      </c>
      <c r="AW97" s="4" t="s">
        <v>415</v>
      </c>
      <c r="AX97" s="4">
        <v>1.2303999999999999</v>
      </c>
      <c r="AY97" s="4">
        <v>1.6608000000000001</v>
      </c>
      <c r="AZ97" s="4">
        <v>2.8607999999999998</v>
      </c>
      <c r="BA97" s="4">
        <v>11.154</v>
      </c>
      <c r="BB97" s="4">
        <v>10.17</v>
      </c>
      <c r="BC97" s="4">
        <v>0.91</v>
      </c>
      <c r="BD97" s="4">
        <v>19.843</v>
      </c>
      <c r="BE97" s="4">
        <v>1921.9349999999999</v>
      </c>
      <c r="BF97" s="4">
        <v>253.39099999999999</v>
      </c>
      <c r="BG97" s="4">
        <v>2.6709999999999998</v>
      </c>
      <c r="BH97" s="4">
        <v>0.19900000000000001</v>
      </c>
      <c r="BI97" s="4">
        <v>2.87</v>
      </c>
      <c r="BJ97" s="4">
        <v>2.0470000000000002</v>
      </c>
      <c r="BK97" s="4">
        <v>0.153</v>
      </c>
      <c r="BL97" s="4">
        <v>2.2000000000000002</v>
      </c>
      <c r="BM97" s="4">
        <v>40.722700000000003</v>
      </c>
      <c r="BQ97" s="4">
        <v>0</v>
      </c>
      <c r="BR97" s="4">
        <v>0.287746</v>
      </c>
      <c r="BS97" s="4">
        <v>-5</v>
      </c>
      <c r="BT97" s="4">
        <v>0.01</v>
      </c>
      <c r="BU97" s="4">
        <v>7.0317869999999996</v>
      </c>
      <c r="BV97" s="4">
        <v>0.20200000000000001</v>
      </c>
      <c r="BW97" s="4">
        <f t="shared" si="15"/>
        <v>1.8577981253999998</v>
      </c>
      <c r="BY97" s="4">
        <f t="shared" si="16"/>
        <v>10430.597259426771</v>
      </c>
      <c r="BZ97" s="4">
        <f t="shared" si="17"/>
        <v>1375.1867103535806</v>
      </c>
      <c r="CA97" s="4">
        <f t="shared" si="18"/>
        <v>11.109341673910201</v>
      </c>
      <c r="CB97" s="4">
        <f t="shared" si="19"/>
        <v>221.00751743240986</v>
      </c>
    </row>
    <row r="98" spans="1:80" x14ac:dyDescent="0.25">
      <c r="A98" s="2">
        <v>42804</v>
      </c>
      <c r="B98" s="3">
        <v>0.55202322916666668</v>
      </c>
      <c r="C98" s="4">
        <v>12.971</v>
      </c>
      <c r="D98" s="4">
        <v>2.5491999999999999</v>
      </c>
      <c r="E98" s="4">
        <v>25491.894736999999</v>
      </c>
      <c r="F98" s="4">
        <v>199.8</v>
      </c>
      <c r="G98" s="4">
        <v>10.6</v>
      </c>
      <c r="H98" s="4">
        <v>5347</v>
      </c>
      <c r="J98" s="4">
        <v>0</v>
      </c>
      <c r="K98" s="4">
        <v>0.83620000000000005</v>
      </c>
      <c r="L98" s="4">
        <v>10.8467</v>
      </c>
      <c r="M98" s="4">
        <v>2.1316000000000002</v>
      </c>
      <c r="N98" s="4">
        <v>167.07419999999999</v>
      </c>
      <c r="O98" s="4">
        <v>8.8637999999999995</v>
      </c>
      <c r="P98" s="4">
        <v>175.9</v>
      </c>
      <c r="Q98" s="4">
        <v>128.05520000000001</v>
      </c>
      <c r="R98" s="4">
        <v>6.7937000000000003</v>
      </c>
      <c r="S98" s="4">
        <v>134.80000000000001</v>
      </c>
      <c r="T98" s="4">
        <v>5347.0486000000001</v>
      </c>
      <c r="W98" s="4">
        <v>0</v>
      </c>
      <c r="X98" s="4">
        <v>0</v>
      </c>
      <c r="Y98" s="4">
        <v>12.3</v>
      </c>
      <c r="Z98" s="4">
        <v>854</v>
      </c>
      <c r="AA98" s="4">
        <v>866</v>
      </c>
      <c r="AB98" s="4">
        <v>843</v>
      </c>
      <c r="AC98" s="4">
        <v>81</v>
      </c>
      <c r="AD98" s="4">
        <v>10.17</v>
      </c>
      <c r="AE98" s="4">
        <v>0.23</v>
      </c>
      <c r="AF98" s="4">
        <v>992</v>
      </c>
      <c r="AG98" s="4">
        <v>-10</v>
      </c>
      <c r="AH98" s="4">
        <v>8</v>
      </c>
      <c r="AI98" s="4">
        <v>24</v>
      </c>
      <c r="AJ98" s="4">
        <v>136</v>
      </c>
      <c r="AK98" s="4">
        <v>139</v>
      </c>
      <c r="AL98" s="4">
        <v>5.2</v>
      </c>
      <c r="AM98" s="4">
        <v>142</v>
      </c>
      <c r="AN98" s="4" t="s">
        <v>155</v>
      </c>
      <c r="AO98" s="4">
        <v>2</v>
      </c>
      <c r="AP98" s="5">
        <v>0.7603240740740741</v>
      </c>
      <c r="AQ98" s="4">
        <v>47.164233000000003</v>
      </c>
      <c r="AR98" s="4">
        <v>-88.487594999999999</v>
      </c>
      <c r="AS98" s="4">
        <v>320.60000000000002</v>
      </c>
      <c r="AT98" s="4">
        <v>27.2</v>
      </c>
      <c r="AU98" s="4">
        <v>12</v>
      </c>
      <c r="AV98" s="4">
        <v>11</v>
      </c>
      <c r="AW98" s="4" t="s">
        <v>415</v>
      </c>
      <c r="AX98" s="4">
        <v>1.2696000000000001</v>
      </c>
      <c r="AY98" s="4">
        <v>1.9216</v>
      </c>
      <c r="AZ98" s="4">
        <v>3.0912000000000002</v>
      </c>
      <c r="BA98" s="4">
        <v>11.154</v>
      </c>
      <c r="BB98" s="4">
        <v>10.29</v>
      </c>
      <c r="BC98" s="4">
        <v>0.92</v>
      </c>
      <c r="BD98" s="4">
        <v>19.588000000000001</v>
      </c>
      <c r="BE98" s="4">
        <v>1941.155</v>
      </c>
      <c r="BF98" s="4">
        <v>242.80199999999999</v>
      </c>
      <c r="BG98" s="4">
        <v>3.1309999999999998</v>
      </c>
      <c r="BH98" s="4">
        <v>0.16600000000000001</v>
      </c>
      <c r="BI98" s="4">
        <v>3.2970000000000002</v>
      </c>
      <c r="BJ98" s="4">
        <v>2.4</v>
      </c>
      <c r="BK98" s="4">
        <v>0.127</v>
      </c>
      <c r="BL98" s="4">
        <v>2.5270000000000001</v>
      </c>
      <c r="BM98" s="4">
        <v>39.6783</v>
      </c>
      <c r="BQ98" s="4">
        <v>0</v>
      </c>
      <c r="BR98" s="4">
        <v>0.23125499999999999</v>
      </c>
      <c r="BS98" s="4">
        <v>-5</v>
      </c>
      <c r="BT98" s="4">
        <v>9.1269999999999997E-3</v>
      </c>
      <c r="BU98" s="4">
        <v>5.651294</v>
      </c>
      <c r="BV98" s="4">
        <v>0.184365</v>
      </c>
      <c r="BW98" s="4">
        <f t="shared" si="15"/>
        <v>1.4930718748</v>
      </c>
      <c r="BY98" s="4">
        <f t="shared" si="16"/>
        <v>8466.6750232071263</v>
      </c>
      <c r="BZ98" s="4">
        <f t="shared" si="17"/>
        <v>1059.0218859311783</v>
      </c>
      <c r="CA98" s="4">
        <f t="shared" si="18"/>
        <v>10.468004902080001</v>
      </c>
      <c r="CB98" s="4">
        <f t="shared" si="19"/>
        <v>173.06359954425037</v>
      </c>
    </row>
    <row r="99" spans="1:80" x14ac:dyDescent="0.25">
      <c r="A99" s="2">
        <v>42804</v>
      </c>
      <c r="B99" s="3">
        <v>0.55203480324074072</v>
      </c>
      <c r="C99" s="4">
        <v>12.956</v>
      </c>
      <c r="D99" s="4">
        <v>2.8643000000000001</v>
      </c>
      <c r="E99" s="4">
        <v>28642.544528999999</v>
      </c>
      <c r="F99" s="4">
        <v>214.7</v>
      </c>
      <c r="G99" s="4">
        <v>10.3</v>
      </c>
      <c r="H99" s="4">
        <v>5195.2</v>
      </c>
      <c r="J99" s="4">
        <v>0</v>
      </c>
      <c r="K99" s="4">
        <v>0.83309999999999995</v>
      </c>
      <c r="L99" s="4">
        <v>10.7928</v>
      </c>
      <c r="M99" s="4">
        <v>2.3860999999999999</v>
      </c>
      <c r="N99" s="4">
        <v>178.88630000000001</v>
      </c>
      <c r="O99" s="4">
        <v>8.6038999999999994</v>
      </c>
      <c r="P99" s="4">
        <v>187.5</v>
      </c>
      <c r="Q99" s="4">
        <v>137.16300000000001</v>
      </c>
      <c r="R99" s="4">
        <v>6.5971000000000002</v>
      </c>
      <c r="S99" s="4">
        <v>143.80000000000001</v>
      </c>
      <c r="T99" s="4">
        <v>5195.2159000000001</v>
      </c>
      <c r="W99" s="4">
        <v>0</v>
      </c>
      <c r="X99" s="4">
        <v>0</v>
      </c>
      <c r="Y99" s="4">
        <v>12.2</v>
      </c>
      <c r="Z99" s="4">
        <v>859</v>
      </c>
      <c r="AA99" s="4">
        <v>870</v>
      </c>
      <c r="AB99" s="4">
        <v>849</v>
      </c>
      <c r="AC99" s="4">
        <v>81.900000000000006</v>
      </c>
      <c r="AD99" s="4">
        <v>10.28</v>
      </c>
      <c r="AE99" s="4">
        <v>0.24</v>
      </c>
      <c r="AF99" s="4">
        <v>992</v>
      </c>
      <c r="AG99" s="4">
        <v>-10</v>
      </c>
      <c r="AH99" s="4">
        <v>8</v>
      </c>
      <c r="AI99" s="4">
        <v>24</v>
      </c>
      <c r="AJ99" s="4">
        <v>136</v>
      </c>
      <c r="AK99" s="4">
        <v>139</v>
      </c>
      <c r="AL99" s="4">
        <v>4.9000000000000004</v>
      </c>
      <c r="AM99" s="4">
        <v>142</v>
      </c>
      <c r="AN99" s="4" t="s">
        <v>155</v>
      </c>
      <c r="AO99" s="4">
        <v>2</v>
      </c>
      <c r="AP99" s="5">
        <v>0.76033564814814814</v>
      </c>
      <c r="AQ99" s="4">
        <v>47.164206999999998</v>
      </c>
      <c r="AR99" s="4">
        <v>-88.487729999999999</v>
      </c>
      <c r="AS99" s="4">
        <v>320.60000000000002</v>
      </c>
      <c r="AT99" s="4">
        <v>25.4</v>
      </c>
      <c r="AU99" s="4">
        <v>12</v>
      </c>
      <c r="AV99" s="4">
        <v>11</v>
      </c>
      <c r="AW99" s="4" t="s">
        <v>415</v>
      </c>
      <c r="AX99" s="4">
        <v>1.4128000000000001</v>
      </c>
      <c r="AY99" s="4">
        <v>1.8351999999999999</v>
      </c>
      <c r="AZ99" s="4">
        <v>3.452</v>
      </c>
      <c r="BA99" s="4">
        <v>11.154</v>
      </c>
      <c r="BB99" s="4">
        <v>10.09</v>
      </c>
      <c r="BC99" s="4">
        <v>0.9</v>
      </c>
      <c r="BD99" s="4">
        <v>20.04</v>
      </c>
      <c r="BE99" s="4">
        <v>1905.288</v>
      </c>
      <c r="BF99" s="4">
        <v>268.096</v>
      </c>
      <c r="BG99" s="4">
        <v>3.3069999999999999</v>
      </c>
      <c r="BH99" s="4">
        <v>0.159</v>
      </c>
      <c r="BI99" s="4">
        <v>3.4660000000000002</v>
      </c>
      <c r="BJ99" s="4">
        <v>2.536</v>
      </c>
      <c r="BK99" s="4">
        <v>0.122</v>
      </c>
      <c r="BL99" s="4">
        <v>2.6579999999999999</v>
      </c>
      <c r="BM99" s="4">
        <v>38.028399999999998</v>
      </c>
      <c r="BQ99" s="4">
        <v>0</v>
      </c>
      <c r="BR99" s="4">
        <v>0.28410999999999997</v>
      </c>
      <c r="BS99" s="4">
        <v>-5</v>
      </c>
      <c r="BT99" s="4">
        <v>9.8729999999999998E-3</v>
      </c>
      <c r="BU99" s="4">
        <v>6.9429379999999998</v>
      </c>
      <c r="BV99" s="4">
        <v>0.199435</v>
      </c>
      <c r="BW99" s="4">
        <f t="shared" si="15"/>
        <v>1.8343242195999998</v>
      </c>
      <c r="BY99" s="4">
        <f t="shared" si="16"/>
        <v>10209.59920485194</v>
      </c>
      <c r="BZ99" s="4">
        <f t="shared" si="17"/>
        <v>1436.6083806878464</v>
      </c>
      <c r="CA99" s="4">
        <f t="shared" si="18"/>
        <v>13.589307014742399</v>
      </c>
      <c r="CB99" s="4">
        <f t="shared" si="19"/>
        <v>203.77744593037457</v>
      </c>
    </row>
    <row r="100" spans="1:80" x14ac:dyDescent="0.25">
      <c r="A100" s="2">
        <v>42804</v>
      </c>
      <c r="B100" s="3">
        <v>0.55204637731481487</v>
      </c>
      <c r="C100" s="4">
        <v>12.95</v>
      </c>
      <c r="D100" s="4">
        <v>2.7014</v>
      </c>
      <c r="E100" s="4">
        <v>27014.045802000001</v>
      </c>
      <c r="F100" s="4">
        <v>238.3</v>
      </c>
      <c r="G100" s="4">
        <v>10.199999999999999</v>
      </c>
      <c r="H100" s="4">
        <v>5125.6000000000004</v>
      </c>
      <c r="J100" s="4">
        <v>0</v>
      </c>
      <c r="K100" s="4">
        <v>0.83489999999999998</v>
      </c>
      <c r="L100" s="4">
        <v>10.812099999999999</v>
      </c>
      <c r="M100" s="4">
        <v>2.2553999999999998</v>
      </c>
      <c r="N100" s="4">
        <v>198.9786</v>
      </c>
      <c r="O100" s="4">
        <v>8.5160999999999998</v>
      </c>
      <c r="P100" s="4">
        <v>207.5</v>
      </c>
      <c r="Q100" s="4">
        <v>152.57769999999999</v>
      </c>
      <c r="R100" s="4">
        <v>6.5301999999999998</v>
      </c>
      <c r="S100" s="4">
        <v>159.1</v>
      </c>
      <c r="T100" s="4">
        <v>5125.6495000000004</v>
      </c>
      <c r="W100" s="4">
        <v>0</v>
      </c>
      <c r="X100" s="4">
        <v>0</v>
      </c>
      <c r="Y100" s="4">
        <v>12.2</v>
      </c>
      <c r="Z100" s="4">
        <v>861</v>
      </c>
      <c r="AA100" s="4">
        <v>871</v>
      </c>
      <c r="AB100" s="4">
        <v>851</v>
      </c>
      <c r="AC100" s="4">
        <v>82</v>
      </c>
      <c r="AD100" s="4">
        <v>10.3</v>
      </c>
      <c r="AE100" s="4">
        <v>0.24</v>
      </c>
      <c r="AF100" s="4">
        <v>992</v>
      </c>
      <c r="AG100" s="4">
        <v>-10</v>
      </c>
      <c r="AH100" s="4">
        <v>8</v>
      </c>
      <c r="AI100" s="4">
        <v>24</v>
      </c>
      <c r="AJ100" s="4">
        <v>136</v>
      </c>
      <c r="AK100" s="4">
        <v>138.1</v>
      </c>
      <c r="AL100" s="4">
        <v>4.9000000000000004</v>
      </c>
      <c r="AM100" s="4">
        <v>142</v>
      </c>
      <c r="AN100" s="4" t="s">
        <v>155</v>
      </c>
      <c r="AO100" s="4">
        <v>2</v>
      </c>
      <c r="AP100" s="5">
        <v>0.76034722222222229</v>
      </c>
      <c r="AQ100" s="4">
        <v>47.164194000000002</v>
      </c>
      <c r="AR100" s="4">
        <v>-88.487862000000007</v>
      </c>
      <c r="AS100" s="4">
        <v>320.7</v>
      </c>
      <c r="AT100" s="4">
        <v>23.6</v>
      </c>
      <c r="AU100" s="4">
        <v>12</v>
      </c>
      <c r="AV100" s="4">
        <v>11</v>
      </c>
      <c r="AW100" s="4" t="s">
        <v>415</v>
      </c>
      <c r="AX100" s="4">
        <v>1.8391999999999999</v>
      </c>
      <c r="AY100" s="4">
        <v>1.2432000000000001</v>
      </c>
      <c r="AZ100" s="4">
        <v>3.952</v>
      </c>
      <c r="BA100" s="4">
        <v>11.154</v>
      </c>
      <c r="BB100" s="4">
        <v>10.210000000000001</v>
      </c>
      <c r="BC100" s="4">
        <v>0.92</v>
      </c>
      <c r="BD100" s="4">
        <v>19.773</v>
      </c>
      <c r="BE100" s="4">
        <v>1925.376</v>
      </c>
      <c r="BF100" s="4">
        <v>255.631</v>
      </c>
      <c r="BG100" s="4">
        <v>3.7109999999999999</v>
      </c>
      <c r="BH100" s="4">
        <v>0.159</v>
      </c>
      <c r="BI100" s="4">
        <v>3.8690000000000002</v>
      </c>
      <c r="BJ100" s="4">
        <v>2.8450000000000002</v>
      </c>
      <c r="BK100" s="4">
        <v>0.122</v>
      </c>
      <c r="BL100" s="4">
        <v>2.9670000000000001</v>
      </c>
      <c r="BM100" s="4">
        <v>37.846899999999998</v>
      </c>
      <c r="BQ100" s="4">
        <v>0</v>
      </c>
      <c r="BR100" s="4">
        <v>0.30522199999999999</v>
      </c>
      <c r="BS100" s="4">
        <v>-5</v>
      </c>
      <c r="BT100" s="4">
        <v>0.01</v>
      </c>
      <c r="BU100" s="4">
        <v>7.4588619999999999</v>
      </c>
      <c r="BV100" s="4">
        <v>0.20200000000000001</v>
      </c>
      <c r="BW100" s="4">
        <f t="shared" si="15"/>
        <v>1.9706313404</v>
      </c>
      <c r="BY100" s="4">
        <f t="shared" si="16"/>
        <v>11083.907694214042</v>
      </c>
      <c r="BZ100" s="4">
        <f t="shared" si="17"/>
        <v>1471.6036804133996</v>
      </c>
      <c r="CA100" s="4">
        <f t="shared" si="18"/>
        <v>16.377952872602002</v>
      </c>
      <c r="CB100" s="4">
        <f t="shared" si="19"/>
        <v>217.87512990301605</v>
      </c>
    </row>
    <row r="101" spans="1:80" x14ac:dyDescent="0.25">
      <c r="A101" s="2">
        <v>42804</v>
      </c>
      <c r="B101" s="3">
        <v>0.55205795138888891</v>
      </c>
      <c r="C101" s="4">
        <v>12.968</v>
      </c>
      <c r="D101" s="4">
        <v>2.5788000000000002</v>
      </c>
      <c r="E101" s="4">
        <v>25788.036454000001</v>
      </c>
      <c r="F101" s="4">
        <v>279.39999999999998</v>
      </c>
      <c r="G101" s="4">
        <v>10.199999999999999</v>
      </c>
      <c r="H101" s="4">
        <v>5005.3999999999996</v>
      </c>
      <c r="J101" s="4">
        <v>0</v>
      </c>
      <c r="K101" s="4">
        <v>0.83609999999999995</v>
      </c>
      <c r="L101" s="4">
        <v>10.8431</v>
      </c>
      <c r="M101" s="4">
        <v>2.1562000000000001</v>
      </c>
      <c r="N101" s="4">
        <v>233.6155</v>
      </c>
      <c r="O101" s="4">
        <v>8.5286000000000008</v>
      </c>
      <c r="P101" s="4">
        <v>242.1</v>
      </c>
      <c r="Q101" s="4">
        <v>179.13749999999999</v>
      </c>
      <c r="R101" s="4">
        <v>6.5396999999999998</v>
      </c>
      <c r="S101" s="4">
        <v>185.7</v>
      </c>
      <c r="T101" s="4">
        <v>5005.3825999999999</v>
      </c>
      <c r="W101" s="4">
        <v>0</v>
      </c>
      <c r="X101" s="4">
        <v>0</v>
      </c>
      <c r="Y101" s="4">
        <v>12.1</v>
      </c>
      <c r="Z101" s="4">
        <v>864</v>
      </c>
      <c r="AA101" s="4">
        <v>876</v>
      </c>
      <c r="AB101" s="4">
        <v>855</v>
      </c>
      <c r="AC101" s="4">
        <v>82</v>
      </c>
      <c r="AD101" s="4">
        <v>10.3</v>
      </c>
      <c r="AE101" s="4">
        <v>0.24</v>
      </c>
      <c r="AF101" s="4">
        <v>992</v>
      </c>
      <c r="AG101" s="4">
        <v>-10</v>
      </c>
      <c r="AH101" s="4">
        <v>8</v>
      </c>
      <c r="AI101" s="4">
        <v>24</v>
      </c>
      <c r="AJ101" s="4">
        <v>136</v>
      </c>
      <c r="AK101" s="4">
        <v>137.1</v>
      </c>
      <c r="AL101" s="4">
        <v>4.7</v>
      </c>
      <c r="AM101" s="4">
        <v>142</v>
      </c>
      <c r="AN101" s="4" t="s">
        <v>155</v>
      </c>
      <c r="AO101" s="4">
        <v>2</v>
      </c>
      <c r="AP101" s="5">
        <v>0.76035879629629621</v>
      </c>
      <c r="AQ101" s="4">
        <v>47.164189</v>
      </c>
      <c r="AR101" s="4">
        <v>-88.487989999999996</v>
      </c>
      <c r="AS101" s="4">
        <v>321.10000000000002</v>
      </c>
      <c r="AT101" s="4">
        <v>22.4</v>
      </c>
      <c r="AU101" s="4">
        <v>12</v>
      </c>
      <c r="AV101" s="4">
        <v>11</v>
      </c>
      <c r="AW101" s="4" t="s">
        <v>415</v>
      </c>
      <c r="AX101" s="4">
        <v>1.7</v>
      </c>
      <c r="AY101" s="4">
        <v>1.5568</v>
      </c>
      <c r="AZ101" s="4">
        <v>3.6312000000000002</v>
      </c>
      <c r="BA101" s="4">
        <v>11.154</v>
      </c>
      <c r="BB101" s="4">
        <v>10.3</v>
      </c>
      <c r="BC101" s="4">
        <v>0.92</v>
      </c>
      <c r="BD101" s="4">
        <v>19.597999999999999</v>
      </c>
      <c r="BE101" s="4">
        <v>1942.4110000000001</v>
      </c>
      <c r="BF101" s="4">
        <v>245.84200000000001</v>
      </c>
      <c r="BG101" s="4">
        <v>4.383</v>
      </c>
      <c r="BH101" s="4">
        <v>0.16</v>
      </c>
      <c r="BI101" s="4">
        <v>4.5430000000000001</v>
      </c>
      <c r="BJ101" s="4">
        <v>3.3610000000000002</v>
      </c>
      <c r="BK101" s="4">
        <v>0.123</v>
      </c>
      <c r="BL101" s="4">
        <v>3.4830000000000001</v>
      </c>
      <c r="BM101" s="4">
        <v>37.179200000000002</v>
      </c>
      <c r="BQ101" s="4">
        <v>0</v>
      </c>
      <c r="BR101" s="4">
        <v>0.32882499999999998</v>
      </c>
      <c r="BS101" s="4">
        <v>-5</v>
      </c>
      <c r="BT101" s="4">
        <v>9.1269999999999997E-3</v>
      </c>
      <c r="BU101" s="4">
        <v>8.0356609999999993</v>
      </c>
      <c r="BV101" s="4">
        <v>0.184365</v>
      </c>
      <c r="BW101" s="4">
        <f t="shared" si="15"/>
        <v>2.1230216361999998</v>
      </c>
      <c r="BY101" s="4">
        <f t="shared" si="16"/>
        <v>12046.683766750277</v>
      </c>
      <c r="BZ101" s="4">
        <f t="shared" si="17"/>
        <v>1524.6931934515517</v>
      </c>
      <c r="CA101" s="4">
        <f t="shared" si="18"/>
        <v>20.8446637400878</v>
      </c>
      <c r="CB101" s="4">
        <f t="shared" si="19"/>
        <v>230.58254154283617</v>
      </c>
    </row>
    <row r="102" spans="1:80" x14ac:dyDescent="0.25">
      <c r="A102" s="2">
        <v>42804</v>
      </c>
      <c r="B102" s="3">
        <v>0.55206952546296295</v>
      </c>
      <c r="C102" s="4">
        <v>13</v>
      </c>
      <c r="D102" s="4">
        <v>2.4681000000000002</v>
      </c>
      <c r="E102" s="4">
        <v>24680.769230999998</v>
      </c>
      <c r="F102" s="4">
        <v>318.7</v>
      </c>
      <c r="G102" s="4">
        <v>10.199999999999999</v>
      </c>
      <c r="H102" s="4">
        <v>4965.7</v>
      </c>
      <c r="J102" s="4">
        <v>0</v>
      </c>
      <c r="K102" s="4">
        <v>0.83709999999999996</v>
      </c>
      <c r="L102" s="4">
        <v>10.882400000000001</v>
      </c>
      <c r="M102" s="4">
        <v>2.0661</v>
      </c>
      <c r="N102" s="4">
        <v>266.76350000000002</v>
      </c>
      <c r="O102" s="4">
        <v>8.5385000000000009</v>
      </c>
      <c r="P102" s="4">
        <v>275.3</v>
      </c>
      <c r="Q102" s="4">
        <v>204.5556</v>
      </c>
      <c r="R102" s="4">
        <v>6.5473999999999997</v>
      </c>
      <c r="S102" s="4">
        <v>211.1</v>
      </c>
      <c r="T102" s="4">
        <v>4965.7003999999997</v>
      </c>
      <c r="W102" s="4">
        <v>0</v>
      </c>
      <c r="X102" s="4">
        <v>0</v>
      </c>
      <c r="Y102" s="4">
        <v>12.2</v>
      </c>
      <c r="Z102" s="4">
        <v>867</v>
      </c>
      <c r="AA102" s="4">
        <v>878</v>
      </c>
      <c r="AB102" s="4">
        <v>856</v>
      </c>
      <c r="AC102" s="4">
        <v>82</v>
      </c>
      <c r="AD102" s="4">
        <v>10.3</v>
      </c>
      <c r="AE102" s="4">
        <v>0.24</v>
      </c>
      <c r="AF102" s="4">
        <v>992</v>
      </c>
      <c r="AG102" s="4">
        <v>-10</v>
      </c>
      <c r="AH102" s="4">
        <v>8</v>
      </c>
      <c r="AI102" s="4">
        <v>24</v>
      </c>
      <c r="AJ102" s="4">
        <v>136</v>
      </c>
      <c r="AK102" s="4">
        <v>137.9</v>
      </c>
      <c r="AL102" s="4">
        <v>4.9000000000000004</v>
      </c>
      <c r="AM102" s="4">
        <v>142</v>
      </c>
      <c r="AN102" s="4" t="s">
        <v>155</v>
      </c>
      <c r="AO102" s="4">
        <v>2</v>
      </c>
      <c r="AP102" s="5">
        <v>0.76037037037037036</v>
      </c>
      <c r="AQ102" s="4">
        <v>47.164199000000004</v>
      </c>
      <c r="AR102" s="4">
        <v>-88.488118999999998</v>
      </c>
      <c r="AS102" s="4">
        <v>321.10000000000002</v>
      </c>
      <c r="AT102" s="4">
        <v>21.8</v>
      </c>
      <c r="AU102" s="4">
        <v>12</v>
      </c>
      <c r="AV102" s="4">
        <v>11</v>
      </c>
      <c r="AW102" s="4" t="s">
        <v>415</v>
      </c>
      <c r="AX102" s="4">
        <v>1.6088</v>
      </c>
      <c r="AY102" s="4">
        <v>1.0911999999999999</v>
      </c>
      <c r="AZ102" s="4">
        <v>2.1608000000000001</v>
      </c>
      <c r="BA102" s="4">
        <v>11.154</v>
      </c>
      <c r="BB102" s="4">
        <v>10.36</v>
      </c>
      <c r="BC102" s="4">
        <v>0.93</v>
      </c>
      <c r="BD102" s="4">
        <v>19.459</v>
      </c>
      <c r="BE102" s="4">
        <v>1957.4280000000001</v>
      </c>
      <c r="BF102" s="4">
        <v>236.52600000000001</v>
      </c>
      <c r="BG102" s="4">
        <v>5.0250000000000004</v>
      </c>
      <c r="BH102" s="4">
        <v>0.161</v>
      </c>
      <c r="BI102" s="4">
        <v>5.1859999999999999</v>
      </c>
      <c r="BJ102" s="4">
        <v>3.8530000000000002</v>
      </c>
      <c r="BK102" s="4">
        <v>0.123</v>
      </c>
      <c r="BL102" s="4">
        <v>3.976</v>
      </c>
      <c r="BM102" s="4">
        <v>37.035499999999999</v>
      </c>
      <c r="BQ102" s="4">
        <v>0</v>
      </c>
      <c r="BR102" s="4">
        <v>0.31803199999999998</v>
      </c>
      <c r="BS102" s="4">
        <v>-5</v>
      </c>
      <c r="BT102" s="4">
        <v>8.9999999999999993E-3</v>
      </c>
      <c r="BU102" s="4">
        <v>7.7719069999999997</v>
      </c>
      <c r="BV102" s="4">
        <v>0.18179999999999999</v>
      </c>
      <c r="BW102" s="4">
        <f t="shared" si="15"/>
        <v>2.0533378293999998</v>
      </c>
      <c r="BY102" s="4">
        <f t="shared" si="16"/>
        <v>11741.353555976273</v>
      </c>
      <c r="BZ102" s="4">
        <f t="shared" si="17"/>
        <v>1418.7675823482878</v>
      </c>
      <c r="CA102" s="4">
        <f t="shared" si="18"/>
        <v>23.111672690477803</v>
      </c>
      <c r="CB102" s="4">
        <f t="shared" si="19"/>
        <v>222.15218113890231</v>
      </c>
    </row>
    <row r="103" spans="1:80" x14ac:dyDescent="0.25">
      <c r="A103" s="2">
        <v>42804</v>
      </c>
      <c r="B103" s="3">
        <v>0.55208109953703699</v>
      </c>
      <c r="C103" s="4">
        <v>13.005000000000001</v>
      </c>
      <c r="D103" s="4">
        <v>2.3915999999999999</v>
      </c>
      <c r="E103" s="4">
        <v>23915.530492999998</v>
      </c>
      <c r="F103" s="4">
        <v>399.3</v>
      </c>
      <c r="G103" s="4">
        <v>10.199999999999999</v>
      </c>
      <c r="H103" s="4">
        <v>4834.5</v>
      </c>
      <c r="J103" s="4">
        <v>0</v>
      </c>
      <c r="K103" s="4">
        <v>0.83799999999999997</v>
      </c>
      <c r="L103" s="4">
        <v>10.898199999999999</v>
      </c>
      <c r="M103" s="4">
        <v>2.0041000000000002</v>
      </c>
      <c r="N103" s="4">
        <v>334.63589999999999</v>
      </c>
      <c r="O103" s="4">
        <v>8.5170999999999992</v>
      </c>
      <c r="P103" s="4">
        <v>343.2</v>
      </c>
      <c r="Q103" s="4">
        <v>256.60039999999998</v>
      </c>
      <c r="R103" s="4">
        <v>6.5309999999999997</v>
      </c>
      <c r="S103" s="4">
        <v>263.10000000000002</v>
      </c>
      <c r="T103" s="4">
        <v>4834.46</v>
      </c>
      <c r="W103" s="4">
        <v>0</v>
      </c>
      <c r="X103" s="4">
        <v>0</v>
      </c>
      <c r="Y103" s="4">
        <v>12.1</v>
      </c>
      <c r="Z103" s="4">
        <v>869</v>
      </c>
      <c r="AA103" s="4">
        <v>880</v>
      </c>
      <c r="AB103" s="4">
        <v>858</v>
      </c>
      <c r="AC103" s="4">
        <v>82</v>
      </c>
      <c r="AD103" s="4">
        <v>10.3</v>
      </c>
      <c r="AE103" s="4">
        <v>0.24</v>
      </c>
      <c r="AF103" s="4">
        <v>992</v>
      </c>
      <c r="AG103" s="4">
        <v>-10</v>
      </c>
      <c r="AH103" s="4">
        <v>8</v>
      </c>
      <c r="AI103" s="4">
        <v>24</v>
      </c>
      <c r="AJ103" s="4">
        <v>136</v>
      </c>
      <c r="AK103" s="4">
        <v>138</v>
      </c>
      <c r="AL103" s="4">
        <v>4.8</v>
      </c>
      <c r="AM103" s="4">
        <v>142</v>
      </c>
      <c r="AN103" s="4" t="s">
        <v>155</v>
      </c>
      <c r="AO103" s="4">
        <v>2</v>
      </c>
      <c r="AP103" s="5">
        <v>0.76038194444444451</v>
      </c>
      <c r="AQ103" s="4">
        <v>47.164223999999997</v>
      </c>
      <c r="AR103" s="4">
        <v>-88.488246000000004</v>
      </c>
      <c r="AS103" s="4">
        <v>321.10000000000002</v>
      </c>
      <c r="AT103" s="4">
        <v>21.6</v>
      </c>
      <c r="AU103" s="4">
        <v>12</v>
      </c>
      <c r="AV103" s="4">
        <v>11</v>
      </c>
      <c r="AW103" s="4" t="s">
        <v>415</v>
      </c>
      <c r="AX103" s="4">
        <v>1.3088</v>
      </c>
      <c r="AY103" s="4">
        <v>1.3608</v>
      </c>
      <c r="AZ103" s="4">
        <v>2.3304</v>
      </c>
      <c r="BA103" s="4">
        <v>11.154</v>
      </c>
      <c r="BB103" s="4">
        <v>10.42</v>
      </c>
      <c r="BC103" s="4">
        <v>0.93</v>
      </c>
      <c r="BD103" s="4">
        <v>19.332000000000001</v>
      </c>
      <c r="BE103" s="4">
        <v>1968.972</v>
      </c>
      <c r="BF103" s="4">
        <v>230.45599999999999</v>
      </c>
      <c r="BG103" s="4">
        <v>6.3310000000000004</v>
      </c>
      <c r="BH103" s="4">
        <v>0.161</v>
      </c>
      <c r="BI103" s="4">
        <v>6.492</v>
      </c>
      <c r="BJ103" s="4">
        <v>4.8550000000000004</v>
      </c>
      <c r="BK103" s="4">
        <v>0.124</v>
      </c>
      <c r="BL103" s="4">
        <v>4.9779999999999998</v>
      </c>
      <c r="BM103" s="4">
        <v>36.216900000000003</v>
      </c>
      <c r="BQ103" s="4">
        <v>0</v>
      </c>
      <c r="BR103" s="4">
        <v>0.34830100000000003</v>
      </c>
      <c r="BS103" s="4">
        <v>-5</v>
      </c>
      <c r="BT103" s="4">
        <v>9.8729999999999998E-3</v>
      </c>
      <c r="BU103" s="4">
        <v>8.5116049999999994</v>
      </c>
      <c r="BV103" s="4">
        <v>0.199435</v>
      </c>
      <c r="BW103" s="4">
        <f t="shared" si="15"/>
        <v>2.2487660409999997</v>
      </c>
      <c r="BY103" s="4">
        <f t="shared" si="16"/>
        <v>12934.682579902306</v>
      </c>
      <c r="BZ103" s="4">
        <f t="shared" si="17"/>
        <v>1513.9246310429839</v>
      </c>
      <c r="CA103" s="4">
        <f t="shared" si="18"/>
        <v>31.893741467845004</v>
      </c>
      <c r="CB103" s="4">
        <f t="shared" si="19"/>
        <v>237.91811439068914</v>
      </c>
    </row>
    <row r="104" spans="1:80" x14ac:dyDescent="0.25">
      <c r="A104" s="2">
        <v>42804</v>
      </c>
      <c r="B104" s="3">
        <v>0.55209267361111114</v>
      </c>
      <c r="C104" s="4">
        <v>13.204000000000001</v>
      </c>
      <c r="D104" s="4">
        <v>2.3281999999999998</v>
      </c>
      <c r="E104" s="4">
        <v>23281.889631999999</v>
      </c>
      <c r="F104" s="4">
        <v>463.4</v>
      </c>
      <c r="G104" s="4">
        <v>10.1</v>
      </c>
      <c r="H104" s="4">
        <v>4659.3999999999996</v>
      </c>
      <c r="J104" s="4">
        <v>0</v>
      </c>
      <c r="K104" s="4">
        <v>0.83720000000000006</v>
      </c>
      <c r="L104" s="4">
        <v>11.0543</v>
      </c>
      <c r="M104" s="4">
        <v>1.9492</v>
      </c>
      <c r="N104" s="4">
        <v>387.95740000000001</v>
      </c>
      <c r="O104" s="4">
        <v>8.4557000000000002</v>
      </c>
      <c r="P104" s="4">
        <v>396.4</v>
      </c>
      <c r="Q104" s="4">
        <v>297.48759999999999</v>
      </c>
      <c r="R104" s="4">
        <v>6.4839000000000002</v>
      </c>
      <c r="S104" s="4">
        <v>304</v>
      </c>
      <c r="T104" s="4">
        <v>4659.4144999999999</v>
      </c>
      <c r="W104" s="4">
        <v>0</v>
      </c>
      <c r="X104" s="4">
        <v>0</v>
      </c>
      <c r="Y104" s="4">
        <v>12.1</v>
      </c>
      <c r="Z104" s="4">
        <v>870</v>
      </c>
      <c r="AA104" s="4">
        <v>883</v>
      </c>
      <c r="AB104" s="4">
        <v>860</v>
      </c>
      <c r="AC104" s="4">
        <v>82</v>
      </c>
      <c r="AD104" s="4">
        <v>10.3</v>
      </c>
      <c r="AE104" s="4">
        <v>0.24</v>
      </c>
      <c r="AF104" s="4">
        <v>992</v>
      </c>
      <c r="AG104" s="4">
        <v>-10</v>
      </c>
      <c r="AH104" s="4">
        <v>8</v>
      </c>
      <c r="AI104" s="4">
        <v>24</v>
      </c>
      <c r="AJ104" s="4">
        <v>135.1</v>
      </c>
      <c r="AK104" s="4">
        <v>138.9</v>
      </c>
      <c r="AL104" s="4">
        <v>5.0999999999999996</v>
      </c>
      <c r="AM104" s="4">
        <v>142</v>
      </c>
      <c r="AN104" s="4" t="s">
        <v>155</v>
      </c>
      <c r="AO104" s="4">
        <v>2</v>
      </c>
      <c r="AP104" s="5">
        <v>0.76039351851851855</v>
      </c>
      <c r="AQ104" s="4">
        <v>47.164251999999998</v>
      </c>
      <c r="AR104" s="4">
        <v>-88.488376000000002</v>
      </c>
      <c r="AS104" s="4">
        <v>321.3</v>
      </c>
      <c r="AT104" s="4">
        <v>22.1</v>
      </c>
      <c r="AU104" s="4">
        <v>12</v>
      </c>
      <c r="AV104" s="4">
        <v>11</v>
      </c>
      <c r="AW104" s="4" t="s">
        <v>415</v>
      </c>
      <c r="AX104" s="4">
        <v>1.1608000000000001</v>
      </c>
      <c r="AY104" s="4">
        <v>1.5911999999999999</v>
      </c>
      <c r="AZ104" s="4">
        <v>2.4912000000000001</v>
      </c>
      <c r="BA104" s="4">
        <v>11.154</v>
      </c>
      <c r="BB104" s="4">
        <v>10.36</v>
      </c>
      <c r="BC104" s="4">
        <v>0.93</v>
      </c>
      <c r="BD104" s="4">
        <v>19.446000000000002</v>
      </c>
      <c r="BE104" s="4">
        <v>1984.741</v>
      </c>
      <c r="BF104" s="4">
        <v>222.739</v>
      </c>
      <c r="BG104" s="4">
        <v>7.2939999999999996</v>
      </c>
      <c r="BH104" s="4">
        <v>0.159</v>
      </c>
      <c r="BI104" s="4">
        <v>7.4530000000000003</v>
      </c>
      <c r="BJ104" s="4">
        <v>5.593</v>
      </c>
      <c r="BK104" s="4">
        <v>0.122</v>
      </c>
      <c r="BL104" s="4">
        <v>5.7149999999999999</v>
      </c>
      <c r="BM104" s="4">
        <v>34.688099999999999</v>
      </c>
      <c r="BQ104" s="4">
        <v>0</v>
      </c>
      <c r="BR104" s="4">
        <v>0.369587</v>
      </c>
      <c r="BS104" s="4">
        <v>-5</v>
      </c>
      <c r="BT104" s="4">
        <v>9.1269999999999997E-3</v>
      </c>
      <c r="BU104" s="4">
        <v>9.0317819999999998</v>
      </c>
      <c r="BV104" s="4">
        <v>0.184365</v>
      </c>
      <c r="BW104" s="4">
        <f t="shared" si="15"/>
        <v>2.3861968043999999</v>
      </c>
      <c r="BY104" s="4">
        <f t="shared" si="16"/>
        <v>13835.092336084972</v>
      </c>
      <c r="BZ104" s="4">
        <f t="shared" si="17"/>
        <v>1552.6532841550766</v>
      </c>
      <c r="CA104" s="4">
        <f t="shared" si="18"/>
        <v>38.987289241126803</v>
      </c>
      <c r="CB104" s="4">
        <f t="shared" si="19"/>
        <v>241.80135668248357</v>
      </c>
    </row>
    <row r="105" spans="1:80" x14ac:dyDescent="0.25">
      <c r="A105" s="2">
        <v>42804</v>
      </c>
      <c r="B105" s="3">
        <v>0.55210424768518518</v>
      </c>
      <c r="C105" s="4">
        <v>13.201000000000001</v>
      </c>
      <c r="D105" s="4">
        <v>2.2029999999999998</v>
      </c>
      <c r="E105" s="4">
        <v>22029.693300999999</v>
      </c>
      <c r="F105" s="4">
        <v>535.20000000000005</v>
      </c>
      <c r="G105" s="4">
        <v>10.3</v>
      </c>
      <c r="H105" s="4">
        <v>4523</v>
      </c>
      <c r="J105" s="4">
        <v>0</v>
      </c>
      <c r="K105" s="4">
        <v>0.8387</v>
      </c>
      <c r="L105" s="4">
        <v>11.071199999999999</v>
      </c>
      <c r="M105" s="4">
        <v>1.8474999999999999</v>
      </c>
      <c r="N105" s="4">
        <v>448.87459999999999</v>
      </c>
      <c r="O105" s="4">
        <v>8.6380999999999997</v>
      </c>
      <c r="P105" s="4">
        <v>457.5</v>
      </c>
      <c r="Q105" s="4">
        <v>344.19920000000002</v>
      </c>
      <c r="R105" s="4">
        <v>6.6238000000000001</v>
      </c>
      <c r="S105" s="4">
        <v>350.8</v>
      </c>
      <c r="T105" s="4">
        <v>4522.9925999999996</v>
      </c>
      <c r="W105" s="4">
        <v>0</v>
      </c>
      <c r="X105" s="4">
        <v>0</v>
      </c>
      <c r="Y105" s="4">
        <v>12.2</v>
      </c>
      <c r="Z105" s="4">
        <v>871</v>
      </c>
      <c r="AA105" s="4">
        <v>883</v>
      </c>
      <c r="AB105" s="4">
        <v>858</v>
      </c>
      <c r="AC105" s="4">
        <v>82</v>
      </c>
      <c r="AD105" s="4">
        <v>10.3</v>
      </c>
      <c r="AE105" s="4">
        <v>0.24</v>
      </c>
      <c r="AF105" s="4">
        <v>992</v>
      </c>
      <c r="AG105" s="4">
        <v>-10</v>
      </c>
      <c r="AH105" s="4">
        <v>8</v>
      </c>
      <c r="AI105" s="4">
        <v>24</v>
      </c>
      <c r="AJ105" s="4">
        <v>135.9</v>
      </c>
      <c r="AK105" s="4">
        <v>138.1</v>
      </c>
      <c r="AL105" s="4">
        <v>5</v>
      </c>
      <c r="AM105" s="4">
        <v>142</v>
      </c>
      <c r="AN105" s="4" t="s">
        <v>155</v>
      </c>
      <c r="AO105" s="4">
        <v>2</v>
      </c>
      <c r="AP105" s="5">
        <v>0.76040509259259259</v>
      </c>
      <c r="AQ105" s="4">
        <v>47.164273000000001</v>
      </c>
      <c r="AR105" s="4">
        <v>-88.488512999999998</v>
      </c>
      <c r="AS105" s="4">
        <v>321.10000000000002</v>
      </c>
      <c r="AT105" s="4">
        <v>22.9</v>
      </c>
      <c r="AU105" s="4">
        <v>12</v>
      </c>
      <c r="AV105" s="4">
        <v>11</v>
      </c>
      <c r="AW105" s="4" t="s">
        <v>415</v>
      </c>
      <c r="AX105" s="4">
        <v>1.3304</v>
      </c>
      <c r="AY105" s="4">
        <v>1.8912</v>
      </c>
      <c r="AZ105" s="4">
        <v>2.7911999999999999</v>
      </c>
      <c r="BA105" s="4">
        <v>11.154</v>
      </c>
      <c r="BB105" s="4">
        <v>10.46</v>
      </c>
      <c r="BC105" s="4">
        <v>0.94</v>
      </c>
      <c r="BD105" s="4">
        <v>19.239000000000001</v>
      </c>
      <c r="BE105" s="4">
        <v>2002.444</v>
      </c>
      <c r="BF105" s="4">
        <v>212.684</v>
      </c>
      <c r="BG105" s="4">
        <v>8.5020000000000007</v>
      </c>
      <c r="BH105" s="4">
        <v>0.16400000000000001</v>
      </c>
      <c r="BI105" s="4">
        <v>8.6660000000000004</v>
      </c>
      <c r="BJ105" s="4">
        <v>6.5190000000000001</v>
      </c>
      <c r="BK105" s="4">
        <v>0.125</v>
      </c>
      <c r="BL105" s="4">
        <v>6.6449999999999996</v>
      </c>
      <c r="BM105" s="4">
        <v>33.921199999999999</v>
      </c>
      <c r="BQ105" s="4">
        <v>0</v>
      </c>
      <c r="BR105" s="4">
        <v>0.38945999999999997</v>
      </c>
      <c r="BS105" s="4">
        <v>-5</v>
      </c>
      <c r="BT105" s="4">
        <v>8.9999999999999993E-3</v>
      </c>
      <c r="BU105" s="4">
        <v>9.5174289999999999</v>
      </c>
      <c r="BV105" s="4">
        <v>0.18179999999999999</v>
      </c>
      <c r="BW105" s="4">
        <f t="shared" si="15"/>
        <v>2.5145047417999997</v>
      </c>
      <c r="BY105" s="4">
        <f t="shared" si="16"/>
        <v>14709.055932760179</v>
      </c>
      <c r="BZ105" s="4">
        <f t="shared" si="17"/>
        <v>1562.2813182307048</v>
      </c>
      <c r="CA105" s="4">
        <f t="shared" si="18"/>
        <v>47.885651546641803</v>
      </c>
      <c r="CB105" s="4">
        <f t="shared" si="19"/>
        <v>249.16992840066663</v>
      </c>
    </row>
    <row r="106" spans="1:80" x14ac:dyDescent="0.25">
      <c r="A106" s="2">
        <v>42804</v>
      </c>
      <c r="B106" s="3">
        <v>0.55211582175925933</v>
      </c>
      <c r="C106" s="4">
        <v>13.163</v>
      </c>
      <c r="D106" s="4">
        <v>2.2353000000000001</v>
      </c>
      <c r="E106" s="4">
        <v>22352.534302</v>
      </c>
      <c r="F106" s="4">
        <v>602.5</v>
      </c>
      <c r="G106" s="4">
        <v>10.199999999999999</v>
      </c>
      <c r="H106" s="4">
        <v>4324.5</v>
      </c>
      <c r="J106" s="4">
        <v>0</v>
      </c>
      <c r="K106" s="4">
        <v>0.83889999999999998</v>
      </c>
      <c r="L106" s="4">
        <v>11.0425</v>
      </c>
      <c r="M106" s="4">
        <v>1.8751</v>
      </c>
      <c r="N106" s="4">
        <v>505.46409999999997</v>
      </c>
      <c r="O106" s="4">
        <v>8.5566999999999993</v>
      </c>
      <c r="P106" s="4">
        <v>514</v>
      </c>
      <c r="Q106" s="4">
        <v>387.74579999999997</v>
      </c>
      <c r="R106" s="4">
        <v>6.5640000000000001</v>
      </c>
      <c r="S106" s="4">
        <v>394.3</v>
      </c>
      <c r="T106" s="4">
        <v>4324.4565000000002</v>
      </c>
      <c r="W106" s="4">
        <v>0</v>
      </c>
      <c r="X106" s="4">
        <v>0</v>
      </c>
      <c r="Y106" s="4">
        <v>12.1</v>
      </c>
      <c r="Z106" s="4">
        <v>871</v>
      </c>
      <c r="AA106" s="4">
        <v>885</v>
      </c>
      <c r="AB106" s="4">
        <v>860</v>
      </c>
      <c r="AC106" s="4">
        <v>82.9</v>
      </c>
      <c r="AD106" s="4">
        <v>10.41</v>
      </c>
      <c r="AE106" s="4">
        <v>0.24</v>
      </c>
      <c r="AF106" s="4">
        <v>992</v>
      </c>
      <c r="AG106" s="4">
        <v>-10</v>
      </c>
      <c r="AH106" s="4">
        <v>8</v>
      </c>
      <c r="AI106" s="4">
        <v>24</v>
      </c>
      <c r="AJ106" s="4">
        <v>136</v>
      </c>
      <c r="AK106" s="4">
        <v>136.30000000000001</v>
      </c>
      <c r="AL106" s="4">
        <v>5.2</v>
      </c>
      <c r="AM106" s="4">
        <v>142</v>
      </c>
      <c r="AN106" s="4" t="s">
        <v>155</v>
      </c>
      <c r="AO106" s="4">
        <v>2</v>
      </c>
      <c r="AP106" s="5">
        <v>0.76041666666666663</v>
      </c>
      <c r="AQ106" s="4">
        <v>47.164292000000003</v>
      </c>
      <c r="AR106" s="4">
        <v>-88.488659999999996</v>
      </c>
      <c r="AS106" s="4">
        <v>320.7</v>
      </c>
      <c r="AT106" s="4">
        <v>23.9</v>
      </c>
      <c r="AU106" s="4">
        <v>12</v>
      </c>
      <c r="AV106" s="4">
        <v>11</v>
      </c>
      <c r="AW106" s="4" t="s">
        <v>415</v>
      </c>
      <c r="AX106" s="4">
        <v>1.552</v>
      </c>
      <c r="AY106" s="4">
        <v>1.7656000000000001</v>
      </c>
      <c r="AZ106" s="4">
        <v>3.0912000000000002</v>
      </c>
      <c r="BA106" s="4">
        <v>11.154</v>
      </c>
      <c r="BB106" s="4">
        <v>10.48</v>
      </c>
      <c r="BC106" s="4">
        <v>0.94</v>
      </c>
      <c r="BD106" s="4">
        <v>19.204000000000001</v>
      </c>
      <c r="BE106" s="4">
        <v>2000.396</v>
      </c>
      <c r="BF106" s="4">
        <v>216.202</v>
      </c>
      <c r="BG106" s="4">
        <v>9.5890000000000004</v>
      </c>
      <c r="BH106" s="4">
        <v>0.16200000000000001</v>
      </c>
      <c r="BI106" s="4">
        <v>9.7509999999999994</v>
      </c>
      <c r="BJ106" s="4">
        <v>7.3559999999999999</v>
      </c>
      <c r="BK106" s="4">
        <v>0.125</v>
      </c>
      <c r="BL106" s="4">
        <v>7.48</v>
      </c>
      <c r="BM106" s="4">
        <v>32.482999999999997</v>
      </c>
      <c r="BQ106" s="4">
        <v>0</v>
      </c>
      <c r="BR106" s="4">
        <v>0.38850800000000002</v>
      </c>
      <c r="BS106" s="4">
        <v>-5</v>
      </c>
      <c r="BT106" s="4">
        <v>8.9999999999999993E-3</v>
      </c>
      <c r="BU106" s="4">
        <v>9.4941639999999996</v>
      </c>
      <c r="BV106" s="4">
        <v>0.18179999999999999</v>
      </c>
      <c r="BW106" s="4">
        <f t="shared" si="15"/>
        <v>2.5083581287999999</v>
      </c>
      <c r="BY106" s="4">
        <f t="shared" si="16"/>
        <v>14658.09327832698</v>
      </c>
      <c r="BZ106" s="4">
        <f t="shared" si="17"/>
        <v>1584.2408617897904</v>
      </c>
      <c r="CA106" s="4">
        <f t="shared" si="18"/>
        <v>53.901794522371198</v>
      </c>
      <c r="CB106" s="4">
        <f t="shared" si="19"/>
        <v>238.0222935658216</v>
      </c>
    </row>
    <row r="107" spans="1:80" x14ac:dyDescent="0.25">
      <c r="A107" s="2">
        <v>42804</v>
      </c>
      <c r="B107" s="3">
        <v>0.55212739583333337</v>
      </c>
      <c r="C107" s="4">
        <v>12.079000000000001</v>
      </c>
      <c r="D107" s="4">
        <v>3.0722</v>
      </c>
      <c r="E107" s="4">
        <v>30722.12069</v>
      </c>
      <c r="F107" s="4">
        <v>639.70000000000005</v>
      </c>
      <c r="G107" s="4">
        <v>10.199999999999999</v>
      </c>
      <c r="H107" s="4">
        <v>4221.3</v>
      </c>
      <c r="J107" s="4">
        <v>0</v>
      </c>
      <c r="K107" s="4">
        <v>0.83960000000000001</v>
      </c>
      <c r="L107" s="4">
        <v>10.141400000000001</v>
      </c>
      <c r="M107" s="4">
        <v>2.5794999999999999</v>
      </c>
      <c r="N107" s="4">
        <v>537.10320000000002</v>
      </c>
      <c r="O107" s="4">
        <v>8.5640999999999998</v>
      </c>
      <c r="P107" s="4">
        <v>545.70000000000005</v>
      </c>
      <c r="Q107" s="4">
        <v>412.04020000000003</v>
      </c>
      <c r="R107" s="4">
        <v>6.57</v>
      </c>
      <c r="S107" s="4">
        <v>418.6</v>
      </c>
      <c r="T107" s="4">
        <v>4221.3230000000003</v>
      </c>
      <c r="W107" s="4">
        <v>0</v>
      </c>
      <c r="X107" s="4">
        <v>0</v>
      </c>
      <c r="Y107" s="4">
        <v>11.8</v>
      </c>
      <c r="Z107" s="4">
        <v>876</v>
      </c>
      <c r="AA107" s="4">
        <v>889</v>
      </c>
      <c r="AB107" s="4">
        <v>866</v>
      </c>
      <c r="AC107" s="4">
        <v>83</v>
      </c>
      <c r="AD107" s="4">
        <v>10.42</v>
      </c>
      <c r="AE107" s="4">
        <v>0.24</v>
      </c>
      <c r="AF107" s="4">
        <v>992</v>
      </c>
      <c r="AG107" s="4">
        <v>-10</v>
      </c>
      <c r="AH107" s="4">
        <v>8</v>
      </c>
      <c r="AI107" s="4">
        <v>24</v>
      </c>
      <c r="AJ107" s="4">
        <v>135.1</v>
      </c>
      <c r="AK107" s="4">
        <v>136.9</v>
      </c>
      <c r="AL107" s="4">
        <v>4.5999999999999996</v>
      </c>
      <c r="AM107" s="4">
        <v>142</v>
      </c>
      <c r="AN107" s="4" t="s">
        <v>155</v>
      </c>
      <c r="AO107" s="4">
        <v>2</v>
      </c>
      <c r="AP107" s="5">
        <v>0.76042824074074078</v>
      </c>
      <c r="AQ107" s="4">
        <v>47.164304000000001</v>
      </c>
      <c r="AR107" s="4">
        <v>-88.488814000000005</v>
      </c>
      <c r="AS107" s="4">
        <v>320.60000000000002</v>
      </c>
      <c r="AT107" s="4">
        <v>24.8</v>
      </c>
      <c r="AU107" s="4">
        <v>12</v>
      </c>
      <c r="AV107" s="4">
        <v>10</v>
      </c>
      <c r="AW107" s="4" t="s">
        <v>426</v>
      </c>
      <c r="AX107" s="4">
        <v>1.9</v>
      </c>
      <c r="AY107" s="4">
        <v>1.0608</v>
      </c>
      <c r="AZ107" s="4">
        <v>3.3</v>
      </c>
      <c r="BA107" s="4">
        <v>11.154</v>
      </c>
      <c r="BB107" s="4">
        <v>10.54</v>
      </c>
      <c r="BC107" s="4">
        <v>0.94</v>
      </c>
      <c r="BD107" s="4">
        <v>19.102</v>
      </c>
      <c r="BE107" s="4">
        <v>1866.172</v>
      </c>
      <c r="BF107" s="4">
        <v>302.108</v>
      </c>
      <c r="BG107" s="4">
        <v>10.35</v>
      </c>
      <c r="BH107" s="4">
        <v>0.16500000000000001</v>
      </c>
      <c r="BI107" s="4">
        <v>10.515000000000001</v>
      </c>
      <c r="BJ107" s="4">
        <v>7.94</v>
      </c>
      <c r="BK107" s="4">
        <v>0.127</v>
      </c>
      <c r="BL107" s="4">
        <v>8.0670000000000002</v>
      </c>
      <c r="BM107" s="4">
        <v>32.209000000000003</v>
      </c>
      <c r="BQ107" s="4">
        <v>0</v>
      </c>
      <c r="BR107" s="4">
        <v>0.40196799999999999</v>
      </c>
      <c r="BS107" s="4">
        <v>-5</v>
      </c>
      <c r="BT107" s="4">
        <v>9.8729999999999998E-3</v>
      </c>
      <c r="BU107" s="4">
        <v>9.8230930000000001</v>
      </c>
      <c r="BV107" s="4">
        <v>0.199435</v>
      </c>
      <c r="BW107" s="4">
        <f t="shared" si="15"/>
        <v>2.5952611705999997</v>
      </c>
      <c r="BY107" s="4">
        <f t="shared" si="16"/>
        <v>14148.314300694914</v>
      </c>
      <c r="BZ107" s="4">
        <f t="shared" si="17"/>
        <v>2290.4206775979596</v>
      </c>
      <c r="CA107" s="4">
        <f t="shared" si="18"/>
        <v>60.196817628556005</v>
      </c>
      <c r="CB107" s="4">
        <f t="shared" si="19"/>
        <v>244.19134748087663</v>
      </c>
    </row>
    <row r="108" spans="1:80" x14ac:dyDescent="0.25">
      <c r="A108" s="2">
        <v>42804</v>
      </c>
      <c r="B108" s="3">
        <v>0.55213896990740741</v>
      </c>
      <c r="C108" s="4">
        <v>9.9429999999999996</v>
      </c>
      <c r="D108" s="4">
        <v>5.8691000000000004</v>
      </c>
      <c r="E108" s="4">
        <v>58691.170297999997</v>
      </c>
      <c r="F108" s="4">
        <v>700.8</v>
      </c>
      <c r="G108" s="4">
        <v>10.7</v>
      </c>
      <c r="H108" s="4">
        <v>5508.4</v>
      </c>
      <c r="J108" s="4">
        <v>0</v>
      </c>
      <c r="K108" s="4">
        <v>0.8266</v>
      </c>
      <c r="L108" s="4">
        <v>8.2192000000000007</v>
      </c>
      <c r="M108" s="4">
        <v>4.8517000000000001</v>
      </c>
      <c r="N108" s="4">
        <v>579.34490000000005</v>
      </c>
      <c r="O108" s="4">
        <v>8.8133999999999997</v>
      </c>
      <c r="P108" s="4">
        <v>588.20000000000005</v>
      </c>
      <c r="Q108" s="4">
        <v>444.44600000000003</v>
      </c>
      <c r="R108" s="4">
        <v>6.7611999999999997</v>
      </c>
      <c r="S108" s="4">
        <v>451.2</v>
      </c>
      <c r="T108" s="4">
        <v>5508.4372999999996</v>
      </c>
      <c r="W108" s="4">
        <v>0</v>
      </c>
      <c r="X108" s="4">
        <v>0</v>
      </c>
      <c r="Y108" s="4">
        <v>12</v>
      </c>
      <c r="Z108" s="4">
        <v>877</v>
      </c>
      <c r="AA108" s="4">
        <v>890</v>
      </c>
      <c r="AB108" s="4">
        <v>868</v>
      </c>
      <c r="AC108" s="4">
        <v>83</v>
      </c>
      <c r="AD108" s="4">
        <v>10.42</v>
      </c>
      <c r="AE108" s="4">
        <v>0.24</v>
      </c>
      <c r="AF108" s="4">
        <v>992</v>
      </c>
      <c r="AG108" s="4">
        <v>-10</v>
      </c>
      <c r="AH108" s="4">
        <v>8</v>
      </c>
      <c r="AI108" s="4">
        <v>24</v>
      </c>
      <c r="AJ108" s="4">
        <v>135</v>
      </c>
      <c r="AK108" s="4">
        <v>137.9</v>
      </c>
      <c r="AL108" s="4">
        <v>4.8</v>
      </c>
      <c r="AM108" s="4">
        <v>142</v>
      </c>
      <c r="AN108" s="4" t="s">
        <v>155</v>
      </c>
      <c r="AO108" s="4">
        <v>2</v>
      </c>
      <c r="AP108" s="5">
        <v>0.76043981481481471</v>
      </c>
      <c r="AQ108" s="4">
        <v>47.164301000000002</v>
      </c>
      <c r="AR108" s="4">
        <v>-88.488964999999993</v>
      </c>
      <c r="AS108" s="4">
        <v>320.5</v>
      </c>
      <c r="AT108" s="4">
        <v>25.5</v>
      </c>
      <c r="AU108" s="4">
        <v>12</v>
      </c>
      <c r="AV108" s="4">
        <v>10</v>
      </c>
      <c r="AW108" s="4" t="s">
        <v>426</v>
      </c>
      <c r="AX108" s="4">
        <v>1.6872</v>
      </c>
      <c r="AY108" s="4">
        <v>1.2607999999999999</v>
      </c>
      <c r="AZ108" s="4">
        <v>3.3304</v>
      </c>
      <c r="BA108" s="4">
        <v>11.154</v>
      </c>
      <c r="BB108" s="4">
        <v>9.6999999999999993</v>
      </c>
      <c r="BC108" s="4">
        <v>0.87</v>
      </c>
      <c r="BD108" s="4">
        <v>20.971</v>
      </c>
      <c r="BE108" s="4">
        <v>1459.1030000000001</v>
      </c>
      <c r="BF108" s="4">
        <v>548.18100000000004</v>
      </c>
      <c r="BG108" s="4">
        <v>10.77</v>
      </c>
      <c r="BH108" s="4">
        <v>0.16400000000000001</v>
      </c>
      <c r="BI108" s="4">
        <v>10.933999999999999</v>
      </c>
      <c r="BJ108" s="4">
        <v>8.2629999999999999</v>
      </c>
      <c r="BK108" s="4">
        <v>0.126</v>
      </c>
      <c r="BL108" s="4">
        <v>8.3879999999999999</v>
      </c>
      <c r="BM108" s="4">
        <v>40.5473</v>
      </c>
      <c r="BQ108" s="4">
        <v>0</v>
      </c>
      <c r="BR108" s="4">
        <v>0.48257</v>
      </c>
      <c r="BS108" s="4">
        <v>-5</v>
      </c>
      <c r="BT108" s="4">
        <v>0.01</v>
      </c>
      <c r="BU108" s="4">
        <v>11.792804</v>
      </c>
      <c r="BV108" s="4">
        <v>0.20200000000000001</v>
      </c>
      <c r="BW108" s="4">
        <f t="shared" si="15"/>
        <v>3.1156588167999999</v>
      </c>
      <c r="BY108" s="4">
        <f t="shared" si="16"/>
        <v>13280.297533255902</v>
      </c>
      <c r="BZ108" s="4">
        <f t="shared" si="17"/>
        <v>4989.3714028946233</v>
      </c>
      <c r="CA108" s="4">
        <f t="shared" si="18"/>
        <v>75.207232469053594</v>
      </c>
      <c r="CB108" s="4">
        <f t="shared" si="19"/>
        <v>369.04879790541662</v>
      </c>
    </row>
    <row r="109" spans="1:80" x14ac:dyDescent="0.25">
      <c r="A109" s="2">
        <v>42804</v>
      </c>
      <c r="B109" s="3">
        <v>0.55215054398148145</v>
      </c>
      <c r="C109" s="4">
        <v>8.8620000000000001</v>
      </c>
      <c r="D109" s="4">
        <v>8.4966000000000008</v>
      </c>
      <c r="E109" s="4">
        <v>84966.300428999995</v>
      </c>
      <c r="F109" s="4">
        <v>765.7</v>
      </c>
      <c r="G109" s="4">
        <v>11.3</v>
      </c>
      <c r="H109" s="4">
        <v>9704.4</v>
      </c>
      <c r="J109" s="4">
        <v>0</v>
      </c>
      <c r="K109" s="4">
        <v>0.80089999999999995</v>
      </c>
      <c r="L109" s="4">
        <v>7.0971000000000002</v>
      </c>
      <c r="M109" s="4">
        <v>6.8045999999999998</v>
      </c>
      <c r="N109" s="4">
        <v>613.21169999999995</v>
      </c>
      <c r="O109" s="4">
        <v>9.0208999999999993</v>
      </c>
      <c r="P109" s="4">
        <v>622.20000000000005</v>
      </c>
      <c r="Q109" s="4">
        <v>470.42700000000002</v>
      </c>
      <c r="R109" s="4">
        <v>6.9203999999999999</v>
      </c>
      <c r="S109" s="4">
        <v>477.3</v>
      </c>
      <c r="T109" s="4">
        <v>9704.3608999999997</v>
      </c>
      <c r="W109" s="4">
        <v>0</v>
      </c>
      <c r="X109" s="4">
        <v>0</v>
      </c>
      <c r="Y109" s="4">
        <v>12</v>
      </c>
      <c r="Z109" s="4">
        <v>895</v>
      </c>
      <c r="AA109" s="4">
        <v>908</v>
      </c>
      <c r="AB109" s="4">
        <v>887</v>
      </c>
      <c r="AC109" s="4">
        <v>83</v>
      </c>
      <c r="AD109" s="4">
        <v>10.42</v>
      </c>
      <c r="AE109" s="4">
        <v>0.24</v>
      </c>
      <c r="AF109" s="4">
        <v>992</v>
      </c>
      <c r="AG109" s="4">
        <v>-10</v>
      </c>
      <c r="AH109" s="4">
        <v>8</v>
      </c>
      <c r="AI109" s="4">
        <v>24</v>
      </c>
      <c r="AJ109" s="4">
        <v>135</v>
      </c>
      <c r="AK109" s="4">
        <v>137.1</v>
      </c>
      <c r="AL109" s="4">
        <v>4.7</v>
      </c>
      <c r="AM109" s="4">
        <v>142</v>
      </c>
      <c r="AN109" s="4" t="s">
        <v>155</v>
      </c>
      <c r="AO109" s="4">
        <v>2</v>
      </c>
      <c r="AP109" s="5">
        <v>0.76045138888888886</v>
      </c>
      <c r="AQ109" s="4">
        <v>47.164278000000003</v>
      </c>
      <c r="AR109" s="4">
        <v>-88.489120999999997</v>
      </c>
      <c r="AS109" s="4">
        <v>320.10000000000002</v>
      </c>
      <c r="AT109" s="4">
        <v>26.6</v>
      </c>
      <c r="AU109" s="4">
        <v>12</v>
      </c>
      <c r="AV109" s="4">
        <v>10</v>
      </c>
      <c r="AW109" s="4" t="s">
        <v>426</v>
      </c>
      <c r="AX109" s="4">
        <v>1.2</v>
      </c>
      <c r="AY109" s="4">
        <v>1.4608000000000001</v>
      </c>
      <c r="AZ109" s="4">
        <v>3.4</v>
      </c>
      <c r="BA109" s="4">
        <v>11.154</v>
      </c>
      <c r="BB109" s="4">
        <v>8.35</v>
      </c>
      <c r="BC109" s="4">
        <v>0.75</v>
      </c>
      <c r="BD109" s="4">
        <v>24.866</v>
      </c>
      <c r="BE109" s="4">
        <v>1153.663</v>
      </c>
      <c r="BF109" s="4">
        <v>704.01</v>
      </c>
      <c r="BG109" s="4">
        <v>10.439</v>
      </c>
      <c r="BH109" s="4">
        <v>0.154</v>
      </c>
      <c r="BI109" s="4">
        <v>10.592000000000001</v>
      </c>
      <c r="BJ109" s="4">
        <v>8.0079999999999991</v>
      </c>
      <c r="BK109" s="4">
        <v>0.11799999999999999</v>
      </c>
      <c r="BL109" s="4">
        <v>8.1259999999999994</v>
      </c>
      <c r="BM109" s="4">
        <v>65.409700000000001</v>
      </c>
      <c r="BQ109" s="4">
        <v>0</v>
      </c>
      <c r="BR109" s="4">
        <v>0.63629899999999995</v>
      </c>
      <c r="BS109" s="4">
        <v>-5</v>
      </c>
      <c r="BT109" s="4">
        <v>0.01</v>
      </c>
      <c r="BU109" s="4">
        <v>15.549557</v>
      </c>
      <c r="BV109" s="4">
        <v>0.20200000000000001</v>
      </c>
      <c r="BW109" s="4">
        <f t="shared" si="15"/>
        <v>4.1081929594000002</v>
      </c>
      <c r="BY109" s="4">
        <f t="shared" si="16"/>
        <v>13845.280511953195</v>
      </c>
      <c r="BZ109" s="4">
        <f t="shared" si="17"/>
        <v>8448.9282686713268</v>
      </c>
      <c r="CA109" s="4">
        <f t="shared" si="18"/>
        <v>96.105193925540789</v>
      </c>
      <c r="CB109" s="4">
        <f t="shared" si="19"/>
        <v>784.99149639253824</v>
      </c>
    </row>
    <row r="110" spans="1:80" x14ac:dyDescent="0.25">
      <c r="A110" s="2">
        <v>42804</v>
      </c>
      <c r="B110" s="3">
        <v>0.55216211805555548</v>
      </c>
      <c r="C110" s="4">
        <v>8.93</v>
      </c>
      <c r="D110" s="4">
        <v>9.3638999999999992</v>
      </c>
      <c r="E110" s="4">
        <v>93638.980582999997</v>
      </c>
      <c r="F110" s="4">
        <v>750</v>
      </c>
      <c r="G110" s="4">
        <v>0.5</v>
      </c>
      <c r="H110" s="4">
        <v>8989.1</v>
      </c>
      <c r="J110" s="4">
        <v>0.06</v>
      </c>
      <c r="K110" s="4">
        <v>0.79079999999999995</v>
      </c>
      <c r="L110" s="4">
        <v>7.0620000000000003</v>
      </c>
      <c r="M110" s="4">
        <v>7.4053000000000004</v>
      </c>
      <c r="N110" s="4">
        <v>593.15250000000003</v>
      </c>
      <c r="O110" s="4">
        <v>0.39539999999999997</v>
      </c>
      <c r="P110" s="4">
        <v>593.5</v>
      </c>
      <c r="Q110" s="4">
        <v>455.0385</v>
      </c>
      <c r="R110" s="4">
        <v>0.30330000000000001</v>
      </c>
      <c r="S110" s="4">
        <v>455.3</v>
      </c>
      <c r="T110" s="4">
        <v>8989.1214</v>
      </c>
      <c r="W110" s="4">
        <v>0</v>
      </c>
      <c r="X110" s="4">
        <v>0.05</v>
      </c>
      <c r="Y110" s="4">
        <v>12.2</v>
      </c>
      <c r="Z110" s="4">
        <v>901</v>
      </c>
      <c r="AA110" s="4">
        <v>916</v>
      </c>
      <c r="AB110" s="4">
        <v>893</v>
      </c>
      <c r="AC110" s="4">
        <v>83</v>
      </c>
      <c r="AD110" s="4">
        <v>10.42</v>
      </c>
      <c r="AE110" s="4">
        <v>0.24</v>
      </c>
      <c r="AF110" s="4">
        <v>992</v>
      </c>
      <c r="AG110" s="4">
        <v>-10</v>
      </c>
      <c r="AH110" s="4">
        <v>8</v>
      </c>
      <c r="AI110" s="4">
        <v>24</v>
      </c>
      <c r="AJ110" s="4">
        <v>135</v>
      </c>
      <c r="AK110" s="4">
        <v>135.30000000000001</v>
      </c>
      <c r="AL110" s="4">
        <v>5</v>
      </c>
      <c r="AM110" s="4">
        <v>142</v>
      </c>
      <c r="AN110" s="4" t="s">
        <v>155</v>
      </c>
      <c r="AO110" s="4">
        <v>2</v>
      </c>
      <c r="AP110" s="5">
        <v>0.76046296296296301</v>
      </c>
      <c r="AQ110" s="4">
        <v>47.164248000000001</v>
      </c>
      <c r="AR110" s="4">
        <v>-88.489276000000004</v>
      </c>
      <c r="AS110" s="4">
        <v>320</v>
      </c>
      <c r="AT110" s="4">
        <v>27</v>
      </c>
      <c r="AU110" s="4">
        <v>12</v>
      </c>
      <c r="AV110" s="4">
        <v>10</v>
      </c>
      <c r="AW110" s="4" t="s">
        <v>426</v>
      </c>
      <c r="AX110" s="4">
        <v>1.2</v>
      </c>
      <c r="AY110" s="4">
        <v>1.6</v>
      </c>
      <c r="AZ110" s="4">
        <v>3.4</v>
      </c>
      <c r="BA110" s="4">
        <v>11.154</v>
      </c>
      <c r="BB110" s="4">
        <v>7.9</v>
      </c>
      <c r="BC110" s="4">
        <v>0.71</v>
      </c>
      <c r="BD110" s="4">
        <v>26.448</v>
      </c>
      <c r="BE110" s="4">
        <v>1110.9469999999999</v>
      </c>
      <c r="BF110" s="4">
        <v>741.45600000000002</v>
      </c>
      <c r="BG110" s="4">
        <v>9.7720000000000002</v>
      </c>
      <c r="BH110" s="4">
        <v>7.0000000000000001E-3</v>
      </c>
      <c r="BI110" s="4">
        <v>9.7780000000000005</v>
      </c>
      <c r="BJ110" s="4">
        <v>7.4960000000000004</v>
      </c>
      <c r="BK110" s="4">
        <v>5.0000000000000001E-3</v>
      </c>
      <c r="BL110" s="4">
        <v>7.5010000000000003</v>
      </c>
      <c r="BM110" s="4">
        <v>58.635100000000001</v>
      </c>
      <c r="BQ110" s="4">
        <v>5.72</v>
      </c>
      <c r="BR110" s="4">
        <v>0.69104699999999997</v>
      </c>
      <c r="BS110" s="4">
        <v>-5</v>
      </c>
      <c r="BT110" s="4">
        <v>0.01</v>
      </c>
      <c r="BU110" s="4">
        <v>16.887460999999998</v>
      </c>
      <c r="BV110" s="4">
        <v>0.20200000000000001</v>
      </c>
      <c r="BW110" s="4">
        <f t="shared" si="15"/>
        <v>4.4616671961999996</v>
      </c>
      <c r="BY110" s="4">
        <f t="shared" si="16"/>
        <v>14479.797017830608</v>
      </c>
      <c r="BZ110" s="4">
        <f t="shared" si="17"/>
        <v>9663.9465047861086</v>
      </c>
      <c r="CA110" s="4">
        <f t="shared" si="18"/>
        <v>97.700933028900806</v>
      </c>
      <c r="CB110" s="4">
        <f t="shared" si="19"/>
        <v>764.23478898651297</v>
      </c>
    </row>
    <row r="111" spans="1:80" x14ac:dyDescent="0.25">
      <c r="A111" s="2">
        <v>42804</v>
      </c>
      <c r="B111" s="3">
        <v>0.55217369212962963</v>
      </c>
      <c r="C111" s="4">
        <v>8.6790000000000003</v>
      </c>
      <c r="D111" s="4">
        <v>9.4206000000000003</v>
      </c>
      <c r="E111" s="4">
        <v>94206.247849000007</v>
      </c>
      <c r="F111" s="4">
        <v>678.9</v>
      </c>
      <c r="G111" s="4">
        <v>10.3</v>
      </c>
      <c r="H111" s="4">
        <v>7375.1</v>
      </c>
      <c r="J111" s="4">
        <v>0.1</v>
      </c>
      <c r="K111" s="4">
        <v>0.79420000000000002</v>
      </c>
      <c r="L111" s="4">
        <v>6.8929999999999998</v>
      </c>
      <c r="M111" s="4">
        <v>7.4817999999999998</v>
      </c>
      <c r="N111" s="4">
        <v>539.17570000000001</v>
      </c>
      <c r="O111" s="4">
        <v>8.1591000000000005</v>
      </c>
      <c r="P111" s="4">
        <v>547.29999999999995</v>
      </c>
      <c r="Q111" s="4">
        <v>413.63010000000003</v>
      </c>
      <c r="R111" s="4">
        <v>6.2591999999999999</v>
      </c>
      <c r="S111" s="4">
        <v>419.9</v>
      </c>
      <c r="T111" s="4">
        <v>7375.1221999999998</v>
      </c>
      <c r="W111" s="4">
        <v>0</v>
      </c>
      <c r="X111" s="4">
        <v>7.9399999999999998E-2</v>
      </c>
      <c r="Y111" s="4">
        <v>11.9</v>
      </c>
      <c r="Z111" s="4">
        <v>912</v>
      </c>
      <c r="AA111" s="4">
        <v>924</v>
      </c>
      <c r="AB111" s="4">
        <v>903</v>
      </c>
      <c r="AC111" s="4">
        <v>83</v>
      </c>
      <c r="AD111" s="4">
        <v>10.42</v>
      </c>
      <c r="AE111" s="4">
        <v>0.24</v>
      </c>
      <c r="AF111" s="4">
        <v>992</v>
      </c>
      <c r="AG111" s="4">
        <v>-10</v>
      </c>
      <c r="AH111" s="4">
        <v>8</v>
      </c>
      <c r="AI111" s="4">
        <v>24</v>
      </c>
      <c r="AJ111" s="4">
        <v>135</v>
      </c>
      <c r="AK111" s="4">
        <v>135.9</v>
      </c>
      <c r="AL111" s="4">
        <v>4.9000000000000004</v>
      </c>
      <c r="AM111" s="4">
        <v>142</v>
      </c>
      <c r="AN111" s="4" t="s">
        <v>155</v>
      </c>
      <c r="AO111" s="4">
        <v>2</v>
      </c>
      <c r="AP111" s="5">
        <v>0.76047453703703705</v>
      </c>
      <c r="AQ111" s="4">
        <v>47.164211000000002</v>
      </c>
      <c r="AR111" s="4">
        <v>-88.489425999999995</v>
      </c>
      <c r="AS111" s="4">
        <v>319.89999999999998</v>
      </c>
      <c r="AT111" s="4">
        <v>27</v>
      </c>
      <c r="AU111" s="4">
        <v>12</v>
      </c>
      <c r="AV111" s="4">
        <v>10</v>
      </c>
      <c r="AW111" s="4" t="s">
        <v>426</v>
      </c>
      <c r="AX111" s="4">
        <v>1.2</v>
      </c>
      <c r="AY111" s="4">
        <v>1.6304000000000001</v>
      </c>
      <c r="AZ111" s="4">
        <v>3.2176</v>
      </c>
      <c r="BA111" s="4">
        <v>11.154</v>
      </c>
      <c r="BB111" s="4">
        <v>8.0500000000000007</v>
      </c>
      <c r="BC111" s="4">
        <v>0.72</v>
      </c>
      <c r="BD111" s="4">
        <v>25.913</v>
      </c>
      <c r="BE111" s="4">
        <v>1102.6220000000001</v>
      </c>
      <c r="BF111" s="4">
        <v>761.73400000000004</v>
      </c>
      <c r="BG111" s="4">
        <v>9.032</v>
      </c>
      <c r="BH111" s="4">
        <v>0.13700000000000001</v>
      </c>
      <c r="BI111" s="4">
        <v>9.1690000000000005</v>
      </c>
      <c r="BJ111" s="4">
        <v>6.9290000000000003</v>
      </c>
      <c r="BK111" s="4">
        <v>0.105</v>
      </c>
      <c r="BL111" s="4">
        <v>7.0339999999999998</v>
      </c>
      <c r="BM111" s="4">
        <v>48.917499999999997</v>
      </c>
      <c r="BQ111" s="4">
        <v>9.2370000000000001</v>
      </c>
      <c r="BR111" s="4">
        <v>0.65496900000000002</v>
      </c>
      <c r="BS111" s="4">
        <v>-5</v>
      </c>
      <c r="BT111" s="4">
        <v>0.01</v>
      </c>
      <c r="BU111" s="4">
        <v>16.005804999999999</v>
      </c>
      <c r="BV111" s="4">
        <v>0.20200000000000001</v>
      </c>
      <c r="BW111" s="4">
        <f t="shared" si="15"/>
        <v>4.2287336809999996</v>
      </c>
      <c r="BY111" s="4">
        <f t="shared" si="16"/>
        <v>13620.99862984398</v>
      </c>
      <c r="BZ111" s="4">
        <f t="shared" si="17"/>
        <v>9409.9136152784668</v>
      </c>
      <c r="CA111" s="4">
        <f t="shared" si="18"/>
        <v>85.595879191771004</v>
      </c>
      <c r="CB111" s="4">
        <f t="shared" si="19"/>
        <v>604.29158902633242</v>
      </c>
    </row>
    <row r="112" spans="1:80" x14ac:dyDescent="0.25">
      <c r="A112" s="2">
        <v>42804</v>
      </c>
      <c r="B112" s="3">
        <v>0.55218526620370367</v>
      </c>
      <c r="C112" s="4">
        <v>8.5069999999999997</v>
      </c>
      <c r="D112" s="4">
        <v>9.9489999999999998</v>
      </c>
      <c r="E112" s="4">
        <v>99490.240963999997</v>
      </c>
      <c r="F112" s="4">
        <v>587.5</v>
      </c>
      <c r="G112" s="4">
        <v>12</v>
      </c>
      <c r="H112" s="4">
        <v>6486.6</v>
      </c>
      <c r="J112" s="4">
        <v>0.16</v>
      </c>
      <c r="K112" s="4">
        <v>0.79020000000000001</v>
      </c>
      <c r="L112" s="4">
        <v>6.7224000000000004</v>
      </c>
      <c r="M112" s="4">
        <v>7.8621999999999996</v>
      </c>
      <c r="N112" s="4">
        <v>464.25889999999998</v>
      </c>
      <c r="O112" s="4">
        <v>9.4916999999999998</v>
      </c>
      <c r="P112" s="4">
        <v>473.8</v>
      </c>
      <c r="Q112" s="4">
        <v>356.15750000000003</v>
      </c>
      <c r="R112" s="4">
        <v>7.2816000000000001</v>
      </c>
      <c r="S112" s="4">
        <v>363.4</v>
      </c>
      <c r="T112" s="4">
        <v>6486.5617000000002</v>
      </c>
      <c r="W112" s="4">
        <v>0</v>
      </c>
      <c r="X112" s="4">
        <v>0.1303</v>
      </c>
      <c r="Y112" s="4">
        <v>11.7</v>
      </c>
      <c r="Z112" s="4">
        <v>909</v>
      </c>
      <c r="AA112" s="4">
        <v>920</v>
      </c>
      <c r="AB112" s="4">
        <v>900</v>
      </c>
      <c r="AC112" s="4">
        <v>83</v>
      </c>
      <c r="AD112" s="4">
        <v>10.42</v>
      </c>
      <c r="AE112" s="4">
        <v>0.24</v>
      </c>
      <c r="AF112" s="4">
        <v>992</v>
      </c>
      <c r="AG112" s="4">
        <v>-10</v>
      </c>
      <c r="AH112" s="4">
        <v>8</v>
      </c>
      <c r="AI112" s="4">
        <v>24</v>
      </c>
      <c r="AJ112" s="4">
        <v>135</v>
      </c>
      <c r="AK112" s="4">
        <v>136</v>
      </c>
      <c r="AL112" s="4">
        <v>4.5999999999999996</v>
      </c>
      <c r="AM112" s="4">
        <v>142</v>
      </c>
      <c r="AN112" s="4" t="s">
        <v>155</v>
      </c>
      <c r="AO112" s="4">
        <v>2</v>
      </c>
      <c r="AP112" s="5">
        <v>0.76048611111111108</v>
      </c>
      <c r="AQ112" s="4">
        <v>47.164154000000003</v>
      </c>
      <c r="AR112" s="4">
        <v>-88.489572999999993</v>
      </c>
      <c r="AS112" s="4">
        <v>319.8</v>
      </c>
      <c r="AT112" s="4">
        <v>27.8</v>
      </c>
      <c r="AU112" s="4">
        <v>12</v>
      </c>
      <c r="AV112" s="4">
        <v>10</v>
      </c>
      <c r="AW112" s="4" t="s">
        <v>426</v>
      </c>
      <c r="AX112" s="4">
        <v>1.1392</v>
      </c>
      <c r="AY112" s="4">
        <v>1.7303999999999999</v>
      </c>
      <c r="AZ112" s="4">
        <v>2.6783999999999999</v>
      </c>
      <c r="BA112" s="4">
        <v>11.154</v>
      </c>
      <c r="BB112" s="4">
        <v>7.88</v>
      </c>
      <c r="BC112" s="4">
        <v>0.71</v>
      </c>
      <c r="BD112" s="4">
        <v>26.542999999999999</v>
      </c>
      <c r="BE112" s="4">
        <v>1066.7670000000001</v>
      </c>
      <c r="BF112" s="4">
        <v>794.08799999999997</v>
      </c>
      <c r="BG112" s="4">
        <v>7.7149999999999999</v>
      </c>
      <c r="BH112" s="4">
        <v>0.158</v>
      </c>
      <c r="BI112" s="4">
        <v>7.8730000000000002</v>
      </c>
      <c r="BJ112" s="4">
        <v>5.9189999999999996</v>
      </c>
      <c r="BK112" s="4">
        <v>0.121</v>
      </c>
      <c r="BL112" s="4">
        <v>6.04</v>
      </c>
      <c r="BM112" s="4">
        <v>42.6815</v>
      </c>
      <c r="BQ112" s="4">
        <v>15.029</v>
      </c>
      <c r="BR112" s="4">
        <v>0.66556999999999999</v>
      </c>
      <c r="BS112" s="4">
        <v>-5</v>
      </c>
      <c r="BT112" s="4">
        <v>9.1280000000000007E-3</v>
      </c>
      <c r="BU112" s="4">
        <v>16.264876999999998</v>
      </c>
      <c r="BV112" s="4">
        <v>0.18438299999999999</v>
      </c>
      <c r="BW112" s="4">
        <f t="shared" si="15"/>
        <v>4.297180503399999</v>
      </c>
      <c r="BY112" s="4">
        <f t="shared" si="16"/>
        <v>13391.373714124216</v>
      </c>
      <c r="BZ112" s="4">
        <f t="shared" si="17"/>
        <v>9968.3709468904362</v>
      </c>
      <c r="CA112" s="4">
        <f t="shared" si="18"/>
        <v>74.302580614043393</v>
      </c>
      <c r="CB112" s="4">
        <f t="shared" si="19"/>
        <v>535.79077453595085</v>
      </c>
    </row>
    <row r="113" spans="1:80" x14ac:dyDescent="0.25">
      <c r="A113" s="2">
        <v>42804</v>
      </c>
      <c r="B113" s="3">
        <v>0.55219684027777782</v>
      </c>
      <c r="C113" s="4">
        <v>8.4540000000000006</v>
      </c>
      <c r="D113" s="4">
        <v>10.0244</v>
      </c>
      <c r="E113" s="4">
        <v>100244.453782</v>
      </c>
      <c r="F113" s="4">
        <v>498.6</v>
      </c>
      <c r="G113" s="4">
        <v>11.2</v>
      </c>
      <c r="H113" s="4">
        <v>5998.4</v>
      </c>
      <c r="J113" s="4">
        <v>0.2</v>
      </c>
      <c r="K113" s="4">
        <v>0.79039999999999999</v>
      </c>
      <c r="L113" s="4">
        <v>6.6820000000000004</v>
      </c>
      <c r="M113" s="4">
        <v>7.9236000000000004</v>
      </c>
      <c r="N113" s="4">
        <v>394.10629999999998</v>
      </c>
      <c r="O113" s="4">
        <v>8.8528000000000002</v>
      </c>
      <c r="P113" s="4">
        <v>403</v>
      </c>
      <c r="Q113" s="4">
        <v>302.33969999999999</v>
      </c>
      <c r="R113" s="4">
        <v>6.7914000000000003</v>
      </c>
      <c r="S113" s="4">
        <v>309.10000000000002</v>
      </c>
      <c r="T113" s="4">
        <v>5998.4260999999997</v>
      </c>
      <c r="W113" s="4">
        <v>0</v>
      </c>
      <c r="X113" s="4">
        <v>0.15809999999999999</v>
      </c>
      <c r="Y113" s="4">
        <v>12</v>
      </c>
      <c r="Z113" s="4">
        <v>902</v>
      </c>
      <c r="AA113" s="4">
        <v>915</v>
      </c>
      <c r="AB113" s="4">
        <v>893</v>
      </c>
      <c r="AC113" s="4">
        <v>83</v>
      </c>
      <c r="AD113" s="4">
        <v>10.42</v>
      </c>
      <c r="AE113" s="4">
        <v>0.24</v>
      </c>
      <c r="AF113" s="4">
        <v>992</v>
      </c>
      <c r="AG113" s="4">
        <v>-10</v>
      </c>
      <c r="AH113" s="4">
        <v>8</v>
      </c>
      <c r="AI113" s="4">
        <v>24</v>
      </c>
      <c r="AJ113" s="4">
        <v>135</v>
      </c>
      <c r="AK113" s="4">
        <v>136.9</v>
      </c>
      <c r="AL113" s="4">
        <v>4.9000000000000004</v>
      </c>
      <c r="AM113" s="4">
        <v>142</v>
      </c>
      <c r="AN113" s="4" t="s">
        <v>155</v>
      </c>
      <c r="AO113" s="4">
        <v>2</v>
      </c>
      <c r="AP113" s="5">
        <v>0.76049768518518512</v>
      </c>
      <c r="AQ113" s="4">
        <v>47.164081000000003</v>
      </c>
      <c r="AR113" s="4">
        <v>-88.489721000000003</v>
      </c>
      <c r="AS113" s="4">
        <v>319.60000000000002</v>
      </c>
      <c r="AT113" s="4">
        <v>30.5</v>
      </c>
      <c r="AU113" s="4">
        <v>12</v>
      </c>
      <c r="AV113" s="4">
        <v>10</v>
      </c>
      <c r="AW113" s="4" t="s">
        <v>426</v>
      </c>
      <c r="AX113" s="4">
        <v>1.0304</v>
      </c>
      <c r="AY113" s="4">
        <v>1.8</v>
      </c>
      <c r="AZ113" s="4">
        <v>2.3391999999999999</v>
      </c>
      <c r="BA113" s="4">
        <v>11.154</v>
      </c>
      <c r="BB113" s="4">
        <v>7.89</v>
      </c>
      <c r="BC113" s="4">
        <v>0.71</v>
      </c>
      <c r="BD113" s="4">
        <v>26.513999999999999</v>
      </c>
      <c r="BE113" s="4">
        <v>1062.3009999999999</v>
      </c>
      <c r="BF113" s="4">
        <v>801.755</v>
      </c>
      <c r="BG113" s="4">
        <v>6.5609999999999999</v>
      </c>
      <c r="BH113" s="4">
        <v>0.14699999999999999</v>
      </c>
      <c r="BI113" s="4">
        <v>6.7089999999999996</v>
      </c>
      <c r="BJ113" s="4">
        <v>5.0339999999999998</v>
      </c>
      <c r="BK113" s="4">
        <v>0.113</v>
      </c>
      <c r="BL113" s="4">
        <v>5.1470000000000002</v>
      </c>
      <c r="BM113" s="4">
        <v>39.541899999999998</v>
      </c>
      <c r="BQ113" s="4">
        <v>18.274000000000001</v>
      </c>
      <c r="BR113" s="4">
        <v>0.66276299999999999</v>
      </c>
      <c r="BS113" s="4">
        <v>-5</v>
      </c>
      <c r="BT113" s="4">
        <v>8.9999999999999993E-3</v>
      </c>
      <c r="BU113" s="4">
        <v>16.196265</v>
      </c>
      <c r="BV113" s="4">
        <v>0.18179999999999999</v>
      </c>
      <c r="BW113" s="4">
        <f t="shared" si="15"/>
        <v>4.2790532130000001</v>
      </c>
      <c r="BY113" s="4">
        <f t="shared" si="16"/>
        <v>13279.057104749427</v>
      </c>
      <c r="BZ113" s="4">
        <f t="shared" si="17"/>
        <v>10022.159848308886</v>
      </c>
      <c r="CA113" s="4">
        <f t="shared" si="18"/>
        <v>62.926396064118002</v>
      </c>
      <c r="CB113" s="4">
        <f t="shared" si="19"/>
        <v>494.28471603650132</v>
      </c>
    </row>
    <row r="114" spans="1:80" x14ac:dyDescent="0.25">
      <c r="A114" s="2">
        <v>42804</v>
      </c>
      <c r="B114" s="3">
        <v>0.55220841435185186</v>
      </c>
      <c r="C114" s="4">
        <v>8.6750000000000007</v>
      </c>
      <c r="D114" s="4">
        <v>9.6045999999999996</v>
      </c>
      <c r="E114" s="4">
        <v>96046.394230999998</v>
      </c>
      <c r="F114" s="4">
        <v>416.1</v>
      </c>
      <c r="G114" s="4">
        <v>11.2</v>
      </c>
      <c r="H114" s="4">
        <v>5690.6</v>
      </c>
      <c r="J114" s="4">
        <v>0.2</v>
      </c>
      <c r="K114" s="4">
        <v>0.79400000000000004</v>
      </c>
      <c r="L114" s="4">
        <v>6.8886000000000003</v>
      </c>
      <c r="M114" s="4">
        <v>7.6265000000000001</v>
      </c>
      <c r="N114" s="4">
        <v>330.39350000000002</v>
      </c>
      <c r="O114" s="4">
        <v>8.8933</v>
      </c>
      <c r="P114" s="4">
        <v>339.3</v>
      </c>
      <c r="Q114" s="4">
        <v>253.4623</v>
      </c>
      <c r="R114" s="4">
        <v>6.8224999999999998</v>
      </c>
      <c r="S114" s="4">
        <v>260.3</v>
      </c>
      <c r="T114" s="4">
        <v>5690.6283000000003</v>
      </c>
      <c r="W114" s="4">
        <v>0</v>
      </c>
      <c r="X114" s="4">
        <v>0.1588</v>
      </c>
      <c r="Y114" s="4">
        <v>12</v>
      </c>
      <c r="Z114" s="4">
        <v>903</v>
      </c>
      <c r="AA114" s="4">
        <v>916</v>
      </c>
      <c r="AB114" s="4">
        <v>895</v>
      </c>
      <c r="AC114" s="4">
        <v>83</v>
      </c>
      <c r="AD114" s="4">
        <v>10.42</v>
      </c>
      <c r="AE114" s="4">
        <v>0.24</v>
      </c>
      <c r="AF114" s="4">
        <v>992</v>
      </c>
      <c r="AG114" s="4">
        <v>-10</v>
      </c>
      <c r="AH114" s="4">
        <v>8</v>
      </c>
      <c r="AI114" s="4">
        <v>24</v>
      </c>
      <c r="AJ114" s="4">
        <v>135</v>
      </c>
      <c r="AK114" s="4">
        <v>134.4</v>
      </c>
      <c r="AL114" s="4">
        <v>5</v>
      </c>
      <c r="AM114" s="4">
        <v>142</v>
      </c>
      <c r="AN114" s="4" t="s">
        <v>155</v>
      </c>
      <c r="AO114" s="4">
        <v>2</v>
      </c>
      <c r="AP114" s="5">
        <v>0.76050925925925927</v>
      </c>
      <c r="AQ114" s="4">
        <v>47.163992</v>
      </c>
      <c r="AR114" s="4">
        <v>-88.489867000000004</v>
      </c>
      <c r="AS114" s="4">
        <v>319.2</v>
      </c>
      <c r="AT114" s="4">
        <v>32.299999999999997</v>
      </c>
      <c r="AU114" s="4">
        <v>12</v>
      </c>
      <c r="AV114" s="4">
        <v>10</v>
      </c>
      <c r="AW114" s="4" t="s">
        <v>426</v>
      </c>
      <c r="AX114" s="4">
        <v>1.0696000000000001</v>
      </c>
      <c r="AY114" s="4">
        <v>1.7696000000000001</v>
      </c>
      <c r="AZ114" s="4">
        <v>2.1392000000000002</v>
      </c>
      <c r="BA114" s="4">
        <v>11.154</v>
      </c>
      <c r="BB114" s="4">
        <v>8.0399999999999991</v>
      </c>
      <c r="BC114" s="4">
        <v>0.72</v>
      </c>
      <c r="BD114" s="4">
        <v>25.937999999999999</v>
      </c>
      <c r="BE114" s="4">
        <v>1103.98</v>
      </c>
      <c r="BF114" s="4">
        <v>777.91600000000005</v>
      </c>
      <c r="BG114" s="4">
        <v>5.5449999999999999</v>
      </c>
      <c r="BH114" s="4">
        <v>0.14899999999999999</v>
      </c>
      <c r="BI114" s="4">
        <v>5.694</v>
      </c>
      <c r="BJ114" s="4">
        <v>4.2539999999999996</v>
      </c>
      <c r="BK114" s="4">
        <v>0.115</v>
      </c>
      <c r="BL114" s="4">
        <v>4.3680000000000003</v>
      </c>
      <c r="BM114" s="4">
        <v>37.815399999999997</v>
      </c>
      <c r="BQ114" s="4">
        <v>18.506</v>
      </c>
      <c r="BR114" s="4">
        <v>0.69430099999999995</v>
      </c>
      <c r="BS114" s="4">
        <v>-5</v>
      </c>
      <c r="BT114" s="4">
        <v>8.9999999999999993E-3</v>
      </c>
      <c r="BU114" s="4">
        <v>16.96698</v>
      </c>
      <c r="BV114" s="4">
        <v>0.18179999999999999</v>
      </c>
      <c r="BW114" s="4">
        <f t="shared" si="15"/>
        <v>4.4826761159999995</v>
      </c>
      <c r="BY114" s="4">
        <f t="shared" si="16"/>
        <v>14456.745238752721</v>
      </c>
      <c r="BZ114" s="4">
        <f t="shared" si="17"/>
        <v>10186.899607918223</v>
      </c>
      <c r="CA114" s="4">
        <f t="shared" si="18"/>
        <v>55.706619907655998</v>
      </c>
      <c r="CB114" s="4">
        <f t="shared" si="19"/>
        <v>495.19701797272558</v>
      </c>
    </row>
    <row r="115" spans="1:80" x14ac:dyDescent="0.25">
      <c r="A115" s="2">
        <v>42804</v>
      </c>
      <c r="B115" s="3">
        <v>0.5522199884259259</v>
      </c>
      <c r="C115" s="4">
        <v>9.5039999999999996</v>
      </c>
      <c r="D115" s="4">
        <v>8.4741</v>
      </c>
      <c r="E115" s="4">
        <v>84741.340205999993</v>
      </c>
      <c r="F115" s="4">
        <v>277.10000000000002</v>
      </c>
      <c r="G115" s="4">
        <v>25.1</v>
      </c>
      <c r="H115" s="4">
        <v>5624.6</v>
      </c>
      <c r="J115" s="4">
        <v>0.2</v>
      </c>
      <c r="K115" s="4">
        <v>0.80049999999999999</v>
      </c>
      <c r="L115" s="4">
        <v>7.6074999999999999</v>
      </c>
      <c r="M115" s="4">
        <v>6.7834000000000003</v>
      </c>
      <c r="N115" s="4">
        <v>221.82980000000001</v>
      </c>
      <c r="O115" s="4">
        <v>20.093699999999998</v>
      </c>
      <c r="P115" s="4">
        <v>241.9</v>
      </c>
      <c r="Q115" s="4">
        <v>170.2448</v>
      </c>
      <c r="R115" s="4">
        <v>15.421099999999999</v>
      </c>
      <c r="S115" s="4">
        <v>185.7</v>
      </c>
      <c r="T115" s="4">
        <v>5624.6318000000001</v>
      </c>
      <c r="W115" s="4">
        <v>0</v>
      </c>
      <c r="X115" s="4">
        <v>0.16009999999999999</v>
      </c>
      <c r="Y115" s="4">
        <v>11.8</v>
      </c>
      <c r="Z115" s="4">
        <v>911</v>
      </c>
      <c r="AA115" s="4">
        <v>924</v>
      </c>
      <c r="AB115" s="4">
        <v>903</v>
      </c>
      <c r="AC115" s="4">
        <v>83.9</v>
      </c>
      <c r="AD115" s="4">
        <v>10.53</v>
      </c>
      <c r="AE115" s="4">
        <v>0.24</v>
      </c>
      <c r="AF115" s="4">
        <v>992</v>
      </c>
      <c r="AG115" s="4">
        <v>-10</v>
      </c>
      <c r="AH115" s="4">
        <v>8</v>
      </c>
      <c r="AI115" s="4">
        <v>24</v>
      </c>
      <c r="AJ115" s="4">
        <v>135</v>
      </c>
      <c r="AK115" s="4">
        <v>134.9</v>
      </c>
      <c r="AL115" s="4">
        <v>5.0999999999999996</v>
      </c>
      <c r="AM115" s="4">
        <v>142</v>
      </c>
      <c r="AN115" s="4" t="s">
        <v>155</v>
      </c>
      <c r="AO115" s="4">
        <v>2</v>
      </c>
      <c r="AP115" s="5">
        <v>0.76052083333333342</v>
      </c>
      <c r="AQ115" s="4">
        <v>47.163904000000002</v>
      </c>
      <c r="AR115" s="4">
        <v>-88.490016999999995</v>
      </c>
      <c r="AS115" s="4">
        <v>318.7</v>
      </c>
      <c r="AT115" s="4">
        <v>32.700000000000003</v>
      </c>
      <c r="AU115" s="4">
        <v>12</v>
      </c>
      <c r="AV115" s="4">
        <v>10</v>
      </c>
      <c r="AW115" s="4" t="s">
        <v>426</v>
      </c>
      <c r="AX115" s="4">
        <v>1.0911999999999999</v>
      </c>
      <c r="AY115" s="4">
        <v>1.7911999999999999</v>
      </c>
      <c r="AZ115" s="4">
        <v>2.1215999999999999</v>
      </c>
      <c r="BA115" s="4">
        <v>11.154</v>
      </c>
      <c r="BB115" s="4">
        <v>8.32</v>
      </c>
      <c r="BC115" s="4">
        <v>0.75</v>
      </c>
      <c r="BD115" s="4">
        <v>24.923999999999999</v>
      </c>
      <c r="BE115" s="4">
        <v>1229.896</v>
      </c>
      <c r="BF115" s="4">
        <v>697.995</v>
      </c>
      <c r="BG115" s="4">
        <v>3.7559999999999998</v>
      </c>
      <c r="BH115" s="4">
        <v>0.34</v>
      </c>
      <c r="BI115" s="4">
        <v>4.0960000000000001</v>
      </c>
      <c r="BJ115" s="4">
        <v>2.8820000000000001</v>
      </c>
      <c r="BK115" s="4">
        <v>0.26100000000000001</v>
      </c>
      <c r="BL115" s="4">
        <v>3.1429999999999998</v>
      </c>
      <c r="BM115" s="4">
        <v>37.704999999999998</v>
      </c>
      <c r="BQ115" s="4">
        <v>18.82</v>
      </c>
      <c r="BR115" s="4">
        <v>0.71907900000000002</v>
      </c>
      <c r="BS115" s="4">
        <v>-5</v>
      </c>
      <c r="BT115" s="4">
        <v>8.9999999999999993E-3</v>
      </c>
      <c r="BU115" s="4">
        <v>17.572493000000001</v>
      </c>
      <c r="BV115" s="4">
        <v>0.18179999999999999</v>
      </c>
      <c r="BW115" s="4">
        <f t="shared" si="15"/>
        <v>4.6426526506000005</v>
      </c>
      <c r="BY115" s="4">
        <f t="shared" si="16"/>
        <v>16680.40312499187</v>
      </c>
      <c r="BZ115" s="4">
        <f t="shared" si="17"/>
        <v>9466.5223557347144</v>
      </c>
      <c r="CA115" s="4">
        <f t="shared" si="18"/>
        <v>39.086981180706807</v>
      </c>
      <c r="CB115" s="4">
        <f t="shared" si="19"/>
        <v>511.37218092246701</v>
      </c>
    </row>
    <row r="116" spans="1:80" x14ac:dyDescent="0.25">
      <c r="A116" s="2">
        <v>42804</v>
      </c>
      <c r="B116" s="3">
        <v>0.55223156249999994</v>
      </c>
      <c r="C116" s="4">
        <v>10.071</v>
      </c>
      <c r="D116" s="4">
        <v>7.2697000000000003</v>
      </c>
      <c r="E116" s="4">
        <v>72696.990290999995</v>
      </c>
      <c r="F116" s="4">
        <v>204.4</v>
      </c>
      <c r="G116" s="4">
        <v>27.5</v>
      </c>
      <c r="H116" s="4">
        <v>5574.7</v>
      </c>
      <c r="J116" s="4">
        <v>0.14000000000000001</v>
      </c>
      <c r="K116" s="4">
        <v>0.80959999999999999</v>
      </c>
      <c r="L116" s="4">
        <v>8.1531000000000002</v>
      </c>
      <c r="M116" s="4">
        <v>5.8855000000000004</v>
      </c>
      <c r="N116" s="4">
        <v>165.4881</v>
      </c>
      <c r="O116" s="4">
        <v>22.2637</v>
      </c>
      <c r="P116" s="4">
        <v>187.8</v>
      </c>
      <c r="Q116" s="4">
        <v>127.0123</v>
      </c>
      <c r="R116" s="4">
        <v>17.087399999999999</v>
      </c>
      <c r="S116" s="4">
        <v>144.1</v>
      </c>
      <c r="T116" s="4">
        <v>5574.7417999999998</v>
      </c>
      <c r="W116" s="4">
        <v>0</v>
      </c>
      <c r="X116" s="4">
        <v>0.1094</v>
      </c>
      <c r="Y116" s="4">
        <v>11.7</v>
      </c>
      <c r="Z116" s="4">
        <v>919</v>
      </c>
      <c r="AA116" s="4">
        <v>932</v>
      </c>
      <c r="AB116" s="4">
        <v>913</v>
      </c>
      <c r="AC116" s="4">
        <v>84</v>
      </c>
      <c r="AD116" s="4">
        <v>10.55</v>
      </c>
      <c r="AE116" s="4">
        <v>0.24</v>
      </c>
      <c r="AF116" s="4">
        <v>992</v>
      </c>
      <c r="AG116" s="4">
        <v>-10</v>
      </c>
      <c r="AH116" s="4">
        <v>8</v>
      </c>
      <c r="AI116" s="4">
        <v>24</v>
      </c>
      <c r="AJ116" s="4">
        <v>135</v>
      </c>
      <c r="AK116" s="4">
        <v>135</v>
      </c>
      <c r="AL116" s="4">
        <v>5.0999999999999996</v>
      </c>
      <c r="AM116" s="4">
        <v>142</v>
      </c>
      <c r="AN116" s="4" t="s">
        <v>155</v>
      </c>
      <c r="AO116" s="4">
        <v>2</v>
      </c>
      <c r="AP116" s="5">
        <v>0.76053240740740735</v>
      </c>
      <c r="AQ116" s="4">
        <v>47.163823999999998</v>
      </c>
      <c r="AR116" s="4">
        <v>-88.490177000000003</v>
      </c>
      <c r="AS116" s="4">
        <v>318.3</v>
      </c>
      <c r="AT116" s="4">
        <v>32.799999999999997</v>
      </c>
      <c r="AU116" s="4">
        <v>12</v>
      </c>
      <c r="AV116" s="4">
        <v>10</v>
      </c>
      <c r="AW116" s="4" t="s">
        <v>426</v>
      </c>
      <c r="AX116" s="4">
        <v>1.2392000000000001</v>
      </c>
      <c r="AY116" s="4">
        <v>2</v>
      </c>
      <c r="AZ116" s="4">
        <v>2.3391999999999999</v>
      </c>
      <c r="BA116" s="4">
        <v>11.154</v>
      </c>
      <c r="BB116" s="4">
        <v>8.76</v>
      </c>
      <c r="BC116" s="4">
        <v>0.79</v>
      </c>
      <c r="BD116" s="4">
        <v>23.518999999999998</v>
      </c>
      <c r="BE116" s="4">
        <v>1350.471</v>
      </c>
      <c r="BF116" s="4">
        <v>620.47299999999996</v>
      </c>
      <c r="BG116" s="4">
        <v>2.871</v>
      </c>
      <c r="BH116" s="4">
        <v>0.38600000000000001</v>
      </c>
      <c r="BI116" s="4">
        <v>3.2570000000000001</v>
      </c>
      <c r="BJ116" s="4">
        <v>2.2029999999999998</v>
      </c>
      <c r="BK116" s="4">
        <v>0.29599999999999999</v>
      </c>
      <c r="BL116" s="4">
        <v>2.5</v>
      </c>
      <c r="BM116" s="4">
        <v>38.288400000000003</v>
      </c>
      <c r="BQ116" s="4">
        <v>13.18</v>
      </c>
      <c r="BR116" s="4">
        <v>0.723746</v>
      </c>
      <c r="BS116" s="4">
        <v>-5</v>
      </c>
      <c r="BT116" s="4">
        <v>9.8729999999999998E-3</v>
      </c>
      <c r="BU116" s="4">
        <v>17.686543</v>
      </c>
      <c r="BV116" s="4">
        <v>0.199435</v>
      </c>
      <c r="BW116" s="4">
        <f t="shared" si="15"/>
        <v>4.6727846605999996</v>
      </c>
      <c r="BY116" s="4">
        <f t="shared" si="16"/>
        <v>18434.569121190969</v>
      </c>
      <c r="BZ116" s="4">
        <f t="shared" si="17"/>
        <v>8469.7504843367406</v>
      </c>
      <c r="CA116" s="4">
        <f t="shared" si="18"/>
        <v>30.071993973942202</v>
      </c>
      <c r="CB116" s="4">
        <f t="shared" si="19"/>
        <v>522.65480439032626</v>
      </c>
    </row>
    <row r="117" spans="1:80" x14ac:dyDescent="0.25">
      <c r="A117" s="2">
        <v>42804</v>
      </c>
      <c r="B117" s="3">
        <v>0.55224313657407409</v>
      </c>
      <c r="C117" s="4">
        <v>9.7469999999999999</v>
      </c>
      <c r="D117" s="4">
        <v>7.8372000000000002</v>
      </c>
      <c r="E117" s="4">
        <v>78372.190476000003</v>
      </c>
      <c r="F117" s="4">
        <v>160.5</v>
      </c>
      <c r="G117" s="4">
        <v>27.4</v>
      </c>
      <c r="H117" s="4">
        <v>5536.8</v>
      </c>
      <c r="J117" s="4">
        <v>0.1</v>
      </c>
      <c r="K117" s="4">
        <v>0.80579999999999996</v>
      </c>
      <c r="L117" s="4">
        <v>7.8547000000000002</v>
      </c>
      <c r="M117" s="4">
        <v>6.3155000000000001</v>
      </c>
      <c r="N117" s="4">
        <v>129.30629999999999</v>
      </c>
      <c r="O117" s="4">
        <v>22.0504</v>
      </c>
      <c r="P117" s="4">
        <v>151.4</v>
      </c>
      <c r="Q117" s="4">
        <v>99.242699999999999</v>
      </c>
      <c r="R117" s="4">
        <v>16.9237</v>
      </c>
      <c r="S117" s="4">
        <v>116.2</v>
      </c>
      <c r="T117" s="4">
        <v>5536.7663000000002</v>
      </c>
      <c r="W117" s="4">
        <v>0</v>
      </c>
      <c r="X117" s="4">
        <v>8.0600000000000005E-2</v>
      </c>
      <c r="Y117" s="4">
        <v>11.7</v>
      </c>
      <c r="Z117" s="4">
        <v>916</v>
      </c>
      <c r="AA117" s="4">
        <v>930</v>
      </c>
      <c r="AB117" s="4">
        <v>909</v>
      </c>
      <c r="AC117" s="4">
        <v>84</v>
      </c>
      <c r="AD117" s="4">
        <v>10.55</v>
      </c>
      <c r="AE117" s="4">
        <v>0.24</v>
      </c>
      <c r="AF117" s="4">
        <v>992</v>
      </c>
      <c r="AG117" s="4">
        <v>-10</v>
      </c>
      <c r="AH117" s="4">
        <v>8</v>
      </c>
      <c r="AI117" s="4">
        <v>24</v>
      </c>
      <c r="AJ117" s="4">
        <v>135</v>
      </c>
      <c r="AK117" s="4">
        <v>135</v>
      </c>
      <c r="AL117" s="4">
        <v>4.8</v>
      </c>
      <c r="AM117" s="4">
        <v>142</v>
      </c>
      <c r="AN117" s="4" t="s">
        <v>155</v>
      </c>
      <c r="AO117" s="4">
        <v>2</v>
      </c>
      <c r="AP117" s="5">
        <v>0.7605439814814815</v>
      </c>
      <c r="AQ117" s="4">
        <v>47.163753</v>
      </c>
      <c r="AR117" s="4">
        <v>-88.490347999999997</v>
      </c>
      <c r="AS117" s="4">
        <v>318.2</v>
      </c>
      <c r="AT117" s="4">
        <v>33</v>
      </c>
      <c r="AU117" s="4">
        <v>12</v>
      </c>
      <c r="AV117" s="4">
        <v>10</v>
      </c>
      <c r="AW117" s="4" t="s">
        <v>426</v>
      </c>
      <c r="AX117" s="4">
        <v>1.1000000000000001</v>
      </c>
      <c r="AY117" s="4">
        <v>2.0304000000000002</v>
      </c>
      <c r="AZ117" s="4">
        <v>2.2608000000000001</v>
      </c>
      <c r="BA117" s="4">
        <v>11.154</v>
      </c>
      <c r="BB117" s="4">
        <v>8.58</v>
      </c>
      <c r="BC117" s="4">
        <v>0.77</v>
      </c>
      <c r="BD117" s="4">
        <v>24.096</v>
      </c>
      <c r="BE117" s="4">
        <v>1289.7159999999999</v>
      </c>
      <c r="BF117" s="4">
        <v>660.00599999999997</v>
      </c>
      <c r="BG117" s="4">
        <v>2.2229999999999999</v>
      </c>
      <c r="BH117" s="4">
        <v>0.379</v>
      </c>
      <c r="BI117" s="4">
        <v>2.6030000000000002</v>
      </c>
      <c r="BJ117" s="4">
        <v>1.706</v>
      </c>
      <c r="BK117" s="4">
        <v>0.29099999999999998</v>
      </c>
      <c r="BL117" s="4">
        <v>1.9970000000000001</v>
      </c>
      <c r="BM117" s="4">
        <v>37.696300000000001</v>
      </c>
      <c r="BQ117" s="4">
        <v>9.6210000000000004</v>
      </c>
      <c r="BR117" s="4">
        <v>0.70130199999999998</v>
      </c>
      <c r="BS117" s="4">
        <v>-5</v>
      </c>
      <c r="BT117" s="4">
        <v>9.1269999999999997E-3</v>
      </c>
      <c r="BU117" s="4">
        <v>17.138068000000001</v>
      </c>
      <c r="BV117" s="4">
        <v>0.184365</v>
      </c>
      <c r="BW117" s="4">
        <f t="shared" si="15"/>
        <v>4.5278775655999999</v>
      </c>
      <c r="BY117" s="4">
        <f t="shared" si="16"/>
        <v>17059.2810246054</v>
      </c>
      <c r="BZ117" s="4">
        <f t="shared" si="17"/>
        <v>8730.0055453492951</v>
      </c>
      <c r="CA117" s="4">
        <f t="shared" si="18"/>
        <v>22.5655364653744</v>
      </c>
      <c r="CB117" s="4">
        <f t="shared" si="19"/>
        <v>498.61502477121519</v>
      </c>
    </row>
    <row r="118" spans="1:80" x14ac:dyDescent="0.25">
      <c r="A118" s="2">
        <v>42804</v>
      </c>
      <c r="B118" s="3">
        <v>0.55225471064814813</v>
      </c>
      <c r="C118" s="4">
        <v>9.2319999999999993</v>
      </c>
      <c r="D118" s="4">
        <v>8.5289999999999999</v>
      </c>
      <c r="E118" s="4">
        <v>85289.939394000001</v>
      </c>
      <c r="F118" s="4">
        <v>154.19999999999999</v>
      </c>
      <c r="G118" s="4">
        <v>18.600000000000001</v>
      </c>
      <c r="H118" s="4">
        <v>5482.6</v>
      </c>
      <c r="J118" s="4">
        <v>0.1</v>
      </c>
      <c r="K118" s="4">
        <v>0.80230000000000001</v>
      </c>
      <c r="L118" s="4">
        <v>7.4066000000000001</v>
      </c>
      <c r="M118" s="4">
        <v>6.843</v>
      </c>
      <c r="N118" s="4">
        <v>123.7056</v>
      </c>
      <c r="O118" s="4">
        <v>14.8941</v>
      </c>
      <c r="P118" s="4">
        <v>138.6</v>
      </c>
      <c r="Q118" s="4">
        <v>94.944100000000006</v>
      </c>
      <c r="R118" s="4">
        <v>11.4312</v>
      </c>
      <c r="S118" s="4">
        <v>106.4</v>
      </c>
      <c r="T118" s="4">
        <v>5482.6412</v>
      </c>
      <c r="W118" s="4">
        <v>0</v>
      </c>
      <c r="X118" s="4">
        <v>8.0199999999999994E-2</v>
      </c>
      <c r="Y118" s="4">
        <v>11.7</v>
      </c>
      <c r="Z118" s="4">
        <v>913</v>
      </c>
      <c r="AA118" s="4">
        <v>927</v>
      </c>
      <c r="AB118" s="4">
        <v>906</v>
      </c>
      <c r="AC118" s="4">
        <v>84</v>
      </c>
      <c r="AD118" s="4">
        <v>10.55</v>
      </c>
      <c r="AE118" s="4">
        <v>0.24</v>
      </c>
      <c r="AF118" s="4">
        <v>992</v>
      </c>
      <c r="AG118" s="4">
        <v>-10</v>
      </c>
      <c r="AH118" s="4">
        <v>8</v>
      </c>
      <c r="AI118" s="4">
        <v>24</v>
      </c>
      <c r="AJ118" s="4">
        <v>135</v>
      </c>
      <c r="AK118" s="4">
        <v>133.30000000000001</v>
      </c>
      <c r="AL118" s="4">
        <v>5</v>
      </c>
      <c r="AM118" s="4">
        <v>142</v>
      </c>
      <c r="AN118" s="4" t="s">
        <v>155</v>
      </c>
      <c r="AO118" s="4">
        <v>2</v>
      </c>
      <c r="AP118" s="5">
        <v>0.76055555555555554</v>
      </c>
      <c r="AQ118" s="4">
        <v>47.163708</v>
      </c>
      <c r="AR118" s="4">
        <v>-88.490549000000001</v>
      </c>
      <c r="AS118" s="4">
        <v>318.3</v>
      </c>
      <c r="AT118" s="4">
        <v>33.9</v>
      </c>
      <c r="AU118" s="4">
        <v>12</v>
      </c>
      <c r="AV118" s="4">
        <v>11</v>
      </c>
      <c r="AW118" s="4" t="s">
        <v>415</v>
      </c>
      <c r="AX118" s="4">
        <v>1.1000000000000001</v>
      </c>
      <c r="AY118" s="4">
        <v>2.2216</v>
      </c>
      <c r="AZ118" s="4">
        <v>2.5215999999999998</v>
      </c>
      <c r="BA118" s="4">
        <v>11.154</v>
      </c>
      <c r="BB118" s="4">
        <v>8.41</v>
      </c>
      <c r="BC118" s="4">
        <v>0.75</v>
      </c>
      <c r="BD118" s="4">
        <v>24.638999999999999</v>
      </c>
      <c r="BE118" s="4">
        <v>1210.0360000000001</v>
      </c>
      <c r="BF118" s="4">
        <v>711.54200000000003</v>
      </c>
      <c r="BG118" s="4">
        <v>2.1160000000000001</v>
      </c>
      <c r="BH118" s="4">
        <v>0.255</v>
      </c>
      <c r="BI118" s="4">
        <v>2.371</v>
      </c>
      <c r="BJ118" s="4">
        <v>1.6240000000000001</v>
      </c>
      <c r="BK118" s="4">
        <v>0.19600000000000001</v>
      </c>
      <c r="BL118" s="4">
        <v>1.82</v>
      </c>
      <c r="BM118" s="4">
        <v>37.1404</v>
      </c>
      <c r="BQ118" s="4">
        <v>9.5310000000000006</v>
      </c>
      <c r="BR118" s="4">
        <v>0.70934900000000001</v>
      </c>
      <c r="BS118" s="4">
        <v>-5</v>
      </c>
      <c r="BT118" s="4">
        <v>9.8729999999999998E-3</v>
      </c>
      <c r="BU118" s="4">
        <v>17.334716</v>
      </c>
      <c r="BV118" s="4">
        <v>0.199435</v>
      </c>
      <c r="BW118" s="4">
        <f t="shared" si="15"/>
        <v>4.5798319671999996</v>
      </c>
      <c r="BY118" s="4">
        <f t="shared" si="16"/>
        <v>16188.991550265118</v>
      </c>
      <c r="BZ118" s="4">
        <f t="shared" si="17"/>
        <v>9519.6733201811712</v>
      </c>
      <c r="CA118" s="4">
        <f t="shared" si="18"/>
        <v>21.727388505491202</v>
      </c>
      <c r="CB118" s="4">
        <f t="shared" si="19"/>
        <v>496.89895323235555</v>
      </c>
    </row>
    <row r="119" spans="1:80" x14ac:dyDescent="0.25">
      <c r="A119" s="2">
        <v>42804</v>
      </c>
      <c r="B119" s="3">
        <v>0.55226628472222228</v>
      </c>
      <c r="C119" s="4">
        <v>8.8870000000000005</v>
      </c>
      <c r="D119" s="4">
        <v>9.2431999999999999</v>
      </c>
      <c r="E119" s="4">
        <v>92431.661129999993</v>
      </c>
      <c r="F119" s="4">
        <v>144.30000000000001</v>
      </c>
      <c r="G119" s="4">
        <v>18.600000000000001</v>
      </c>
      <c r="H119" s="4">
        <v>5304.7</v>
      </c>
      <c r="J119" s="4">
        <v>0.09</v>
      </c>
      <c r="K119" s="4">
        <v>0.79690000000000005</v>
      </c>
      <c r="L119" s="4">
        <v>7.0827</v>
      </c>
      <c r="M119" s="4">
        <v>7.3662999999999998</v>
      </c>
      <c r="N119" s="4">
        <v>114.9986</v>
      </c>
      <c r="O119" s="4">
        <v>14.8231</v>
      </c>
      <c r="P119" s="4">
        <v>129.80000000000001</v>
      </c>
      <c r="Q119" s="4">
        <v>88.261499999999998</v>
      </c>
      <c r="R119" s="4">
        <v>11.3767</v>
      </c>
      <c r="S119" s="4">
        <v>99.6</v>
      </c>
      <c r="T119" s="4">
        <v>5304.7141000000001</v>
      </c>
      <c r="W119" s="4">
        <v>0</v>
      </c>
      <c r="X119" s="4">
        <v>6.7799999999999999E-2</v>
      </c>
      <c r="Y119" s="4">
        <v>11.6</v>
      </c>
      <c r="Z119" s="4">
        <v>910</v>
      </c>
      <c r="AA119" s="4">
        <v>924</v>
      </c>
      <c r="AB119" s="4">
        <v>903</v>
      </c>
      <c r="AC119" s="4">
        <v>84</v>
      </c>
      <c r="AD119" s="4">
        <v>10.55</v>
      </c>
      <c r="AE119" s="4">
        <v>0.24</v>
      </c>
      <c r="AF119" s="4">
        <v>992</v>
      </c>
      <c r="AG119" s="4">
        <v>-10</v>
      </c>
      <c r="AH119" s="4">
        <v>8</v>
      </c>
      <c r="AI119" s="4">
        <v>24</v>
      </c>
      <c r="AJ119" s="4">
        <v>135</v>
      </c>
      <c r="AK119" s="4">
        <v>132.1</v>
      </c>
      <c r="AL119" s="4">
        <v>4.7</v>
      </c>
      <c r="AM119" s="4">
        <v>142</v>
      </c>
      <c r="AN119" s="4" t="s">
        <v>155</v>
      </c>
      <c r="AO119" s="4">
        <v>2</v>
      </c>
      <c r="AP119" s="5">
        <v>0.76056712962962969</v>
      </c>
      <c r="AQ119" s="4">
        <v>47.163674999999998</v>
      </c>
      <c r="AR119" s="4">
        <v>-88.490762000000004</v>
      </c>
      <c r="AS119" s="4">
        <v>318.3</v>
      </c>
      <c r="AT119" s="4">
        <v>35.1</v>
      </c>
      <c r="AU119" s="4">
        <v>12</v>
      </c>
      <c r="AV119" s="4">
        <v>11</v>
      </c>
      <c r="AW119" s="4" t="s">
        <v>415</v>
      </c>
      <c r="AX119" s="4">
        <v>1.1304000000000001</v>
      </c>
      <c r="AY119" s="4">
        <v>2.5</v>
      </c>
      <c r="AZ119" s="4">
        <v>2.8</v>
      </c>
      <c r="BA119" s="4">
        <v>11.154</v>
      </c>
      <c r="BB119" s="4">
        <v>8.17</v>
      </c>
      <c r="BC119" s="4">
        <v>0.73</v>
      </c>
      <c r="BD119" s="4">
        <v>25.48</v>
      </c>
      <c r="BE119" s="4">
        <v>1143.046</v>
      </c>
      <c r="BF119" s="4">
        <v>756.64</v>
      </c>
      <c r="BG119" s="4">
        <v>1.944</v>
      </c>
      <c r="BH119" s="4">
        <v>0.251</v>
      </c>
      <c r="BI119" s="4">
        <v>2.194</v>
      </c>
      <c r="BJ119" s="4">
        <v>1.492</v>
      </c>
      <c r="BK119" s="4">
        <v>0.192</v>
      </c>
      <c r="BL119" s="4">
        <v>1.6839999999999999</v>
      </c>
      <c r="BM119" s="4">
        <v>35.498100000000001</v>
      </c>
      <c r="BQ119" s="4">
        <v>7.9580000000000002</v>
      </c>
      <c r="BR119" s="4">
        <v>0.70314299999999996</v>
      </c>
      <c r="BS119" s="4">
        <v>-5</v>
      </c>
      <c r="BT119" s="4">
        <v>0.01</v>
      </c>
      <c r="BU119" s="4">
        <v>17.183057000000002</v>
      </c>
      <c r="BV119" s="4">
        <v>0.20200000000000001</v>
      </c>
      <c r="BW119" s="4">
        <f t="shared" si="15"/>
        <v>4.5397636594000002</v>
      </c>
      <c r="BY119" s="4">
        <f t="shared" si="16"/>
        <v>15158.942764377862</v>
      </c>
      <c r="BZ119" s="4">
        <f t="shared" si="17"/>
        <v>10034.471450176865</v>
      </c>
      <c r="CA119" s="4">
        <f t="shared" si="18"/>
        <v>19.786730021759201</v>
      </c>
      <c r="CB119" s="4">
        <f t="shared" si="19"/>
        <v>470.77166285885409</v>
      </c>
    </row>
    <row r="120" spans="1:80" x14ac:dyDescent="0.25">
      <c r="A120" s="2">
        <v>42804</v>
      </c>
      <c r="B120" s="3">
        <v>0.55227785879629632</v>
      </c>
      <c r="C120" s="4">
        <v>8.7550000000000008</v>
      </c>
      <c r="D120" s="4">
        <v>9.4780999999999995</v>
      </c>
      <c r="E120" s="4">
        <v>94780.603864999997</v>
      </c>
      <c r="F120" s="4">
        <v>137.4</v>
      </c>
      <c r="G120" s="4">
        <v>21.3</v>
      </c>
      <c r="H120" s="4">
        <v>5194.8</v>
      </c>
      <c r="J120" s="4">
        <v>0</v>
      </c>
      <c r="K120" s="4">
        <v>0.79549999999999998</v>
      </c>
      <c r="L120" s="4">
        <v>6.9641000000000002</v>
      </c>
      <c r="M120" s="4">
        <v>7.5392999999999999</v>
      </c>
      <c r="N120" s="4">
        <v>109.32769999999999</v>
      </c>
      <c r="O120" s="4">
        <v>16.909400000000002</v>
      </c>
      <c r="P120" s="4">
        <v>126.2</v>
      </c>
      <c r="Q120" s="4">
        <v>83.909099999999995</v>
      </c>
      <c r="R120" s="4">
        <v>12.9779</v>
      </c>
      <c r="S120" s="4">
        <v>96.9</v>
      </c>
      <c r="T120" s="4">
        <v>5194.8226999999997</v>
      </c>
      <c r="W120" s="4">
        <v>0</v>
      </c>
      <c r="X120" s="4">
        <v>0</v>
      </c>
      <c r="Y120" s="4">
        <v>11.6</v>
      </c>
      <c r="Z120" s="4">
        <v>912</v>
      </c>
      <c r="AA120" s="4">
        <v>924</v>
      </c>
      <c r="AB120" s="4">
        <v>900</v>
      </c>
      <c r="AC120" s="4">
        <v>84</v>
      </c>
      <c r="AD120" s="4">
        <v>10.55</v>
      </c>
      <c r="AE120" s="4">
        <v>0.24</v>
      </c>
      <c r="AF120" s="4">
        <v>992</v>
      </c>
      <c r="AG120" s="4">
        <v>-10</v>
      </c>
      <c r="AH120" s="4">
        <v>8</v>
      </c>
      <c r="AI120" s="4">
        <v>24</v>
      </c>
      <c r="AJ120" s="4">
        <v>135</v>
      </c>
      <c r="AK120" s="4">
        <v>133.69999999999999</v>
      </c>
      <c r="AL120" s="4">
        <v>5</v>
      </c>
      <c r="AM120" s="4">
        <v>142</v>
      </c>
      <c r="AN120" s="4" t="s">
        <v>155</v>
      </c>
      <c r="AO120" s="4">
        <v>2</v>
      </c>
      <c r="AP120" s="5">
        <v>0.76057870370370362</v>
      </c>
      <c r="AQ120" s="4">
        <v>47.163648999999999</v>
      </c>
      <c r="AR120" s="4">
        <v>-88.490976000000003</v>
      </c>
      <c r="AS120" s="4">
        <v>318.60000000000002</v>
      </c>
      <c r="AT120" s="4">
        <v>35.700000000000003</v>
      </c>
      <c r="AU120" s="4">
        <v>12</v>
      </c>
      <c r="AV120" s="4">
        <v>11</v>
      </c>
      <c r="AW120" s="4" t="s">
        <v>415</v>
      </c>
      <c r="AX120" s="4">
        <v>1.2303999999999999</v>
      </c>
      <c r="AY120" s="4">
        <v>2.5</v>
      </c>
      <c r="AZ120" s="4">
        <v>2.8304</v>
      </c>
      <c r="BA120" s="4">
        <v>11.154</v>
      </c>
      <c r="BB120" s="4">
        <v>8.1</v>
      </c>
      <c r="BC120" s="4">
        <v>0.73</v>
      </c>
      <c r="BD120" s="4">
        <v>25.715</v>
      </c>
      <c r="BE120" s="4">
        <v>1120.646</v>
      </c>
      <c r="BF120" s="4">
        <v>772.16600000000005</v>
      </c>
      <c r="BG120" s="4">
        <v>1.8420000000000001</v>
      </c>
      <c r="BH120" s="4">
        <v>0.28499999999999998</v>
      </c>
      <c r="BI120" s="4">
        <v>2.1269999999999998</v>
      </c>
      <c r="BJ120" s="4">
        <v>1.4139999999999999</v>
      </c>
      <c r="BK120" s="4">
        <v>0.219</v>
      </c>
      <c r="BL120" s="4">
        <v>1.633</v>
      </c>
      <c r="BM120" s="4">
        <v>34.6616</v>
      </c>
      <c r="BQ120" s="4">
        <v>0</v>
      </c>
      <c r="BR120" s="4">
        <v>0.67842899999999995</v>
      </c>
      <c r="BS120" s="4">
        <v>-5</v>
      </c>
      <c r="BT120" s="4">
        <v>0.01</v>
      </c>
      <c r="BU120" s="4">
        <v>16.579108999999999</v>
      </c>
      <c r="BV120" s="4">
        <v>0.20200000000000001</v>
      </c>
      <c r="BW120" s="4">
        <f t="shared" si="15"/>
        <v>4.3802005977999992</v>
      </c>
      <c r="BY120" s="4">
        <f t="shared" si="16"/>
        <v>14339.513143930724</v>
      </c>
      <c r="BZ120" s="4">
        <f t="shared" si="17"/>
        <v>9880.4479793765495</v>
      </c>
      <c r="CA120" s="4">
        <f t="shared" si="18"/>
        <v>18.093199445246796</v>
      </c>
      <c r="CB120" s="4">
        <f t="shared" si="19"/>
        <v>443.52138747621393</v>
      </c>
    </row>
    <row r="121" spans="1:80" x14ac:dyDescent="0.25">
      <c r="A121" s="2">
        <v>42804</v>
      </c>
      <c r="B121" s="3">
        <v>0.55228943287037036</v>
      </c>
      <c r="C121" s="4">
        <v>8.4689999999999994</v>
      </c>
      <c r="D121" s="4">
        <v>9.6661000000000001</v>
      </c>
      <c r="E121" s="4">
        <v>96661.398964000007</v>
      </c>
      <c r="F121" s="4">
        <v>132.80000000000001</v>
      </c>
      <c r="G121" s="4">
        <v>21.9</v>
      </c>
      <c r="H121" s="4">
        <v>5015.8999999999996</v>
      </c>
      <c r="J121" s="4">
        <v>0</v>
      </c>
      <c r="K121" s="4">
        <v>0.79569999999999996</v>
      </c>
      <c r="L121" s="4">
        <v>6.7389999999999999</v>
      </c>
      <c r="M121" s="4">
        <v>7.6913</v>
      </c>
      <c r="N121" s="4">
        <v>105.6644</v>
      </c>
      <c r="O121" s="4">
        <v>17.454000000000001</v>
      </c>
      <c r="P121" s="4">
        <v>123.1</v>
      </c>
      <c r="Q121" s="4">
        <v>81.097499999999997</v>
      </c>
      <c r="R121" s="4">
        <v>13.395899999999999</v>
      </c>
      <c r="S121" s="4">
        <v>94.5</v>
      </c>
      <c r="T121" s="4">
        <v>5015.9474</v>
      </c>
      <c r="W121" s="4">
        <v>0</v>
      </c>
      <c r="X121" s="4">
        <v>0</v>
      </c>
      <c r="Y121" s="4">
        <v>11.6</v>
      </c>
      <c r="Z121" s="4">
        <v>910</v>
      </c>
      <c r="AA121" s="4">
        <v>922</v>
      </c>
      <c r="AB121" s="4">
        <v>900</v>
      </c>
      <c r="AC121" s="4">
        <v>84</v>
      </c>
      <c r="AD121" s="4">
        <v>10.55</v>
      </c>
      <c r="AE121" s="4">
        <v>0.24</v>
      </c>
      <c r="AF121" s="4">
        <v>992</v>
      </c>
      <c r="AG121" s="4">
        <v>-10</v>
      </c>
      <c r="AH121" s="4">
        <v>8</v>
      </c>
      <c r="AI121" s="4">
        <v>24</v>
      </c>
      <c r="AJ121" s="4">
        <v>135</v>
      </c>
      <c r="AK121" s="4">
        <v>134</v>
      </c>
      <c r="AL121" s="4">
        <v>4.5</v>
      </c>
      <c r="AM121" s="4">
        <v>142</v>
      </c>
      <c r="AN121" s="4" t="s">
        <v>155</v>
      </c>
      <c r="AO121" s="4">
        <v>2</v>
      </c>
      <c r="AP121" s="5">
        <v>0.76059027777777777</v>
      </c>
      <c r="AQ121" s="4">
        <v>47.163609999999998</v>
      </c>
      <c r="AR121" s="4">
        <v>-88.491184000000004</v>
      </c>
      <c r="AS121" s="4">
        <v>318.5</v>
      </c>
      <c r="AT121" s="4">
        <v>35.9</v>
      </c>
      <c r="AU121" s="4">
        <v>12</v>
      </c>
      <c r="AV121" s="4">
        <v>11</v>
      </c>
      <c r="AW121" s="4" t="s">
        <v>415</v>
      </c>
      <c r="AX121" s="4">
        <v>1.2696000000000001</v>
      </c>
      <c r="AY121" s="4">
        <v>2.6215999999999999</v>
      </c>
      <c r="AZ121" s="4">
        <v>2.9912000000000001</v>
      </c>
      <c r="BA121" s="4">
        <v>11.154</v>
      </c>
      <c r="BB121" s="4">
        <v>8.1199999999999992</v>
      </c>
      <c r="BC121" s="4">
        <v>0.73</v>
      </c>
      <c r="BD121" s="4">
        <v>25.677</v>
      </c>
      <c r="BE121" s="4">
        <v>1091.049</v>
      </c>
      <c r="BF121" s="4">
        <v>792.54300000000001</v>
      </c>
      <c r="BG121" s="4">
        <v>1.7909999999999999</v>
      </c>
      <c r="BH121" s="4">
        <v>0.29599999999999999</v>
      </c>
      <c r="BI121" s="4">
        <v>2.0870000000000002</v>
      </c>
      <c r="BJ121" s="4">
        <v>1.375</v>
      </c>
      <c r="BK121" s="4">
        <v>0.22700000000000001</v>
      </c>
      <c r="BL121" s="4">
        <v>1.6020000000000001</v>
      </c>
      <c r="BM121" s="4">
        <v>33.672699999999999</v>
      </c>
      <c r="BQ121" s="4">
        <v>0</v>
      </c>
      <c r="BR121" s="4">
        <v>0.74134800000000001</v>
      </c>
      <c r="BS121" s="4">
        <v>-5</v>
      </c>
      <c r="BT121" s="4">
        <v>9.1269999999999997E-3</v>
      </c>
      <c r="BU121" s="4">
        <v>18.116692</v>
      </c>
      <c r="BV121" s="4">
        <v>0.184365</v>
      </c>
      <c r="BW121" s="4">
        <f t="shared" si="15"/>
        <v>4.7864300263999997</v>
      </c>
      <c r="BY121" s="4">
        <f t="shared" si="16"/>
        <v>15255.552148870995</v>
      </c>
      <c r="BZ121" s="4">
        <f t="shared" si="17"/>
        <v>11081.70308274208</v>
      </c>
      <c r="CA121" s="4">
        <f t="shared" si="18"/>
        <v>19.225886467700001</v>
      </c>
      <c r="CB121" s="4">
        <f t="shared" si="19"/>
        <v>470.82727800794316</v>
      </c>
    </row>
    <row r="122" spans="1:80" x14ac:dyDescent="0.25">
      <c r="A122" s="2">
        <v>42804</v>
      </c>
      <c r="B122" s="3">
        <v>0.55230100694444439</v>
      </c>
      <c r="C122" s="4">
        <v>8.4440000000000008</v>
      </c>
      <c r="D122" s="4">
        <v>9.9824999999999999</v>
      </c>
      <c r="E122" s="4">
        <v>99825.491666999995</v>
      </c>
      <c r="F122" s="4">
        <v>123.3</v>
      </c>
      <c r="G122" s="4">
        <v>24.1</v>
      </c>
      <c r="H122" s="4">
        <v>5264</v>
      </c>
      <c r="J122" s="4">
        <v>0</v>
      </c>
      <c r="K122" s="4">
        <v>0.79179999999999995</v>
      </c>
      <c r="L122" s="4">
        <v>6.6856</v>
      </c>
      <c r="M122" s="4">
        <v>7.9042000000000003</v>
      </c>
      <c r="N122" s="4">
        <v>97.628900000000002</v>
      </c>
      <c r="O122" s="4">
        <v>19.0824</v>
      </c>
      <c r="P122" s="4">
        <v>116.7</v>
      </c>
      <c r="Q122" s="4">
        <v>74.930300000000003</v>
      </c>
      <c r="R122" s="4">
        <v>14.6457</v>
      </c>
      <c r="S122" s="4">
        <v>89.6</v>
      </c>
      <c r="T122" s="4">
        <v>5264.0330000000004</v>
      </c>
      <c r="W122" s="4">
        <v>0</v>
      </c>
      <c r="X122" s="4">
        <v>0</v>
      </c>
      <c r="Y122" s="4">
        <v>11.6</v>
      </c>
      <c r="Z122" s="4">
        <v>909</v>
      </c>
      <c r="AA122" s="4">
        <v>920</v>
      </c>
      <c r="AB122" s="4">
        <v>895</v>
      </c>
      <c r="AC122" s="4">
        <v>84</v>
      </c>
      <c r="AD122" s="4">
        <v>10.55</v>
      </c>
      <c r="AE122" s="4">
        <v>0.24</v>
      </c>
      <c r="AF122" s="4">
        <v>992</v>
      </c>
      <c r="AG122" s="4">
        <v>-10</v>
      </c>
      <c r="AH122" s="4">
        <v>8</v>
      </c>
      <c r="AI122" s="4">
        <v>24</v>
      </c>
      <c r="AJ122" s="4">
        <v>135</v>
      </c>
      <c r="AK122" s="4">
        <v>134</v>
      </c>
      <c r="AL122" s="4">
        <v>4.5999999999999996</v>
      </c>
      <c r="AM122" s="4">
        <v>142</v>
      </c>
      <c r="AN122" s="4" t="s">
        <v>155</v>
      </c>
      <c r="AO122" s="4">
        <v>2</v>
      </c>
      <c r="AP122" s="5">
        <v>0.76060185185185192</v>
      </c>
      <c r="AQ122" s="4">
        <v>47.163550000000001</v>
      </c>
      <c r="AR122" s="4">
        <v>-88.491382999999999</v>
      </c>
      <c r="AS122" s="4">
        <v>318.10000000000002</v>
      </c>
      <c r="AT122" s="4">
        <v>36</v>
      </c>
      <c r="AU122" s="4">
        <v>12</v>
      </c>
      <c r="AV122" s="4">
        <v>11</v>
      </c>
      <c r="AW122" s="4" t="s">
        <v>415</v>
      </c>
      <c r="AX122" s="4">
        <v>1.2</v>
      </c>
      <c r="AY122" s="4">
        <v>2.8088000000000002</v>
      </c>
      <c r="AZ122" s="4">
        <v>3.0783999999999998</v>
      </c>
      <c r="BA122" s="4">
        <v>11.154</v>
      </c>
      <c r="BB122" s="4">
        <v>7.95</v>
      </c>
      <c r="BC122" s="4">
        <v>0.71</v>
      </c>
      <c r="BD122" s="4">
        <v>26.295000000000002</v>
      </c>
      <c r="BE122" s="4">
        <v>1069.1659999999999</v>
      </c>
      <c r="BF122" s="4">
        <v>804.52499999999998</v>
      </c>
      <c r="BG122" s="4">
        <v>1.635</v>
      </c>
      <c r="BH122" s="4">
        <v>0.32</v>
      </c>
      <c r="BI122" s="4">
        <v>1.9550000000000001</v>
      </c>
      <c r="BJ122" s="4">
        <v>1.2549999999999999</v>
      </c>
      <c r="BK122" s="4">
        <v>0.245</v>
      </c>
      <c r="BL122" s="4">
        <v>1.5</v>
      </c>
      <c r="BM122" s="4">
        <v>34.906100000000002</v>
      </c>
      <c r="BQ122" s="4">
        <v>0</v>
      </c>
      <c r="BR122" s="4">
        <v>0.70123899999999995</v>
      </c>
      <c r="BS122" s="4">
        <v>-5</v>
      </c>
      <c r="BT122" s="4">
        <v>8.9999999999999993E-3</v>
      </c>
      <c r="BU122" s="4">
        <v>17.136527999999998</v>
      </c>
      <c r="BV122" s="4">
        <v>0.18179999999999999</v>
      </c>
      <c r="BW122" s="4">
        <f t="shared" si="15"/>
        <v>4.5274706975999992</v>
      </c>
      <c r="BY122" s="4">
        <f t="shared" si="16"/>
        <v>14140.759911221125</v>
      </c>
      <c r="BZ122" s="4">
        <f t="shared" si="17"/>
        <v>10640.625373024559</v>
      </c>
      <c r="CA122" s="4">
        <f t="shared" si="18"/>
        <v>16.598595249551998</v>
      </c>
      <c r="CB122" s="4">
        <f t="shared" si="19"/>
        <v>461.66711206405347</v>
      </c>
    </row>
    <row r="123" spans="1:80" x14ac:dyDescent="0.25">
      <c r="A123" s="2">
        <v>42804</v>
      </c>
      <c r="B123" s="3">
        <v>0.55231258101851854</v>
      </c>
      <c r="C123" s="4">
        <v>8.4830000000000005</v>
      </c>
      <c r="D123" s="4">
        <v>9.8430999999999997</v>
      </c>
      <c r="E123" s="4">
        <v>98430.957360999993</v>
      </c>
      <c r="F123" s="4">
        <v>121.6</v>
      </c>
      <c r="G123" s="4">
        <v>23.3</v>
      </c>
      <c r="H123" s="4">
        <v>5313</v>
      </c>
      <c r="J123" s="4">
        <v>0</v>
      </c>
      <c r="K123" s="4">
        <v>0.79310000000000003</v>
      </c>
      <c r="L123" s="4">
        <v>6.7276999999999996</v>
      </c>
      <c r="M123" s="4">
        <v>7.8064</v>
      </c>
      <c r="N123" s="4">
        <v>96.418700000000001</v>
      </c>
      <c r="O123" s="4">
        <v>18.446400000000001</v>
      </c>
      <c r="P123" s="4">
        <v>114.9</v>
      </c>
      <c r="Q123" s="4">
        <v>74.001400000000004</v>
      </c>
      <c r="R123" s="4">
        <v>14.1577</v>
      </c>
      <c r="S123" s="4">
        <v>88.2</v>
      </c>
      <c r="T123" s="4">
        <v>5313.0375000000004</v>
      </c>
      <c r="W123" s="4">
        <v>0</v>
      </c>
      <c r="X123" s="4">
        <v>0</v>
      </c>
      <c r="Y123" s="4">
        <v>11.6</v>
      </c>
      <c r="Z123" s="4">
        <v>912</v>
      </c>
      <c r="AA123" s="4">
        <v>922</v>
      </c>
      <c r="AB123" s="4">
        <v>897</v>
      </c>
      <c r="AC123" s="4">
        <v>84</v>
      </c>
      <c r="AD123" s="4">
        <v>10.55</v>
      </c>
      <c r="AE123" s="4">
        <v>0.24</v>
      </c>
      <c r="AF123" s="4">
        <v>992</v>
      </c>
      <c r="AG123" s="4">
        <v>-10</v>
      </c>
      <c r="AH123" s="4">
        <v>8</v>
      </c>
      <c r="AI123" s="4">
        <v>24</v>
      </c>
      <c r="AJ123" s="4">
        <v>135</v>
      </c>
      <c r="AK123" s="4">
        <v>133.1</v>
      </c>
      <c r="AL123" s="4">
        <v>4.5</v>
      </c>
      <c r="AM123" s="4">
        <v>142</v>
      </c>
      <c r="AN123" s="4" t="s">
        <v>155</v>
      </c>
      <c r="AO123" s="4">
        <v>2</v>
      </c>
      <c r="AP123" s="5">
        <v>0.76061342592592596</v>
      </c>
      <c r="AQ123" s="4">
        <v>47.163471000000001</v>
      </c>
      <c r="AR123" s="4">
        <v>-88.491568999999998</v>
      </c>
      <c r="AS123" s="4">
        <v>318.10000000000002</v>
      </c>
      <c r="AT123" s="4">
        <v>36.299999999999997</v>
      </c>
      <c r="AU123" s="4">
        <v>12</v>
      </c>
      <c r="AV123" s="4">
        <v>11</v>
      </c>
      <c r="AW123" s="4" t="s">
        <v>415</v>
      </c>
      <c r="AX123" s="4">
        <v>1.1088</v>
      </c>
      <c r="AY123" s="4">
        <v>2.2959999999999998</v>
      </c>
      <c r="AZ123" s="4">
        <v>2.496</v>
      </c>
      <c r="BA123" s="4">
        <v>11.154</v>
      </c>
      <c r="BB123" s="4">
        <v>8.01</v>
      </c>
      <c r="BC123" s="4">
        <v>0.72</v>
      </c>
      <c r="BD123" s="4">
        <v>26.09</v>
      </c>
      <c r="BE123" s="4">
        <v>1079.5350000000001</v>
      </c>
      <c r="BF123" s="4">
        <v>797.25900000000001</v>
      </c>
      <c r="BG123" s="4">
        <v>1.62</v>
      </c>
      <c r="BH123" s="4">
        <v>0.31</v>
      </c>
      <c r="BI123" s="4">
        <v>1.93</v>
      </c>
      <c r="BJ123" s="4">
        <v>1.244</v>
      </c>
      <c r="BK123" s="4">
        <v>0.23799999999999999</v>
      </c>
      <c r="BL123" s="4">
        <v>1.4810000000000001</v>
      </c>
      <c r="BM123" s="4">
        <v>35.350099999999998</v>
      </c>
      <c r="BQ123" s="4">
        <v>0</v>
      </c>
      <c r="BR123" s="4">
        <v>0.68701599999999996</v>
      </c>
      <c r="BS123" s="4">
        <v>-5</v>
      </c>
      <c r="BT123" s="4">
        <v>9.8729999999999998E-3</v>
      </c>
      <c r="BU123" s="4">
        <v>16.788954</v>
      </c>
      <c r="BV123" s="4">
        <v>0.199435</v>
      </c>
      <c r="BW123" s="4">
        <f t="shared" si="15"/>
        <v>4.4356416467999997</v>
      </c>
      <c r="BY123" s="4">
        <f t="shared" si="16"/>
        <v>13988.306535641805</v>
      </c>
      <c r="BZ123" s="4">
        <f t="shared" si="17"/>
        <v>10330.654661774975</v>
      </c>
      <c r="CA123" s="4">
        <f t="shared" si="18"/>
        <v>16.119397083316802</v>
      </c>
      <c r="CB123" s="4">
        <f t="shared" si="19"/>
        <v>458.05651031748977</v>
      </c>
    </row>
    <row r="124" spans="1:80" x14ac:dyDescent="0.25">
      <c r="A124" s="2">
        <v>42804</v>
      </c>
      <c r="B124" s="3">
        <v>0.55232415509259258</v>
      </c>
      <c r="C124" s="4">
        <v>9.2840000000000007</v>
      </c>
      <c r="D124" s="4">
        <v>8.9557000000000002</v>
      </c>
      <c r="E124" s="4">
        <v>89557.264681999994</v>
      </c>
      <c r="F124" s="4">
        <v>107.8</v>
      </c>
      <c r="G124" s="4">
        <v>18.399999999999999</v>
      </c>
      <c r="H124" s="4">
        <v>4894.1000000000004</v>
      </c>
      <c r="J124" s="4">
        <v>0</v>
      </c>
      <c r="K124" s="4">
        <v>0.7974</v>
      </c>
      <c r="L124" s="4">
        <v>7.4028</v>
      </c>
      <c r="M124" s="4">
        <v>7.1412000000000004</v>
      </c>
      <c r="N124" s="4">
        <v>85.929599999999994</v>
      </c>
      <c r="O124" s="4">
        <v>14.643000000000001</v>
      </c>
      <c r="P124" s="4">
        <v>100.6</v>
      </c>
      <c r="Q124" s="4">
        <v>65.977199999999996</v>
      </c>
      <c r="R124" s="4">
        <v>11.243</v>
      </c>
      <c r="S124" s="4">
        <v>77.2</v>
      </c>
      <c r="T124" s="4">
        <v>4894.0973999999997</v>
      </c>
      <c r="W124" s="4">
        <v>0</v>
      </c>
      <c r="X124" s="4">
        <v>0</v>
      </c>
      <c r="Y124" s="4">
        <v>11.5</v>
      </c>
      <c r="Z124" s="4">
        <v>912</v>
      </c>
      <c r="AA124" s="4">
        <v>924</v>
      </c>
      <c r="AB124" s="4">
        <v>899</v>
      </c>
      <c r="AC124" s="4">
        <v>84.9</v>
      </c>
      <c r="AD124" s="4">
        <v>10.66</v>
      </c>
      <c r="AE124" s="4">
        <v>0.24</v>
      </c>
      <c r="AF124" s="4">
        <v>992</v>
      </c>
      <c r="AG124" s="4">
        <v>-10</v>
      </c>
      <c r="AH124" s="4">
        <v>8</v>
      </c>
      <c r="AI124" s="4">
        <v>24</v>
      </c>
      <c r="AJ124" s="4">
        <v>135</v>
      </c>
      <c r="AK124" s="4">
        <v>132.1</v>
      </c>
      <c r="AL124" s="4">
        <v>4.5999999999999996</v>
      </c>
      <c r="AM124" s="4">
        <v>142</v>
      </c>
      <c r="AN124" s="4" t="s">
        <v>155</v>
      </c>
      <c r="AO124" s="4">
        <v>2</v>
      </c>
      <c r="AP124" s="5">
        <v>0.760625</v>
      </c>
      <c r="AQ124" s="4">
        <v>47.163373999999997</v>
      </c>
      <c r="AR124" s="4">
        <v>-88.491731999999999</v>
      </c>
      <c r="AS124" s="4">
        <v>318.10000000000002</v>
      </c>
      <c r="AT124" s="4">
        <v>36.299999999999997</v>
      </c>
      <c r="AU124" s="4">
        <v>12</v>
      </c>
      <c r="AV124" s="4">
        <v>11</v>
      </c>
      <c r="AW124" s="4" t="s">
        <v>415</v>
      </c>
      <c r="AX124" s="4">
        <v>0.96079999999999999</v>
      </c>
      <c r="AY124" s="4">
        <v>1.4176</v>
      </c>
      <c r="AZ124" s="4">
        <v>1.8304</v>
      </c>
      <c r="BA124" s="4">
        <v>11.154</v>
      </c>
      <c r="BB124" s="4">
        <v>8.19</v>
      </c>
      <c r="BC124" s="4">
        <v>0.73</v>
      </c>
      <c r="BD124" s="4">
        <v>25.408999999999999</v>
      </c>
      <c r="BE124" s="4">
        <v>1190.4110000000001</v>
      </c>
      <c r="BF124" s="4">
        <v>730.88300000000004</v>
      </c>
      <c r="BG124" s="4">
        <v>1.4470000000000001</v>
      </c>
      <c r="BH124" s="4">
        <v>0.247</v>
      </c>
      <c r="BI124" s="4">
        <v>1.694</v>
      </c>
      <c r="BJ124" s="4">
        <v>1.111</v>
      </c>
      <c r="BK124" s="4">
        <v>0.189</v>
      </c>
      <c r="BL124" s="4">
        <v>1.3</v>
      </c>
      <c r="BM124" s="4">
        <v>32.632399999999997</v>
      </c>
      <c r="BQ124" s="4">
        <v>0</v>
      </c>
      <c r="BR124" s="4">
        <v>0.69472999999999996</v>
      </c>
      <c r="BS124" s="4">
        <v>-5</v>
      </c>
      <c r="BT124" s="4">
        <v>0.01</v>
      </c>
      <c r="BU124" s="4">
        <v>16.977464000000001</v>
      </c>
      <c r="BV124" s="4">
        <v>0.20200000000000001</v>
      </c>
      <c r="BW124" s="4">
        <f t="shared" si="15"/>
        <v>4.4854459888000004</v>
      </c>
      <c r="BY124" s="4">
        <f t="shared" si="16"/>
        <v>15598.20140904795</v>
      </c>
      <c r="BZ124" s="4">
        <f t="shared" si="17"/>
        <v>9576.9110336255235</v>
      </c>
      <c r="CA124" s="4">
        <f t="shared" si="18"/>
        <v>14.557662660587201</v>
      </c>
      <c r="CB124" s="4">
        <f t="shared" si="19"/>
        <v>427.58908281309249</v>
      </c>
    </row>
    <row r="125" spans="1:80" x14ac:dyDescent="0.25">
      <c r="A125" s="2">
        <v>42804</v>
      </c>
      <c r="B125" s="3">
        <v>0.55233572916666673</v>
      </c>
      <c r="C125" s="4">
        <v>10.397</v>
      </c>
      <c r="D125" s="4">
        <v>6.9726999999999997</v>
      </c>
      <c r="E125" s="4">
        <v>69726.809974000003</v>
      </c>
      <c r="F125" s="4">
        <v>98.4</v>
      </c>
      <c r="G125" s="4">
        <v>14.1</v>
      </c>
      <c r="H125" s="4">
        <v>4595.6000000000004</v>
      </c>
      <c r="J125" s="4">
        <v>0</v>
      </c>
      <c r="K125" s="4">
        <v>0.81110000000000004</v>
      </c>
      <c r="L125" s="4">
        <v>8.4332999999999991</v>
      </c>
      <c r="M125" s="4">
        <v>5.6558999999999999</v>
      </c>
      <c r="N125" s="4">
        <v>79.816599999999994</v>
      </c>
      <c r="O125" s="4">
        <v>11.437099999999999</v>
      </c>
      <c r="P125" s="4">
        <v>91.3</v>
      </c>
      <c r="Q125" s="4">
        <v>61.287100000000002</v>
      </c>
      <c r="R125" s="4">
        <v>8.782</v>
      </c>
      <c r="S125" s="4">
        <v>70.099999999999994</v>
      </c>
      <c r="T125" s="4">
        <v>4595.6027999999997</v>
      </c>
      <c r="W125" s="4">
        <v>0</v>
      </c>
      <c r="X125" s="4">
        <v>0</v>
      </c>
      <c r="Y125" s="4">
        <v>11.6</v>
      </c>
      <c r="Z125" s="4">
        <v>921</v>
      </c>
      <c r="AA125" s="4">
        <v>934</v>
      </c>
      <c r="AB125" s="4">
        <v>908</v>
      </c>
      <c r="AC125" s="4">
        <v>85</v>
      </c>
      <c r="AD125" s="4">
        <v>10.67</v>
      </c>
      <c r="AE125" s="4">
        <v>0.25</v>
      </c>
      <c r="AF125" s="4">
        <v>992</v>
      </c>
      <c r="AG125" s="4">
        <v>-10</v>
      </c>
      <c r="AH125" s="4">
        <v>8</v>
      </c>
      <c r="AI125" s="4">
        <v>24</v>
      </c>
      <c r="AJ125" s="4">
        <v>135</v>
      </c>
      <c r="AK125" s="4">
        <v>132.9</v>
      </c>
      <c r="AL125" s="4">
        <v>4.8</v>
      </c>
      <c r="AM125" s="4">
        <v>142</v>
      </c>
      <c r="AN125" s="4" t="s">
        <v>155</v>
      </c>
      <c r="AO125" s="4">
        <v>2</v>
      </c>
      <c r="AP125" s="5">
        <v>0.76063657407407403</v>
      </c>
      <c r="AQ125" s="4">
        <v>47.163254000000002</v>
      </c>
      <c r="AR125" s="4">
        <v>-88.491850999999997</v>
      </c>
      <c r="AS125" s="4">
        <v>318</v>
      </c>
      <c r="AT125" s="4">
        <v>35.700000000000003</v>
      </c>
      <c r="AU125" s="4">
        <v>12</v>
      </c>
      <c r="AV125" s="4">
        <v>11</v>
      </c>
      <c r="AW125" s="4" t="s">
        <v>415</v>
      </c>
      <c r="AX125" s="4">
        <v>1.1304000000000001</v>
      </c>
      <c r="AY125" s="4">
        <v>1</v>
      </c>
      <c r="AZ125" s="4">
        <v>1.9303999999999999</v>
      </c>
      <c r="BA125" s="4">
        <v>11.154</v>
      </c>
      <c r="BB125" s="4">
        <v>8.84</v>
      </c>
      <c r="BC125" s="4">
        <v>0.79</v>
      </c>
      <c r="BD125" s="4">
        <v>23.283000000000001</v>
      </c>
      <c r="BE125" s="4">
        <v>1401.4469999999999</v>
      </c>
      <c r="BF125" s="4">
        <v>598.21100000000001</v>
      </c>
      <c r="BG125" s="4">
        <v>1.389</v>
      </c>
      <c r="BH125" s="4">
        <v>0.19900000000000001</v>
      </c>
      <c r="BI125" s="4">
        <v>1.5880000000000001</v>
      </c>
      <c r="BJ125" s="4">
        <v>1.0669999999999999</v>
      </c>
      <c r="BK125" s="4">
        <v>0.153</v>
      </c>
      <c r="BL125" s="4">
        <v>1.2190000000000001</v>
      </c>
      <c r="BM125" s="4">
        <v>31.666399999999999</v>
      </c>
      <c r="BQ125" s="4">
        <v>0</v>
      </c>
      <c r="BR125" s="4">
        <v>0.70734900000000001</v>
      </c>
      <c r="BS125" s="4">
        <v>-5</v>
      </c>
      <c r="BT125" s="4">
        <v>0.01</v>
      </c>
      <c r="BU125" s="4">
        <v>17.285841999999999</v>
      </c>
      <c r="BV125" s="4">
        <v>0.20200000000000001</v>
      </c>
      <c r="BW125" s="4">
        <f t="shared" si="15"/>
        <v>4.5669194564</v>
      </c>
      <c r="BY125" s="4">
        <f t="shared" si="16"/>
        <v>18697.002732842051</v>
      </c>
      <c r="BZ125" s="4">
        <f t="shared" si="17"/>
        <v>7980.8602835613319</v>
      </c>
      <c r="CA125" s="4">
        <f t="shared" si="18"/>
        <v>14.235074116925199</v>
      </c>
      <c r="CB125" s="4">
        <f t="shared" si="19"/>
        <v>422.46818277057179</v>
      </c>
    </row>
    <row r="126" spans="1:80" x14ac:dyDescent="0.25">
      <c r="A126" s="2">
        <v>42804</v>
      </c>
      <c r="B126" s="3">
        <v>0.55234730324074077</v>
      </c>
      <c r="C126" s="4">
        <v>11.226000000000001</v>
      </c>
      <c r="D126" s="4">
        <v>5.6660000000000004</v>
      </c>
      <c r="E126" s="4">
        <v>56660.379645000001</v>
      </c>
      <c r="F126" s="4">
        <v>95.4</v>
      </c>
      <c r="G126" s="4">
        <v>15.7</v>
      </c>
      <c r="H126" s="4">
        <v>4388.6000000000004</v>
      </c>
      <c r="J126" s="4">
        <v>0</v>
      </c>
      <c r="K126" s="4">
        <v>0.81879999999999997</v>
      </c>
      <c r="L126" s="4">
        <v>9.1912000000000003</v>
      </c>
      <c r="M126" s="4">
        <v>4.6391</v>
      </c>
      <c r="N126" s="4">
        <v>78.116799999999998</v>
      </c>
      <c r="O126" s="4">
        <v>12.8697</v>
      </c>
      <c r="P126" s="4">
        <v>91</v>
      </c>
      <c r="Q126" s="4">
        <v>59.981999999999999</v>
      </c>
      <c r="R126" s="4">
        <v>9.8819999999999997</v>
      </c>
      <c r="S126" s="4">
        <v>69.900000000000006</v>
      </c>
      <c r="T126" s="4">
        <v>4388.5770000000002</v>
      </c>
      <c r="W126" s="4">
        <v>0</v>
      </c>
      <c r="X126" s="4">
        <v>0</v>
      </c>
      <c r="Y126" s="4">
        <v>11.6</v>
      </c>
      <c r="Z126" s="4">
        <v>930</v>
      </c>
      <c r="AA126" s="4">
        <v>945</v>
      </c>
      <c r="AB126" s="4">
        <v>919</v>
      </c>
      <c r="AC126" s="4">
        <v>85</v>
      </c>
      <c r="AD126" s="4">
        <v>10.67</v>
      </c>
      <c r="AE126" s="4">
        <v>0.25</v>
      </c>
      <c r="AF126" s="4">
        <v>992</v>
      </c>
      <c r="AG126" s="4">
        <v>-10</v>
      </c>
      <c r="AH126" s="4">
        <v>8</v>
      </c>
      <c r="AI126" s="4">
        <v>24</v>
      </c>
      <c r="AJ126" s="4">
        <v>135</v>
      </c>
      <c r="AK126" s="4">
        <v>134.69999999999999</v>
      </c>
      <c r="AL126" s="4">
        <v>4.7</v>
      </c>
      <c r="AM126" s="4">
        <v>142</v>
      </c>
      <c r="AN126" s="4" t="s">
        <v>155</v>
      </c>
      <c r="AO126" s="4">
        <v>2</v>
      </c>
      <c r="AP126" s="5">
        <v>0.76064814814814818</v>
      </c>
      <c r="AQ126" s="4">
        <v>47.163111000000001</v>
      </c>
      <c r="AR126" s="4">
        <v>-88.491927000000004</v>
      </c>
      <c r="AS126" s="4">
        <v>317.89999999999998</v>
      </c>
      <c r="AT126" s="4">
        <v>35.799999999999997</v>
      </c>
      <c r="AU126" s="4">
        <v>12</v>
      </c>
      <c r="AV126" s="4">
        <v>11</v>
      </c>
      <c r="AW126" s="4" t="s">
        <v>415</v>
      </c>
      <c r="AX126" s="4">
        <v>1.412587</v>
      </c>
      <c r="AY126" s="4">
        <v>1</v>
      </c>
      <c r="AZ126" s="4">
        <v>2.1822180000000002</v>
      </c>
      <c r="BA126" s="4">
        <v>11.154</v>
      </c>
      <c r="BB126" s="4">
        <v>9.25</v>
      </c>
      <c r="BC126" s="4">
        <v>0.83</v>
      </c>
      <c r="BD126" s="4">
        <v>22.135999999999999</v>
      </c>
      <c r="BE126" s="4">
        <v>1557.42</v>
      </c>
      <c r="BF126" s="4">
        <v>500.31900000000002</v>
      </c>
      <c r="BG126" s="4">
        <v>1.3859999999999999</v>
      </c>
      <c r="BH126" s="4">
        <v>0.22800000000000001</v>
      </c>
      <c r="BI126" s="4">
        <v>1.615</v>
      </c>
      <c r="BJ126" s="4">
        <v>1.0640000000000001</v>
      </c>
      <c r="BK126" s="4">
        <v>0.17499999999999999</v>
      </c>
      <c r="BL126" s="4">
        <v>1.24</v>
      </c>
      <c r="BM126" s="4">
        <v>30.834299999999999</v>
      </c>
      <c r="BQ126" s="4">
        <v>0</v>
      </c>
      <c r="BR126" s="4">
        <v>0.69241299999999995</v>
      </c>
      <c r="BS126" s="4">
        <v>-5</v>
      </c>
      <c r="BT126" s="4">
        <v>0.01</v>
      </c>
      <c r="BU126" s="4">
        <v>16.920843000000001</v>
      </c>
      <c r="BV126" s="4">
        <v>0.20200000000000001</v>
      </c>
      <c r="BW126" s="4">
        <f t="shared" si="15"/>
        <v>4.4704867206000003</v>
      </c>
      <c r="BY126" s="4">
        <f t="shared" si="16"/>
        <v>20339.136811645312</v>
      </c>
      <c r="BZ126" s="4">
        <f t="shared" si="17"/>
        <v>6533.9192963141422</v>
      </c>
      <c r="CA126" s="4">
        <f t="shared" si="18"/>
        <v>13.895315051553602</v>
      </c>
      <c r="CB126" s="4">
        <f t="shared" si="19"/>
        <v>402.68074520123986</v>
      </c>
    </row>
    <row r="127" spans="1:80" x14ac:dyDescent="0.25">
      <c r="A127" s="2">
        <v>42804</v>
      </c>
      <c r="B127" s="3">
        <v>0.55235887731481481</v>
      </c>
      <c r="C127" s="4">
        <v>11.515000000000001</v>
      </c>
      <c r="D127" s="4">
        <v>5.0427999999999997</v>
      </c>
      <c r="E127" s="4">
        <v>50428.070629000002</v>
      </c>
      <c r="F127" s="4">
        <v>100.6</v>
      </c>
      <c r="G127" s="4">
        <v>32.9</v>
      </c>
      <c r="H127" s="4">
        <v>4279.1000000000004</v>
      </c>
      <c r="J127" s="4">
        <v>0</v>
      </c>
      <c r="K127" s="4">
        <v>0.82310000000000005</v>
      </c>
      <c r="L127" s="4">
        <v>9.4779999999999998</v>
      </c>
      <c r="M127" s="4">
        <v>4.1505999999999998</v>
      </c>
      <c r="N127" s="4">
        <v>82.780299999999997</v>
      </c>
      <c r="O127" s="4">
        <v>27.102599999999999</v>
      </c>
      <c r="P127" s="4">
        <v>109.9</v>
      </c>
      <c r="Q127" s="4">
        <v>63.562800000000003</v>
      </c>
      <c r="R127" s="4">
        <v>20.810700000000001</v>
      </c>
      <c r="S127" s="4">
        <v>84.4</v>
      </c>
      <c r="T127" s="4">
        <v>4279.1374999999998</v>
      </c>
      <c r="W127" s="4">
        <v>0</v>
      </c>
      <c r="X127" s="4">
        <v>0</v>
      </c>
      <c r="Y127" s="4">
        <v>11.6</v>
      </c>
      <c r="Z127" s="4">
        <v>941</v>
      </c>
      <c r="AA127" s="4">
        <v>956</v>
      </c>
      <c r="AB127" s="4">
        <v>930</v>
      </c>
      <c r="AC127" s="4">
        <v>85</v>
      </c>
      <c r="AD127" s="4">
        <v>10.67</v>
      </c>
      <c r="AE127" s="4">
        <v>0.25</v>
      </c>
      <c r="AF127" s="4">
        <v>992</v>
      </c>
      <c r="AG127" s="4">
        <v>-10</v>
      </c>
      <c r="AH127" s="4">
        <v>8.8729999999999993</v>
      </c>
      <c r="AI127" s="4">
        <v>24</v>
      </c>
      <c r="AJ127" s="4">
        <v>135</v>
      </c>
      <c r="AK127" s="4">
        <v>133.30000000000001</v>
      </c>
      <c r="AL127" s="4">
        <v>4.3</v>
      </c>
      <c r="AM127" s="4">
        <v>142</v>
      </c>
      <c r="AN127" s="4" t="s">
        <v>155</v>
      </c>
      <c r="AO127" s="4">
        <v>2</v>
      </c>
      <c r="AP127" s="5">
        <v>0.76065972222222211</v>
      </c>
      <c r="AQ127" s="4">
        <v>47.162962</v>
      </c>
      <c r="AR127" s="4">
        <v>-88.491964999999993</v>
      </c>
      <c r="AS127" s="4">
        <v>317.8</v>
      </c>
      <c r="AT127" s="4">
        <v>36</v>
      </c>
      <c r="AU127" s="4">
        <v>12</v>
      </c>
      <c r="AV127" s="4">
        <v>11</v>
      </c>
      <c r="AW127" s="4" t="s">
        <v>415</v>
      </c>
      <c r="AX127" s="4">
        <v>1.657357</v>
      </c>
      <c r="AY127" s="4">
        <v>1.03033</v>
      </c>
      <c r="AZ127" s="4">
        <v>2.418018</v>
      </c>
      <c r="BA127" s="4">
        <v>11.154</v>
      </c>
      <c r="BB127" s="4">
        <v>9.5</v>
      </c>
      <c r="BC127" s="4">
        <v>0.85</v>
      </c>
      <c r="BD127" s="4">
        <v>21.495999999999999</v>
      </c>
      <c r="BE127" s="4">
        <v>1630.3920000000001</v>
      </c>
      <c r="BF127" s="4">
        <v>454.428</v>
      </c>
      <c r="BG127" s="4">
        <v>1.4910000000000001</v>
      </c>
      <c r="BH127" s="4">
        <v>0.48799999999999999</v>
      </c>
      <c r="BI127" s="4">
        <v>1.9790000000000001</v>
      </c>
      <c r="BJ127" s="4">
        <v>1.145</v>
      </c>
      <c r="BK127" s="4">
        <v>0.375</v>
      </c>
      <c r="BL127" s="4">
        <v>1.52</v>
      </c>
      <c r="BM127" s="4">
        <v>30.521799999999999</v>
      </c>
      <c r="BQ127" s="4">
        <v>0</v>
      </c>
      <c r="BR127" s="4">
        <v>0.77206200000000003</v>
      </c>
      <c r="BS127" s="4">
        <v>-5</v>
      </c>
      <c r="BT127" s="4">
        <v>0.01</v>
      </c>
      <c r="BU127" s="4">
        <v>18.867265</v>
      </c>
      <c r="BV127" s="4">
        <v>0.20200000000000001</v>
      </c>
      <c r="BW127" s="4">
        <f t="shared" si="15"/>
        <v>4.9847314129999996</v>
      </c>
      <c r="BY127" s="4">
        <f t="shared" si="16"/>
        <v>23741.369065019786</v>
      </c>
      <c r="BZ127" s="4">
        <f t="shared" si="17"/>
        <v>6617.269258852356</v>
      </c>
      <c r="CA127" s="4">
        <f t="shared" si="18"/>
        <v>16.673209620415001</v>
      </c>
      <c r="CB127" s="4">
        <f t="shared" si="19"/>
        <v>444.45097763526854</v>
      </c>
    </row>
    <row r="128" spans="1:80" x14ac:dyDescent="0.25">
      <c r="A128" s="2">
        <v>42804</v>
      </c>
      <c r="B128" s="3">
        <v>0.55237045138888885</v>
      </c>
      <c r="C128" s="4">
        <v>11.747</v>
      </c>
      <c r="D128" s="4">
        <v>4.7519</v>
      </c>
      <c r="E128" s="4">
        <v>47519.468599</v>
      </c>
      <c r="F128" s="4">
        <v>139</v>
      </c>
      <c r="G128" s="4">
        <v>36.1</v>
      </c>
      <c r="H128" s="4">
        <v>4227.3</v>
      </c>
      <c r="J128" s="4">
        <v>0</v>
      </c>
      <c r="K128" s="4">
        <v>0.82430000000000003</v>
      </c>
      <c r="L128" s="4">
        <v>9.6831999999999994</v>
      </c>
      <c r="M128" s="4">
        <v>3.9169</v>
      </c>
      <c r="N128" s="4">
        <v>114.58159999999999</v>
      </c>
      <c r="O128" s="4">
        <v>29.7563</v>
      </c>
      <c r="P128" s="4">
        <v>144.30000000000001</v>
      </c>
      <c r="Q128" s="4">
        <v>87.981499999999997</v>
      </c>
      <c r="R128" s="4">
        <v>22.848400000000002</v>
      </c>
      <c r="S128" s="4">
        <v>110.8</v>
      </c>
      <c r="T128" s="4">
        <v>4227.3288000000002</v>
      </c>
      <c r="W128" s="4">
        <v>0</v>
      </c>
      <c r="X128" s="4">
        <v>0</v>
      </c>
      <c r="Y128" s="4">
        <v>11.6</v>
      </c>
      <c r="Z128" s="4">
        <v>950</v>
      </c>
      <c r="AA128" s="4">
        <v>964</v>
      </c>
      <c r="AB128" s="4">
        <v>940</v>
      </c>
      <c r="AC128" s="4">
        <v>85</v>
      </c>
      <c r="AD128" s="4">
        <v>10.67</v>
      </c>
      <c r="AE128" s="4">
        <v>0.25</v>
      </c>
      <c r="AF128" s="4">
        <v>992</v>
      </c>
      <c r="AG128" s="4">
        <v>-10</v>
      </c>
      <c r="AH128" s="4">
        <v>8.127872</v>
      </c>
      <c r="AI128" s="4">
        <v>24</v>
      </c>
      <c r="AJ128" s="4">
        <v>135</v>
      </c>
      <c r="AK128" s="4">
        <v>133</v>
      </c>
      <c r="AL128" s="4">
        <v>4.3</v>
      </c>
      <c r="AM128" s="4">
        <v>142</v>
      </c>
      <c r="AN128" s="4" t="s">
        <v>155</v>
      </c>
      <c r="AO128" s="4">
        <v>2</v>
      </c>
      <c r="AP128" s="5">
        <v>0.76067129629629626</v>
      </c>
      <c r="AQ128" s="4">
        <v>47.162807999999998</v>
      </c>
      <c r="AR128" s="4">
        <v>-88.491978000000003</v>
      </c>
      <c r="AS128" s="4">
        <v>317.89999999999998</v>
      </c>
      <c r="AT128" s="4">
        <v>36.9</v>
      </c>
      <c r="AU128" s="4">
        <v>12</v>
      </c>
      <c r="AV128" s="4">
        <v>11</v>
      </c>
      <c r="AW128" s="4" t="s">
        <v>415</v>
      </c>
      <c r="AX128" s="4">
        <v>1.1000000000000001</v>
      </c>
      <c r="AY128" s="4">
        <v>1.1000000000000001</v>
      </c>
      <c r="AZ128" s="4">
        <v>2</v>
      </c>
      <c r="BA128" s="4">
        <v>11.154</v>
      </c>
      <c r="BB128" s="4">
        <v>9.57</v>
      </c>
      <c r="BC128" s="4">
        <v>0.86</v>
      </c>
      <c r="BD128" s="4">
        <v>21.318999999999999</v>
      </c>
      <c r="BE128" s="4">
        <v>1669.7070000000001</v>
      </c>
      <c r="BF128" s="4">
        <v>429.87700000000001</v>
      </c>
      <c r="BG128" s="4">
        <v>2.069</v>
      </c>
      <c r="BH128" s="4">
        <v>0.53700000000000003</v>
      </c>
      <c r="BI128" s="4">
        <v>2.6059999999999999</v>
      </c>
      <c r="BJ128" s="4">
        <v>1.589</v>
      </c>
      <c r="BK128" s="4">
        <v>0.41299999999999998</v>
      </c>
      <c r="BL128" s="4">
        <v>2.0009999999999999</v>
      </c>
      <c r="BM128" s="4">
        <v>30.225000000000001</v>
      </c>
      <c r="BQ128" s="4">
        <v>0</v>
      </c>
      <c r="BR128" s="4">
        <v>0.87819000000000003</v>
      </c>
      <c r="BS128" s="4">
        <v>-5</v>
      </c>
      <c r="BT128" s="4">
        <v>9.1280000000000007E-3</v>
      </c>
      <c r="BU128" s="4">
        <v>21.460763</v>
      </c>
      <c r="BV128" s="4">
        <v>0.18438299999999999</v>
      </c>
      <c r="BW128" s="4">
        <f t="shared" si="15"/>
        <v>5.6699335845999999</v>
      </c>
      <c r="BY128" s="4">
        <f t="shared" si="16"/>
        <v>27656.053114131166</v>
      </c>
      <c r="BZ128" s="4">
        <f t="shared" si="17"/>
        <v>7120.2319595853423</v>
      </c>
      <c r="CA128" s="4">
        <f t="shared" si="18"/>
        <v>26.319269427722602</v>
      </c>
      <c r="CB128" s="4">
        <f t="shared" si="19"/>
        <v>500.62927530076507</v>
      </c>
    </row>
    <row r="129" spans="1:80" x14ac:dyDescent="0.25">
      <c r="A129" s="2">
        <v>42804</v>
      </c>
      <c r="B129" s="3">
        <v>0.552382025462963</v>
      </c>
      <c r="C129" s="4">
        <v>11.750999999999999</v>
      </c>
      <c r="D129" s="4">
        <v>4.6070000000000002</v>
      </c>
      <c r="E129" s="4">
        <v>46069.722221999997</v>
      </c>
      <c r="F129" s="4">
        <v>184.4</v>
      </c>
      <c r="G129" s="4">
        <v>41.7</v>
      </c>
      <c r="H129" s="4">
        <v>4053.7</v>
      </c>
      <c r="J129" s="4">
        <v>0</v>
      </c>
      <c r="K129" s="4">
        <v>0.82599999999999996</v>
      </c>
      <c r="L129" s="4">
        <v>9.7067999999999994</v>
      </c>
      <c r="M129" s="4">
        <v>3.8054000000000001</v>
      </c>
      <c r="N129" s="4">
        <v>152.3502</v>
      </c>
      <c r="O129" s="4">
        <v>34.445</v>
      </c>
      <c r="P129" s="4">
        <v>186.8</v>
      </c>
      <c r="Q129" s="4">
        <v>116.9821</v>
      </c>
      <c r="R129" s="4">
        <v>26.448599999999999</v>
      </c>
      <c r="S129" s="4">
        <v>143.4</v>
      </c>
      <c r="T129" s="4">
        <v>4053.6725999999999</v>
      </c>
      <c r="W129" s="4">
        <v>0</v>
      </c>
      <c r="X129" s="4">
        <v>0</v>
      </c>
      <c r="Y129" s="4">
        <v>11.5</v>
      </c>
      <c r="Z129" s="4">
        <v>954</v>
      </c>
      <c r="AA129" s="4">
        <v>967</v>
      </c>
      <c r="AB129" s="4">
        <v>944</v>
      </c>
      <c r="AC129" s="4">
        <v>85</v>
      </c>
      <c r="AD129" s="4">
        <v>10.67</v>
      </c>
      <c r="AE129" s="4">
        <v>0.25</v>
      </c>
      <c r="AF129" s="4">
        <v>992</v>
      </c>
      <c r="AG129" s="4">
        <v>-10</v>
      </c>
      <c r="AH129" s="4">
        <v>8</v>
      </c>
      <c r="AI129" s="4">
        <v>24</v>
      </c>
      <c r="AJ129" s="4">
        <v>135</v>
      </c>
      <c r="AK129" s="4">
        <v>133.9</v>
      </c>
      <c r="AL129" s="4">
        <v>4.3</v>
      </c>
      <c r="AM129" s="4">
        <v>142</v>
      </c>
      <c r="AN129" s="4" t="s">
        <v>155</v>
      </c>
      <c r="AO129" s="4">
        <v>2</v>
      </c>
      <c r="AP129" s="5">
        <v>0.76068287037037041</v>
      </c>
      <c r="AQ129" s="4">
        <v>47.162647</v>
      </c>
      <c r="AR129" s="4">
        <v>-88.491936999999993</v>
      </c>
      <c r="AS129" s="4">
        <v>317.8</v>
      </c>
      <c r="AT129" s="4">
        <v>38.1</v>
      </c>
      <c r="AU129" s="4">
        <v>12</v>
      </c>
      <c r="AV129" s="4">
        <v>11</v>
      </c>
      <c r="AW129" s="4" t="s">
        <v>415</v>
      </c>
      <c r="AX129" s="4">
        <v>1.1304000000000001</v>
      </c>
      <c r="AY129" s="4">
        <v>1.1304000000000001</v>
      </c>
      <c r="AZ129" s="4">
        <v>2</v>
      </c>
      <c r="BA129" s="4">
        <v>11.154</v>
      </c>
      <c r="BB129" s="4">
        <v>9.67</v>
      </c>
      <c r="BC129" s="4">
        <v>0.87</v>
      </c>
      <c r="BD129" s="4">
        <v>21.062999999999999</v>
      </c>
      <c r="BE129" s="4">
        <v>1686.473</v>
      </c>
      <c r="BF129" s="4">
        <v>420.81</v>
      </c>
      <c r="BG129" s="4">
        <v>2.7719999999999998</v>
      </c>
      <c r="BH129" s="4">
        <v>0.627</v>
      </c>
      <c r="BI129" s="4">
        <v>3.399</v>
      </c>
      <c r="BJ129" s="4">
        <v>2.1280000000000001</v>
      </c>
      <c r="BK129" s="4">
        <v>0.48099999999999998</v>
      </c>
      <c r="BL129" s="4">
        <v>2.61</v>
      </c>
      <c r="BM129" s="4">
        <v>29.203099999999999</v>
      </c>
      <c r="BQ129" s="4">
        <v>0</v>
      </c>
      <c r="BR129" s="4">
        <v>0.82653500000000002</v>
      </c>
      <c r="BS129" s="4">
        <v>-5</v>
      </c>
      <c r="BT129" s="4">
        <v>8.9999999999999993E-3</v>
      </c>
      <c r="BU129" s="4">
        <v>20.198437999999999</v>
      </c>
      <c r="BV129" s="4">
        <v>0.18179999999999999</v>
      </c>
      <c r="BW129" s="4">
        <f t="shared" si="15"/>
        <v>5.3364273195999994</v>
      </c>
      <c r="BY129" s="4">
        <f t="shared" si="16"/>
        <v>26290.688070056491</v>
      </c>
      <c r="BZ129" s="4">
        <f t="shared" si="17"/>
        <v>6560.0720834312033</v>
      </c>
      <c r="CA129" s="4">
        <f t="shared" si="18"/>
        <v>33.173720666195202</v>
      </c>
      <c r="CB129" s="4">
        <f t="shared" si="19"/>
        <v>455.25163627207002</v>
      </c>
    </row>
    <row r="130" spans="1:80" x14ac:dyDescent="0.25">
      <c r="A130" s="2">
        <v>42804</v>
      </c>
      <c r="B130" s="3">
        <v>0.55239359953703704</v>
      </c>
      <c r="C130" s="4">
        <v>11.622999999999999</v>
      </c>
      <c r="D130" s="4">
        <v>4.8552</v>
      </c>
      <c r="E130" s="4">
        <v>48552.361110999998</v>
      </c>
      <c r="F130" s="4">
        <v>245.2</v>
      </c>
      <c r="G130" s="4">
        <v>28.7</v>
      </c>
      <c r="H130" s="4">
        <v>3982.3</v>
      </c>
      <c r="J130" s="4">
        <v>0</v>
      </c>
      <c r="K130" s="4">
        <v>0.82440000000000002</v>
      </c>
      <c r="L130" s="4">
        <v>9.5822000000000003</v>
      </c>
      <c r="M130" s="4">
        <v>4.0027999999999997</v>
      </c>
      <c r="N130" s="4">
        <v>202.14959999999999</v>
      </c>
      <c r="O130" s="4">
        <v>23.660900000000002</v>
      </c>
      <c r="P130" s="4">
        <v>225.8</v>
      </c>
      <c r="Q130" s="4">
        <v>155.22049999999999</v>
      </c>
      <c r="R130" s="4">
        <v>18.167999999999999</v>
      </c>
      <c r="S130" s="4">
        <v>173.4</v>
      </c>
      <c r="T130" s="4">
        <v>3982.3279000000002</v>
      </c>
      <c r="W130" s="4">
        <v>0</v>
      </c>
      <c r="X130" s="4">
        <v>0</v>
      </c>
      <c r="Y130" s="4">
        <v>11.6</v>
      </c>
      <c r="Z130" s="4">
        <v>955</v>
      </c>
      <c r="AA130" s="4">
        <v>968</v>
      </c>
      <c r="AB130" s="4">
        <v>944</v>
      </c>
      <c r="AC130" s="4">
        <v>85</v>
      </c>
      <c r="AD130" s="4">
        <v>10.67</v>
      </c>
      <c r="AE130" s="4">
        <v>0.25</v>
      </c>
      <c r="AF130" s="4">
        <v>992</v>
      </c>
      <c r="AG130" s="4">
        <v>-10</v>
      </c>
      <c r="AH130" s="4">
        <v>8</v>
      </c>
      <c r="AI130" s="4">
        <v>24</v>
      </c>
      <c r="AJ130" s="4">
        <v>135</v>
      </c>
      <c r="AK130" s="4">
        <v>134</v>
      </c>
      <c r="AL130" s="4">
        <v>4</v>
      </c>
      <c r="AM130" s="4">
        <v>142</v>
      </c>
      <c r="AN130" s="4" t="s">
        <v>155</v>
      </c>
      <c r="AO130" s="4">
        <v>2</v>
      </c>
      <c r="AP130" s="5">
        <v>0.76069444444444445</v>
      </c>
      <c r="AQ130" s="4">
        <v>47.162481999999997</v>
      </c>
      <c r="AR130" s="4">
        <v>-88.491864000000007</v>
      </c>
      <c r="AS130" s="4">
        <v>317.7</v>
      </c>
      <c r="AT130" s="4">
        <v>39.700000000000003</v>
      </c>
      <c r="AU130" s="4">
        <v>12</v>
      </c>
      <c r="AV130" s="4">
        <v>11</v>
      </c>
      <c r="AW130" s="4" t="s">
        <v>415</v>
      </c>
      <c r="AX130" s="4">
        <v>1.2911999999999999</v>
      </c>
      <c r="AY130" s="4">
        <v>1.1392</v>
      </c>
      <c r="AZ130" s="4">
        <v>2.0912000000000002</v>
      </c>
      <c r="BA130" s="4">
        <v>11.154</v>
      </c>
      <c r="BB130" s="4">
        <v>9.58</v>
      </c>
      <c r="BC130" s="4">
        <v>0.86</v>
      </c>
      <c r="BD130" s="4">
        <v>21.297000000000001</v>
      </c>
      <c r="BE130" s="4">
        <v>1656.989</v>
      </c>
      <c r="BF130" s="4">
        <v>440.54700000000003</v>
      </c>
      <c r="BG130" s="4">
        <v>3.661</v>
      </c>
      <c r="BH130" s="4">
        <v>0.42799999999999999</v>
      </c>
      <c r="BI130" s="4">
        <v>4.0890000000000004</v>
      </c>
      <c r="BJ130" s="4">
        <v>2.8109999999999999</v>
      </c>
      <c r="BK130" s="4">
        <v>0.32900000000000001</v>
      </c>
      <c r="BL130" s="4">
        <v>3.14</v>
      </c>
      <c r="BM130" s="4">
        <v>28.554099999999998</v>
      </c>
      <c r="BQ130" s="4">
        <v>0</v>
      </c>
      <c r="BR130" s="4">
        <v>0.82922200000000001</v>
      </c>
      <c r="BS130" s="4">
        <v>-5</v>
      </c>
      <c r="BT130" s="4">
        <v>9.8729999999999998E-3</v>
      </c>
      <c r="BU130" s="4">
        <v>20.264112999999998</v>
      </c>
      <c r="BV130" s="4">
        <v>0.199435</v>
      </c>
      <c r="BW130" s="4">
        <f t="shared" si="15"/>
        <v>5.3537786545999992</v>
      </c>
      <c r="BY130" s="4">
        <f t="shared" si="16"/>
        <v>25915.046840737254</v>
      </c>
      <c r="BZ130" s="4">
        <f t="shared" si="17"/>
        <v>6890.0856556961307</v>
      </c>
      <c r="CA130" s="4">
        <f t="shared" si="18"/>
        <v>43.963597024067397</v>
      </c>
      <c r="CB130" s="4">
        <f t="shared" si="19"/>
        <v>446.58162425646486</v>
      </c>
    </row>
    <row r="131" spans="1:80" x14ac:dyDescent="0.25">
      <c r="A131" s="2">
        <v>42804</v>
      </c>
      <c r="B131" s="3">
        <v>0.55240517361111108</v>
      </c>
      <c r="C131" s="4">
        <v>11.538</v>
      </c>
      <c r="D131" s="4">
        <v>4.9135</v>
      </c>
      <c r="E131" s="4">
        <v>49135.056726000003</v>
      </c>
      <c r="F131" s="4">
        <v>310.5</v>
      </c>
      <c r="G131" s="4">
        <v>28.6</v>
      </c>
      <c r="H131" s="4">
        <v>3882</v>
      </c>
      <c r="J131" s="4">
        <v>0</v>
      </c>
      <c r="K131" s="4">
        <v>0.82469999999999999</v>
      </c>
      <c r="L131" s="4">
        <v>9.5154999999999994</v>
      </c>
      <c r="M131" s="4">
        <v>4.0522</v>
      </c>
      <c r="N131" s="4">
        <v>256.072</v>
      </c>
      <c r="O131" s="4">
        <v>23.5867</v>
      </c>
      <c r="P131" s="4">
        <v>279.7</v>
      </c>
      <c r="Q131" s="4">
        <v>196.62479999999999</v>
      </c>
      <c r="R131" s="4">
        <v>18.111000000000001</v>
      </c>
      <c r="S131" s="4">
        <v>214.7</v>
      </c>
      <c r="T131" s="4">
        <v>3882.0259000000001</v>
      </c>
      <c r="W131" s="4">
        <v>0</v>
      </c>
      <c r="X131" s="4">
        <v>0</v>
      </c>
      <c r="Y131" s="4">
        <v>11.5</v>
      </c>
      <c r="Z131" s="4">
        <v>959</v>
      </c>
      <c r="AA131" s="4">
        <v>972</v>
      </c>
      <c r="AB131" s="4">
        <v>947</v>
      </c>
      <c r="AC131" s="4">
        <v>85</v>
      </c>
      <c r="AD131" s="4">
        <v>10.67</v>
      </c>
      <c r="AE131" s="4">
        <v>0.25</v>
      </c>
      <c r="AF131" s="4">
        <v>992</v>
      </c>
      <c r="AG131" s="4">
        <v>-10</v>
      </c>
      <c r="AH131" s="4">
        <v>8</v>
      </c>
      <c r="AI131" s="4">
        <v>24</v>
      </c>
      <c r="AJ131" s="4">
        <v>135</v>
      </c>
      <c r="AK131" s="4">
        <v>134.9</v>
      </c>
      <c r="AL131" s="4">
        <v>4.2</v>
      </c>
      <c r="AM131" s="4">
        <v>142</v>
      </c>
      <c r="AN131" s="4" t="s">
        <v>155</v>
      </c>
      <c r="AO131" s="4">
        <v>2</v>
      </c>
      <c r="AP131" s="5">
        <v>0.76070601851851849</v>
      </c>
      <c r="AQ131" s="4">
        <v>47.162312999999997</v>
      </c>
      <c r="AR131" s="4">
        <v>-88.491782000000001</v>
      </c>
      <c r="AS131" s="4">
        <v>317.60000000000002</v>
      </c>
      <c r="AT131" s="4">
        <v>41.8</v>
      </c>
      <c r="AU131" s="4">
        <v>12</v>
      </c>
      <c r="AV131" s="4">
        <v>11</v>
      </c>
      <c r="AW131" s="4" t="s">
        <v>415</v>
      </c>
      <c r="AX131" s="4">
        <v>1.3784000000000001</v>
      </c>
      <c r="AY131" s="4">
        <v>1.0304</v>
      </c>
      <c r="AZ131" s="4">
        <v>2.1783999999999999</v>
      </c>
      <c r="BA131" s="4">
        <v>11.154</v>
      </c>
      <c r="BB131" s="4">
        <v>9.59</v>
      </c>
      <c r="BC131" s="4">
        <v>0.86</v>
      </c>
      <c r="BD131" s="4">
        <v>21.254999999999999</v>
      </c>
      <c r="BE131" s="4">
        <v>1648.682</v>
      </c>
      <c r="BF131" s="4">
        <v>446.86099999999999</v>
      </c>
      <c r="BG131" s="4">
        <v>4.6459999999999999</v>
      </c>
      <c r="BH131" s="4">
        <v>0.42799999999999999</v>
      </c>
      <c r="BI131" s="4">
        <v>5.0739999999999998</v>
      </c>
      <c r="BJ131" s="4">
        <v>3.5680000000000001</v>
      </c>
      <c r="BK131" s="4">
        <v>0.32900000000000001</v>
      </c>
      <c r="BL131" s="4">
        <v>3.8959999999999999</v>
      </c>
      <c r="BM131" s="4">
        <v>27.889399999999998</v>
      </c>
      <c r="BQ131" s="4">
        <v>0</v>
      </c>
      <c r="BR131" s="4">
        <v>0.80393700000000001</v>
      </c>
      <c r="BS131" s="4">
        <v>-5</v>
      </c>
      <c r="BT131" s="4">
        <v>9.1269999999999997E-3</v>
      </c>
      <c r="BU131" s="4">
        <v>19.646211000000001</v>
      </c>
      <c r="BV131" s="4">
        <v>0.184365</v>
      </c>
      <c r="BW131" s="4">
        <f t="shared" si="15"/>
        <v>5.1905289461999997</v>
      </c>
      <c r="BY131" s="4">
        <f t="shared" si="16"/>
        <v>24998.875559803564</v>
      </c>
      <c r="BZ131" s="4">
        <f t="shared" si="17"/>
        <v>6775.7290560152787</v>
      </c>
      <c r="CA131" s="4">
        <f t="shared" si="18"/>
        <v>54.101390078486411</v>
      </c>
      <c r="CB131" s="4">
        <f t="shared" si="19"/>
        <v>422.88545640553218</v>
      </c>
    </row>
    <row r="132" spans="1:80" x14ac:dyDescent="0.25">
      <c r="A132" s="2">
        <v>42804</v>
      </c>
      <c r="B132" s="3">
        <v>0.55241674768518523</v>
      </c>
      <c r="C132" s="4">
        <v>11.577999999999999</v>
      </c>
      <c r="D132" s="4">
        <v>4.7897999999999996</v>
      </c>
      <c r="E132" s="4">
        <v>47897.894737000002</v>
      </c>
      <c r="F132" s="4">
        <v>332.3</v>
      </c>
      <c r="G132" s="4">
        <v>28.3</v>
      </c>
      <c r="H132" s="4">
        <v>3777.3</v>
      </c>
      <c r="J132" s="4">
        <v>0</v>
      </c>
      <c r="K132" s="4">
        <v>0.82589999999999997</v>
      </c>
      <c r="L132" s="4">
        <v>9.5620999999999992</v>
      </c>
      <c r="M132" s="4">
        <v>3.9557000000000002</v>
      </c>
      <c r="N132" s="4">
        <v>274.42259999999999</v>
      </c>
      <c r="O132" s="4">
        <v>23.381</v>
      </c>
      <c r="P132" s="4">
        <v>297.8</v>
      </c>
      <c r="Q132" s="4">
        <v>210.71530000000001</v>
      </c>
      <c r="R132" s="4">
        <v>17.953099999999999</v>
      </c>
      <c r="S132" s="4">
        <v>228.7</v>
      </c>
      <c r="T132" s="4">
        <v>3777.2819</v>
      </c>
      <c r="W132" s="4">
        <v>0</v>
      </c>
      <c r="X132" s="4">
        <v>0</v>
      </c>
      <c r="Y132" s="4">
        <v>11.5</v>
      </c>
      <c r="Z132" s="4">
        <v>961</v>
      </c>
      <c r="AA132" s="4">
        <v>975</v>
      </c>
      <c r="AB132" s="4">
        <v>950</v>
      </c>
      <c r="AC132" s="4">
        <v>85</v>
      </c>
      <c r="AD132" s="4">
        <v>10.67</v>
      </c>
      <c r="AE132" s="4">
        <v>0.25</v>
      </c>
      <c r="AF132" s="4">
        <v>992</v>
      </c>
      <c r="AG132" s="4">
        <v>-10</v>
      </c>
      <c r="AH132" s="4">
        <v>8</v>
      </c>
      <c r="AI132" s="4">
        <v>24</v>
      </c>
      <c r="AJ132" s="4">
        <v>135</v>
      </c>
      <c r="AK132" s="4">
        <v>134.1</v>
      </c>
      <c r="AL132" s="4">
        <v>4.3</v>
      </c>
      <c r="AM132" s="4">
        <v>142</v>
      </c>
      <c r="AN132" s="4" t="s">
        <v>155</v>
      </c>
      <c r="AO132" s="4">
        <v>2</v>
      </c>
      <c r="AP132" s="5">
        <v>0.76071759259259253</v>
      </c>
      <c r="AQ132" s="4">
        <v>47.162143</v>
      </c>
      <c r="AR132" s="4">
        <v>-88.491703999999999</v>
      </c>
      <c r="AS132" s="4">
        <v>317.60000000000002</v>
      </c>
      <c r="AT132" s="4">
        <v>43.4</v>
      </c>
      <c r="AU132" s="4">
        <v>12</v>
      </c>
      <c r="AV132" s="4">
        <v>11</v>
      </c>
      <c r="AW132" s="4" t="s">
        <v>415</v>
      </c>
      <c r="AX132" s="4">
        <v>1.0696000000000001</v>
      </c>
      <c r="AY132" s="4">
        <v>1.1000000000000001</v>
      </c>
      <c r="AZ132" s="4">
        <v>1.9</v>
      </c>
      <c r="BA132" s="4">
        <v>11.154</v>
      </c>
      <c r="BB132" s="4">
        <v>9.66</v>
      </c>
      <c r="BC132" s="4">
        <v>0.87</v>
      </c>
      <c r="BD132" s="4">
        <v>21.085999999999999</v>
      </c>
      <c r="BE132" s="4">
        <v>1663.9770000000001</v>
      </c>
      <c r="BF132" s="4">
        <v>438.12099999999998</v>
      </c>
      <c r="BG132" s="4">
        <v>5.0010000000000003</v>
      </c>
      <c r="BH132" s="4">
        <v>0.42599999999999999</v>
      </c>
      <c r="BI132" s="4">
        <v>5.4269999999999996</v>
      </c>
      <c r="BJ132" s="4">
        <v>3.84</v>
      </c>
      <c r="BK132" s="4">
        <v>0.32700000000000001</v>
      </c>
      <c r="BL132" s="4">
        <v>4.1669999999999998</v>
      </c>
      <c r="BM132" s="4">
        <v>27.255299999999998</v>
      </c>
      <c r="BQ132" s="4">
        <v>0</v>
      </c>
      <c r="BR132" s="4">
        <v>0.850634</v>
      </c>
      <c r="BS132" s="4">
        <v>-5</v>
      </c>
      <c r="BT132" s="4">
        <v>8.9999999999999993E-3</v>
      </c>
      <c r="BU132" s="4">
        <v>20.787368000000001</v>
      </c>
      <c r="BV132" s="4">
        <v>0.18179999999999999</v>
      </c>
      <c r="BW132" s="4">
        <f t="shared" si="15"/>
        <v>5.4920226255999998</v>
      </c>
      <c r="BY132" s="4">
        <f t="shared" si="16"/>
        <v>26696.33219078929</v>
      </c>
      <c r="BZ132" s="4">
        <f t="shared" si="17"/>
        <v>7029.0777791765113</v>
      </c>
      <c r="CA132" s="4">
        <f t="shared" si="18"/>
        <v>61.607771990015998</v>
      </c>
      <c r="CB132" s="4">
        <f t="shared" si="19"/>
        <v>437.27560102069879</v>
      </c>
    </row>
    <row r="133" spans="1:80" x14ac:dyDescent="0.25">
      <c r="A133" s="2">
        <v>42804</v>
      </c>
      <c r="B133" s="3">
        <v>0.55242832175925927</v>
      </c>
      <c r="C133" s="4">
        <v>11.593999999999999</v>
      </c>
      <c r="D133" s="4">
        <v>4.9104000000000001</v>
      </c>
      <c r="E133" s="4">
        <v>49103.744680999996</v>
      </c>
      <c r="F133" s="4">
        <v>378.6</v>
      </c>
      <c r="G133" s="4">
        <v>16</v>
      </c>
      <c r="H133" s="4">
        <v>3710.6</v>
      </c>
      <c r="J133" s="4">
        <v>0</v>
      </c>
      <c r="K133" s="4">
        <v>0.82450000000000001</v>
      </c>
      <c r="L133" s="4">
        <v>9.5593000000000004</v>
      </c>
      <c r="M133" s="4">
        <v>4.0484999999999998</v>
      </c>
      <c r="N133" s="4">
        <v>312.16950000000003</v>
      </c>
      <c r="O133" s="4">
        <v>13.191700000000001</v>
      </c>
      <c r="P133" s="4">
        <v>325.39999999999998</v>
      </c>
      <c r="Q133" s="4">
        <v>239.69919999999999</v>
      </c>
      <c r="R133" s="4">
        <v>10.129200000000001</v>
      </c>
      <c r="S133" s="4">
        <v>249.8</v>
      </c>
      <c r="T133" s="4">
        <v>3710.5807</v>
      </c>
      <c r="W133" s="4">
        <v>0</v>
      </c>
      <c r="X133" s="4">
        <v>0</v>
      </c>
      <c r="Y133" s="4">
        <v>11.6</v>
      </c>
      <c r="Z133" s="4">
        <v>945</v>
      </c>
      <c r="AA133" s="4">
        <v>958</v>
      </c>
      <c r="AB133" s="4">
        <v>934</v>
      </c>
      <c r="AC133" s="4">
        <v>85</v>
      </c>
      <c r="AD133" s="4">
        <v>10.67</v>
      </c>
      <c r="AE133" s="4">
        <v>0.25</v>
      </c>
      <c r="AF133" s="4">
        <v>992</v>
      </c>
      <c r="AG133" s="4">
        <v>-10</v>
      </c>
      <c r="AH133" s="4">
        <v>8</v>
      </c>
      <c r="AI133" s="4">
        <v>24</v>
      </c>
      <c r="AJ133" s="4">
        <v>135</v>
      </c>
      <c r="AK133" s="4">
        <v>134.9</v>
      </c>
      <c r="AL133" s="4">
        <v>4.3</v>
      </c>
      <c r="AM133" s="4">
        <v>142</v>
      </c>
      <c r="AN133" s="4" t="s">
        <v>155</v>
      </c>
      <c r="AO133" s="4">
        <v>2</v>
      </c>
      <c r="AP133" s="5">
        <v>0.76072916666666668</v>
      </c>
      <c r="AQ133" s="4">
        <v>47.161969999999997</v>
      </c>
      <c r="AR133" s="4">
        <v>-88.491623000000004</v>
      </c>
      <c r="AS133" s="4">
        <v>317.5</v>
      </c>
      <c r="AT133" s="4">
        <v>44.3</v>
      </c>
      <c r="AU133" s="4">
        <v>12</v>
      </c>
      <c r="AV133" s="4">
        <v>11</v>
      </c>
      <c r="AW133" s="4" t="s">
        <v>415</v>
      </c>
      <c r="AX133" s="4">
        <v>1.0304</v>
      </c>
      <c r="AY133" s="4">
        <v>1.1304000000000001</v>
      </c>
      <c r="AZ133" s="4">
        <v>1.9</v>
      </c>
      <c r="BA133" s="4">
        <v>11.154</v>
      </c>
      <c r="BB133" s="4">
        <v>9.58</v>
      </c>
      <c r="BC133" s="4">
        <v>0.86</v>
      </c>
      <c r="BD133" s="4">
        <v>21.289000000000001</v>
      </c>
      <c r="BE133" s="4">
        <v>1653.5419999999999</v>
      </c>
      <c r="BF133" s="4">
        <v>445.71899999999999</v>
      </c>
      <c r="BG133" s="4">
        <v>5.6550000000000002</v>
      </c>
      <c r="BH133" s="4">
        <v>0.23899999999999999</v>
      </c>
      <c r="BI133" s="4">
        <v>5.8940000000000001</v>
      </c>
      <c r="BJ133" s="4">
        <v>4.3419999999999996</v>
      </c>
      <c r="BK133" s="4">
        <v>0.183</v>
      </c>
      <c r="BL133" s="4">
        <v>4.5259999999999998</v>
      </c>
      <c r="BM133" s="4">
        <v>26.613900000000001</v>
      </c>
      <c r="BQ133" s="4">
        <v>0</v>
      </c>
      <c r="BR133" s="4">
        <v>0.76458899999999996</v>
      </c>
      <c r="BS133" s="4">
        <v>-5</v>
      </c>
      <c r="BT133" s="4">
        <v>8.9999999999999993E-3</v>
      </c>
      <c r="BU133" s="4">
        <v>18.684643999999999</v>
      </c>
      <c r="BV133" s="4">
        <v>0.18179999999999999</v>
      </c>
      <c r="BW133" s="4">
        <f t="shared" si="15"/>
        <v>4.9364829447999998</v>
      </c>
      <c r="BY133" s="4">
        <f t="shared" si="16"/>
        <v>23845.412097463242</v>
      </c>
      <c r="BZ133" s="4">
        <f t="shared" si="17"/>
        <v>6427.6282275679841</v>
      </c>
      <c r="CA133" s="4">
        <f t="shared" si="18"/>
        <v>62.615149374606389</v>
      </c>
      <c r="CB133" s="4">
        <f t="shared" si="19"/>
        <v>383.79394839724489</v>
      </c>
    </row>
    <row r="134" spans="1:80" x14ac:dyDescent="0.25">
      <c r="A134" s="2">
        <v>42804</v>
      </c>
      <c r="B134" s="3">
        <v>0.55243989583333331</v>
      </c>
      <c r="C134" s="4">
        <v>10.725</v>
      </c>
      <c r="D134" s="4">
        <v>5.9402999999999997</v>
      </c>
      <c r="E134" s="4">
        <v>59403.217461</v>
      </c>
      <c r="F134" s="4">
        <v>401.8</v>
      </c>
      <c r="G134" s="4">
        <v>16</v>
      </c>
      <c r="H134" s="4">
        <v>3650.2</v>
      </c>
      <c r="J134" s="4">
        <v>0</v>
      </c>
      <c r="K134" s="4">
        <v>0.82089999999999996</v>
      </c>
      <c r="L134" s="4">
        <v>8.8035999999999994</v>
      </c>
      <c r="M134" s="4">
        <v>4.8761999999999999</v>
      </c>
      <c r="N134" s="4">
        <v>329.78579999999999</v>
      </c>
      <c r="O134" s="4">
        <v>13.133800000000001</v>
      </c>
      <c r="P134" s="4">
        <v>342.9</v>
      </c>
      <c r="Q134" s="4">
        <v>253.2259</v>
      </c>
      <c r="R134" s="4">
        <v>10.0848</v>
      </c>
      <c r="S134" s="4">
        <v>263.3</v>
      </c>
      <c r="T134" s="4">
        <v>3650.1765</v>
      </c>
      <c r="W134" s="4">
        <v>0</v>
      </c>
      <c r="X134" s="4">
        <v>0</v>
      </c>
      <c r="Y134" s="4">
        <v>11.5</v>
      </c>
      <c r="Z134" s="4">
        <v>927</v>
      </c>
      <c r="AA134" s="4">
        <v>939</v>
      </c>
      <c r="AB134" s="4">
        <v>915</v>
      </c>
      <c r="AC134" s="4">
        <v>85</v>
      </c>
      <c r="AD134" s="4">
        <v>10.67</v>
      </c>
      <c r="AE134" s="4">
        <v>0.25</v>
      </c>
      <c r="AF134" s="4">
        <v>992</v>
      </c>
      <c r="AG134" s="4">
        <v>-10</v>
      </c>
      <c r="AH134" s="4">
        <v>8</v>
      </c>
      <c r="AI134" s="4">
        <v>24</v>
      </c>
      <c r="AJ134" s="4">
        <v>135</v>
      </c>
      <c r="AK134" s="4">
        <v>134.1</v>
      </c>
      <c r="AL134" s="4">
        <v>4.4000000000000004</v>
      </c>
      <c r="AM134" s="4">
        <v>142</v>
      </c>
      <c r="AN134" s="4" t="s">
        <v>155</v>
      </c>
      <c r="AO134" s="4">
        <v>2</v>
      </c>
      <c r="AP134" s="5">
        <v>0.76074074074074083</v>
      </c>
      <c r="AQ134" s="4">
        <v>47.161794999999998</v>
      </c>
      <c r="AR134" s="4">
        <v>-88.491535999999996</v>
      </c>
      <c r="AS134" s="4">
        <v>317.39999999999998</v>
      </c>
      <c r="AT134" s="4">
        <v>45.1</v>
      </c>
      <c r="AU134" s="4">
        <v>12</v>
      </c>
      <c r="AV134" s="4">
        <v>10</v>
      </c>
      <c r="AW134" s="4" t="s">
        <v>428</v>
      </c>
      <c r="AX134" s="4">
        <v>1.1000000000000001</v>
      </c>
      <c r="AY134" s="4">
        <v>1.2</v>
      </c>
      <c r="AZ134" s="4">
        <v>1.9303999999999999</v>
      </c>
      <c r="BA134" s="4">
        <v>11.154</v>
      </c>
      <c r="BB134" s="4">
        <v>9.3699999999999992</v>
      </c>
      <c r="BC134" s="4">
        <v>0.84</v>
      </c>
      <c r="BD134" s="4">
        <v>21.823</v>
      </c>
      <c r="BE134" s="4">
        <v>1515.634</v>
      </c>
      <c r="BF134" s="4">
        <v>534.30999999999995</v>
      </c>
      <c r="BG134" s="4">
        <v>5.9459999999999997</v>
      </c>
      <c r="BH134" s="4">
        <v>0.23699999999999999</v>
      </c>
      <c r="BI134" s="4">
        <v>6.1820000000000004</v>
      </c>
      <c r="BJ134" s="4">
        <v>4.5650000000000004</v>
      </c>
      <c r="BK134" s="4">
        <v>0.182</v>
      </c>
      <c r="BL134" s="4">
        <v>4.7469999999999999</v>
      </c>
      <c r="BM134" s="4">
        <v>26.057099999999998</v>
      </c>
      <c r="BQ134" s="4">
        <v>0</v>
      </c>
      <c r="BR134" s="4">
        <v>0.66893800000000003</v>
      </c>
      <c r="BS134" s="4">
        <v>-5</v>
      </c>
      <c r="BT134" s="4">
        <v>8.9999999999999993E-3</v>
      </c>
      <c r="BU134" s="4">
        <v>16.347173000000002</v>
      </c>
      <c r="BV134" s="4">
        <v>0.18179999999999999</v>
      </c>
      <c r="BW134" s="4">
        <f t="shared" si="15"/>
        <v>4.3189231066000007</v>
      </c>
      <c r="BY134" s="4">
        <f t="shared" si="16"/>
        <v>19122.372422229972</v>
      </c>
      <c r="BZ134" s="4">
        <f t="shared" si="17"/>
        <v>6741.2546887452345</v>
      </c>
      <c r="CA134" s="4">
        <f t="shared" si="18"/>
        <v>57.595455174191017</v>
      </c>
      <c r="CB134" s="4">
        <f t="shared" si="19"/>
        <v>328.75586747413195</v>
      </c>
    </row>
    <row r="135" spans="1:80" x14ac:dyDescent="0.25">
      <c r="A135" s="2">
        <v>42804</v>
      </c>
      <c r="B135" s="3">
        <v>0.55245146990740734</v>
      </c>
      <c r="C135" s="4">
        <v>9.4730000000000008</v>
      </c>
      <c r="D135" s="4">
        <v>8.2513000000000005</v>
      </c>
      <c r="E135" s="4">
        <v>82513.253112000006</v>
      </c>
      <c r="F135" s="4">
        <v>422.8</v>
      </c>
      <c r="G135" s="4">
        <v>16.100000000000001</v>
      </c>
      <c r="H135" s="4">
        <v>4103.5</v>
      </c>
      <c r="J135" s="4">
        <v>0</v>
      </c>
      <c r="K135" s="4">
        <v>0.80489999999999995</v>
      </c>
      <c r="L135" s="4">
        <v>7.6246</v>
      </c>
      <c r="M135" s="4">
        <v>6.6414</v>
      </c>
      <c r="N135" s="4">
        <v>340.3476</v>
      </c>
      <c r="O135" s="4">
        <v>12.9879</v>
      </c>
      <c r="P135" s="4">
        <v>353.3</v>
      </c>
      <c r="Q135" s="4">
        <v>261.33580000000001</v>
      </c>
      <c r="R135" s="4">
        <v>9.9726999999999997</v>
      </c>
      <c r="S135" s="4">
        <v>271.3</v>
      </c>
      <c r="T135" s="4">
        <v>4103.4650000000001</v>
      </c>
      <c r="W135" s="4">
        <v>0</v>
      </c>
      <c r="X135" s="4">
        <v>0</v>
      </c>
      <c r="Y135" s="4">
        <v>11.6</v>
      </c>
      <c r="Z135" s="4">
        <v>909</v>
      </c>
      <c r="AA135" s="4">
        <v>920</v>
      </c>
      <c r="AB135" s="4">
        <v>896</v>
      </c>
      <c r="AC135" s="4">
        <v>85</v>
      </c>
      <c r="AD135" s="4">
        <v>10.67</v>
      </c>
      <c r="AE135" s="4">
        <v>0.25</v>
      </c>
      <c r="AF135" s="4">
        <v>992</v>
      </c>
      <c r="AG135" s="4">
        <v>-10</v>
      </c>
      <c r="AH135" s="4">
        <v>7.1269999999999998</v>
      </c>
      <c r="AI135" s="4">
        <v>24</v>
      </c>
      <c r="AJ135" s="4">
        <v>135</v>
      </c>
      <c r="AK135" s="4">
        <v>134.9</v>
      </c>
      <c r="AL135" s="4">
        <v>4.3</v>
      </c>
      <c r="AM135" s="4">
        <v>142</v>
      </c>
      <c r="AN135" s="4" t="s">
        <v>155</v>
      </c>
      <c r="AO135" s="4">
        <v>2</v>
      </c>
      <c r="AP135" s="5">
        <v>0.76075231481481476</v>
      </c>
      <c r="AQ135" s="4">
        <v>47.161622999999999</v>
      </c>
      <c r="AR135" s="4">
        <v>-88.491439</v>
      </c>
      <c r="AS135" s="4">
        <v>317.3</v>
      </c>
      <c r="AT135" s="4">
        <v>45.6</v>
      </c>
      <c r="AU135" s="4">
        <v>12</v>
      </c>
      <c r="AV135" s="4">
        <v>10</v>
      </c>
      <c r="AW135" s="4" t="s">
        <v>428</v>
      </c>
      <c r="AX135" s="4">
        <v>1.1000000000000001</v>
      </c>
      <c r="AY135" s="4">
        <v>1.2</v>
      </c>
      <c r="AZ135" s="4">
        <v>2</v>
      </c>
      <c r="BA135" s="4">
        <v>11.154</v>
      </c>
      <c r="BB135" s="4">
        <v>8.5399999999999991</v>
      </c>
      <c r="BC135" s="4">
        <v>0.77</v>
      </c>
      <c r="BD135" s="4">
        <v>24.24</v>
      </c>
      <c r="BE135" s="4">
        <v>1255.9939999999999</v>
      </c>
      <c r="BF135" s="4">
        <v>696.31600000000003</v>
      </c>
      <c r="BG135" s="4">
        <v>5.8710000000000004</v>
      </c>
      <c r="BH135" s="4">
        <v>0.224</v>
      </c>
      <c r="BI135" s="4">
        <v>6.0949999999999998</v>
      </c>
      <c r="BJ135" s="4">
        <v>4.508</v>
      </c>
      <c r="BK135" s="4">
        <v>0.17199999999999999</v>
      </c>
      <c r="BL135" s="4">
        <v>4.68</v>
      </c>
      <c r="BM135" s="4">
        <v>28.028199999999998</v>
      </c>
      <c r="BQ135" s="4">
        <v>0</v>
      </c>
      <c r="BR135" s="4">
        <v>0.64565099999999997</v>
      </c>
      <c r="BS135" s="4">
        <v>-5</v>
      </c>
      <c r="BT135" s="4">
        <v>8.1270000000000005E-3</v>
      </c>
      <c r="BU135" s="4">
        <v>15.778096</v>
      </c>
      <c r="BV135" s="4">
        <v>0.16416500000000001</v>
      </c>
      <c r="BW135" s="4">
        <f t="shared" si="15"/>
        <v>4.1685729631999999</v>
      </c>
      <c r="BY135" s="4">
        <f t="shared" si="16"/>
        <v>15294.910257749843</v>
      </c>
      <c r="BZ135" s="4">
        <f t="shared" si="17"/>
        <v>8479.4121078885255</v>
      </c>
      <c r="CA135" s="4">
        <f t="shared" si="18"/>
        <v>54.896325493542399</v>
      </c>
      <c r="CB135" s="4">
        <f t="shared" si="19"/>
        <v>341.31437227109694</v>
      </c>
    </row>
    <row r="136" spans="1:80" x14ac:dyDescent="0.25">
      <c r="A136" s="2">
        <v>42804</v>
      </c>
      <c r="B136" s="3">
        <v>0.55246304398148149</v>
      </c>
      <c r="C136" s="4">
        <v>10.422000000000001</v>
      </c>
      <c r="D136" s="4">
        <v>6.9335000000000004</v>
      </c>
      <c r="E136" s="4">
        <v>69334.829876000003</v>
      </c>
      <c r="F136" s="4">
        <v>423</v>
      </c>
      <c r="G136" s="4">
        <v>16.3</v>
      </c>
      <c r="H136" s="4">
        <v>6171.7</v>
      </c>
      <c r="J136" s="4">
        <v>0</v>
      </c>
      <c r="K136" s="4">
        <v>0.80940000000000001</v>
      </c>
      <c r="L136" s="4">
        <v>8.4357000000000006</v>
      </c>
      <c r="M136" s="4">
        <v>5.6120999999999999</v>
      </c>
      <c r="N136" s="4">
        <v>342.35879999999997</v>
      </c>
      <c r="O136" s="4">
        <v>13.1936</v>
      </c>
      <c r="P136" s="4">
        <v>355.6</v>
      </c>
      <c r="Q136" s="4">
        <v>262.98439999999999</v>
      </c>
      <c r="R136" s="4">
        <v>10.1347</v>
      </c>
      <c r="S136" s="4">
        <v>273.10000000000002</v>
      </c>
      <c r="T136" s="4">
        <v>6171.6558000000005</v>
      </c>
      <c r="W136" s="4">
        <v>0</v>
      </c>
      <c r="X136" s="4">
        <v>0</v>
      </c>
      <c r="Y136" s="4">
        <v>11.6</v>
      </c>
      <c r="Z136" s="4">
        <v>891</v>
      </c>
      <c r="AA136" s="4">
        <v>901</v>
      </c>
      <c r="AB136" s="4">
        <v>878</v>
      </c>
      <c r="AC136" s="4">
        <v>85.9</v>
      </c>
      <c r="AD136" s="4">
        <v>10.78</v>
      </c>
      <c r="AE136" s="4">
        <v>0.25</v>
      </c>
      <c r="AF136" s="4">
        <v>992</v>
      </c>
      <c r="AG136" s="4">
        <v>-10</v>
      </c>
      <c r="AH136" s="4">
        <v>7.8730000000000002</v>
      </c>
      <c r="AI136" s="4">
        <v>24</v>
      </c>
      <c r="AJ136" s="4">
        <v>135</v>
      </c>
      <c r="AK136" s="4">
        <v>132.4</v>
      </c>
      <c r="AL136" s="4">
        <v>4.4000000000000004</v>
      </c>
      <c r="AM136" s="4">
        <v>142</v>
      </c>
      <c r="AN136" s="4" t="s">
        <v>155</v>
      </c>
      <c r="AO136" s="4">
        <v>2</v>
      </c>
      <c r="AP136" s="5">
        <v>0.76076388888888891</v>
      </c>
      <c r="AQ136" s="4">
        <v>47.161456999999999</v>
      </c>
      <c r="AR136" s="4">
        <v>-88.491322999999994</v>
      </c>
      <c r="AS136" s="4">
        <v>317.2</v>
      </c>
      <c r="AT136" s="4">
        <v>45.5</v>
      </c>
      <c r="AU136" s="4">
        <v>12</v>
      </c>
      <c r="AV136" s="4">
        <v>10</v>
      </c>
      <c r="AW136" s="4" t="s">
        <v>428</v>
      </c>
      <c r="AX136" s="4">
        <v>1.1000000000000001</v>
      </c>
      <c r="AY136" s="4">
        <v>1.2911999999999999</v>
      </c>
      <c r="AZ136" s="4">
        <v>2.0304000000000002</v>
      </c>
      <c r="BA136" s="4">
        <v>11.154</v>
      </c>
      <c r="BB136" s="4">
        <v>8.76</v>
      </c>
      <c r="BC136" s="4">
        <v>0.79</v>
      </c>
      <c r="BD136" s="4">
        <v>23.545000000000002</v>
      </c>
      <c r="BE136" s="4">
        <v>1390.702</v>
      </c>
      <c r="BF136" s="4">
        <v>588.86699999999996</v>
      </c>
      <c r="BG136" s="4">
        <v>5.9109999999999996</v>
      </c>
      <c r="BH136" s="4">
        <v>0.22800000000000001</v>
      </c>
      <c r="BI136" s="4">
        <v>6.1379999999999999</v>
      </c>
      <c r="BJ136" s="4">
        <v>4.54</v>
      </c>
      <c r="BK136" s="4">
        <v>0.17499999999999999</v>
      </c>
      <c r="BL136" s="4">
        <v>4.7149999999999999</v>
      </c>
      <c r="BM136" s="4">
        <v>42.188200000000002</v>
      </c>
      <c r="BQ136" s="4">
        <v>0</v>
      </c>
      <c r="BR136" s="4">
        <v>0.49471700000000002</v>
      </c>
      <c r="BS136" s="4">
        <v>-5</v>
      </c>
      <c r="BT136" s="4">
        <v>8.8730000000000007E-3</v>
      </c>
      <c r="BU136" s="4">
        <v>12.089646</v>
      </c>
      <c r="BV136" s="4">
        <v>0.17923500000000001</v>
      </c>
      <c r="BW136" s="4">
        <f t="shared" si="15"/>
        <v>3.1940844731999998</v>
      </c>
      <c r="BY136" s="4">
        <f t="shared" si="16"/>
        <v>12976.346621817527</v>
      </c>
      <c r="BZ136" s="4">
        <f t="shared" si="17"/>
        <v>5494.5935981610874</v>
      </c>
      <c r="CA136" s="4">
        <f t="shared" si="18"/>
        <v>42.361781073911999</v>
      </c>
      <c r="CB136" s="4">
        <f t="shared" si="19"/>
        <v>393.64918332652303</v>
      </c>
    </row>
    <row r="137" spans="1:80" x14ac:dyDescent="0.25">
      <c r="A137" s="2">
        <v>42804</v>
      </c>
      <c r="B137" s="3">
        <v>0.55247461805555553</v>
      </c>
      <c r="C137" s="4">
        <v>12.054</v>
      </c>
      <c r="D137" s="4">
        <v>4.4341999999999997</v>
      </c>
      <c r="E137" s="4">
        <v>44342.5</v>
      </c>
      <c r="F137" s="4">
        <v>406.7</v>
      </c>
      <c r="G137" s="4">
        <v>16.2</v>
      </c>
      <c r="H137" s="4">
        <v>7379.9</v>
      </c>
      <c r="J137" s="4">
        <v>0</v>
      </c>
      <c r="K137" s="4">
        <v>0.8216</v>
      </c>
      <c r="L137" s="4">
        <v>9.9032999999999998</v>
      </c>
      <c r="M137" s="4">
        <v>3.6429999999999998</v>
      </c>
      <c r="N137" s="4">
        <v>334.12490000000003</v>
      </c>
      <c r="O137" s="4">
        <v>13.309100000000001</v>
      </c>
      <c r="P137" s="4">
        <v>347.4</v>
      </c>
      <c r="Q137" s="4">
        <v>256.67430000000002</v>
      </c>
      <c r="R137" s="4">
        <v>10.2241</v>
      </c>
      <c r="S137" s="4">
        <v>266.89999999999998</v>
      </c>
      <c r="T137" s="4">
        <v>7379.8662000000004</v>
      </c>
      <c r="W137" s="4">
        <v>0</v>
      </c>
      <c r="X137" s="4">
        <v>0</v>
      </c>
      <c r="Y137" s="4">
        <v>11.5</v>
      </c>
      <c r="Z137" s="4">
        <v>875</v>
      </c>
      <c r="AA137" s="4">
        <v>881</v>
      </c>
      <c r="AB137" s="4">
        <v>863</v>
      </c>
      <c r="AC137" s="4">
        <v>86</v>
      </c>
      <c r="AD137" s="4">
        <v>10.8</v>
      </c>
      <c r="AE137" s="4">
        <v>0.25</v>
      </c>
      <c r="AF137" s="4">
        <v>992</v>
      </c>
      <c r="AG137" s="4">
        <v>-10</v>
      </c>
      <c r="AH137" s="4">
        <v>8</v>
      </c>
      <c r="AI137" s="4">
        <v>24</v>
      </c>
      <c r="AJ137" s="4">
        <v>135</v>
      </c>
      <c r="AK137" s="4">
        <v>133.69999999999999</v>
      </c>
      <c r="AL137" s="4">
        <v>4.5999999999999996</v>
      </c>
      <c r="AM137" s="4">
        <v>142</v>
      </c>
      <c r="AN137" s="4" t="s">
        <v>155</v>
      </c>
      <c r="AO137" s="4">
        <v>2</v>
      </c>
      <c r="AP137" s="5">
        <v>0.76077546296296295</v>
      </c>
      <c r="AQ137" s="4">
        <v>47.161312000000002</v>
      </c>
      <c r="AR137" s="4">
        <v>-88.491152</v>
      </c>
      <c r="AS137" s="4">
        <v>317.2</v>
      </c>
      <c r="AT137" s="4">
        <v>45.1</v>
      </c>
      <c r="AU137" s="4">
        <v>12</v>
      </c>
      <c r="AV137" s="4">
        <v>11</v>
      </c>
      <c r="AW137" s="4" t="s">
        <v>415</v>
      </c>
      <c r="AX137" s="4">
        <v>1.1000000000000001</v>
      </c>
      <c r="AY137" s="4">
        <v>1.5</v>
      </c>
      <c r="AZ137" s="4">
        <v>2.1</v>
      </c>
      <c r="BA137" s="4">
        <v>11.154</v>
      </c>
      <c r="BB137" s="4">
        <v>9.41</v>
      </c>
      <c r="BC137" s="4">
        <v>0.84</v>
      </c>
      <c r="BD137" s="4">
        <v>21.721</v>
      </c>
      <c r="BE137" s="4">
        <v>1676.3320000000001</v>
      </c>
      <c r="BF137" s="4">
        <v>392.47500000000002</v>
      </c>
      <c r="BG137" s="4">
        <v>5.923</v>
      </c>
      <c r="BH137" s="4">
        <v>0.23599999999999999</v>
      </c>
      <c r="BI137" s="4">
        <v>6.1589999999999998</v>
      </c>
      <c r="BJ137" s="4">
        <v>4.55</v>
      </c>
      <c r="BK137" s="4">
        <v>0.18099999999999999</v>
      </c>
      <c r="BL137" s="4">
        <v>4.7309999999999999</v>
      </c>
      <c r="BM137" s="4">
        <v>51.7971</v>
      </c>
      <c r="BQ137" s="4">
        <v>0</v>
      </c>
      <c r="BR137" s="4">
        <v>0.36038300000000001</v>
      </c>
      <c r="BS137" s="4">
        <v>-5</v>
      </c>
      <c r="BT137" s="4">
        <v>8.9999999999999993E-3</v>
      </c>
      <c r="BU137" s="4">
        <v>8.8068589999999993</v>
      </c>
      <c r="BV137" s="4">
        <v>0.18179999999999999</v>
      </c>
      <c r="BW137" s="4">
        <f t="shared" si="15"/>
        <v>2.3267721477999999</v>
      </c>
      <c r="BY137" s="4">
        <f t="shared" si="16"/>
        <v>11394.252857324898</v>
      </c>
      <c r="BZ137" s="4">
        <f t="shared" si="17"/>
        <v>2667.705078814095</v>
      </c>
      <c r="CA137" s="4">
        <f t="shared" si="18"/>
        <v>30.926958681709998</v>
      </c>
      <c r="CB137" s="4">
        <f t="shared" si="19"/>
        <v>352.07181791920902</v>
      </c>
    </row>
    <row r="138" spans="1:80" x14ac:dyDescent="0.25">
      <c r="A138" s="2">
        <v>42804</v>
      </c>
      <c r="B138" s="3">
        <v>0.55248619212962968</v>
      </c>
      <c r="C138" s="4">
        <v>12.832000000000001</v>
      </c>
      <c r="D138" s="4">
        <v>3.0767000000000002</v>
      </c>
      <c r="E138" s="4">
        <v>30766.642685999999</v>
      </c>
      <c r="F138" s="4">
        <v>369.6</v>
      </c>
      <c r="G138" s="4">
        <v>7.2</v>
      </c>
      <c r="H138" s="4">
        <v>6234.5</v>
      </c>
      <c r="J138" s="4">
        <v>0</v>
      </c>
      <c r="K138" s="4">
        <v>0.83050000000000002</v>
      </c>
      <c r="L138" s="4">
        <v>10.6569</v>
      </c>
      <c r="M138" s="4">
        <v>2.5552999999999999</v>
      </c>
      <c r="N138" s="4">
        <v>306.9701</v>
      </c>
      <c r="O138" s="4">
        <v>6.0175000000000001</v>
      </c>
      <c r="P138" s="4">
        <v>313</v>
      </c>
      <c r="Q138" s="4">
        <v>235.81399999999999</v>
      </c>
      <c r="R138" s="4">
        <v>4.6227</v>
      </c>
      <c r="S138" s="4">
        <v>240.4</v>
      </c>
      <c r="T138" s="4">
        <v>6234.5097999999998</v>
      </c>
      <c r="W138" s="4">
        <v>0</v>
      </c>
      <c r="X138" s="4">
        <v>0</v>
      </c>
      <c r="Y138" s="4">
        <v>11.6</v>
      </c>
      <c r="Z138" s="4">
        <v>868</v>
      </c>
      <c r="AA138" s="4">
        <v>871</v>
      </c>
      <c r="AB138" s="4">
        <v>855</v>
      </c>
      <c r="AC138" s="4">
        <v>86</v>
      </c>
      <c r="AD138" s="4">
        <v>10.8</v>
      </c>
      <c r="AE138" s="4">
        <v>0.25</v>
      </c>
      <c r="AF138" s="4">
        <v>992</v>
      </c>
      <c r="AG138" s="4">
        <v>-10</v>
      </c>
      <c r="AH138" s="4">
        <v>8</v>
      </c>
      <c r="AI138" s="4">
        <v>24</v>
      </c>
      <c r="AJ138" s="4">
        <v>135</v>
      </c>
      <c r="AK138" s="4">
        <v>134</v>
      </c>
      <c r="AL138" s="4">
        <v>4.4000000000000004</v>
      </c>
      <c r="AM138" s="4">
        <v>142</v>
      </c>
      <c r="AN138" s="4" t="s">
        <v>155</v>
      </c>
      <c r="AO138" s="4">
        <v>2</v>
      </c>
      <c r="AP138" s="5">
        <v>0.76078703703703709</v>
      </c>
      <c r="AQ138" s="4">
        <v>47.161181999999997</v>
      </c>
      <c r="AR138" s="4">
        <v>-88.490977000000001</v>
      </c>
      <c r="AS138" s="4">
        <v>317.2</v>
      </c>
      <c r="AT138" s="4">
        <v>43.2</v>
      </c>
      <c r="AU138" s="4">
        <v>12</v>
      </c>
      <c r="AV138" s="4">
        <v>11</v>
      </c>
      <c r="AW138" s="4" t="s">
        <v>415</v>
      </c>
      <c r="AX138" s="4">
        <v>1.1000000000000001</v>
      </c>
      <c r="AY138" s="4">
        <v>1.5</v>
      </c>
      <c r="AZ138" s="4">
        <v>2.1</v>
      </c>
      <c r="BA138" s="4">
        <v>11.154</v>
      </c>
      <c r="BB138" s="4">
        <v>9.94</v>
      </c>
      <c r="BC138" s="4">
        <v>0.89</v>
      </c>
      <c r="BD138" s="4">
        <v>20.405999999999999</v>
      </c>
      <c r="BE138" s="4">
        <v>1862.585</v>
      </c>
      <c r="BF138" s="4">
        <v>284.24599999999998</v>
      </c>
      <c r="BG138" s="4">
        <v>5.6180000000000003</v>
      </c>
      <c r="BH138" s="4">
        <v>0.11</v>
      </c>
      <c r="BI138" s="4">
        <v>5.7290000000000001</v>
      </c>
      <c r="BJ138" s="4">
        <v>4.3159999999999998</v>
      </c>
      <c r="BK138" s="4">
        <v>8.5000000000000006E-2</v>
      </c>
      <c r="BL138" s="4">
        <v>4.4009999999999998</v>
      </c>
      <c r="BM138" s="4">
        <v>45.181800000000003</v>
      </c>
      <c r="BQ138" s="4">
        <v>0</v>
      </c>
      <c r="BR138" s="4">
        <v>0.30122300000000002</v>
      </c>
      <c r="BS138" s="4">
        <v>-5</v>
      </c>
      <c r="BT138" s="4">
        <v>8.9999999999999993E-3</v>
      </c>
      <c r="BU138" s="4">
        <v>7.3611370000000003</v>
      </c>
      <c r="BV138" s="4">
        <v>0.18179999999999999</v>
      </c>
      <c r="BW138" s="4">
        <f t="shared" si="15"/>
        <v>1.9448123954000001</v>
      </c>
      <c r="BY138" s="4">
        <f t="shared" si="16"/>
        <v>10581.951724588112</v>
      </c>
      <c r="BZ138" s="4">
        <f t="shared" si="17"/>
        <v>1614.8940584764036</v>
      </c>
      <c r="CA138" s="4">
        <f t="shared" si="18"/>
        <v>24.5206010159656</v>
      </c>
      <c r="CB138" s="4">
        <f t="shared" si="19"/>
        <v>256.6925141295539</v>
      </c>
    </row>
    <row r="139" spans="1:80" x14ac:dyDescent="0.25">
      <c r="A139" s="2">
        <v>42804</v>
      </c>
      <c r="B139" s="3">
        <v>0.55249776620370372</v>
      </c>
      <c r="C139" s="4">
        <v>12.991</v>
      </c>
      <c r="D139" s="4">
        <v>2.6211000000000002</v>
      </c>
      <c r="E139" s="4">
        <v>26211.212121</v>
      </c>
      <c r="F139" s="4">
        <v>341.4</v>
      </c>
      <c r="G139" s="4">
        <v>12.9</v>
      </c>
      <c r="H139" s="4">
        <v>5045.6000000000004</v>
      </c>
      <c r="J139" s="4">
        <v>0</v>
      </c>
      <c r="K139" s="4">
        <v>0.83530000000000004</v>
      </c>
      <c r="L139" s="4">
        <v>10.8506</v>
      </c>
      <c r="M139" s="4">
        <v>2.1892999999999998</v>
      </c>
      <c r="N139" s="4">
        <v>285.12860000000001</v>
      </c>
      <c r="O139" s="4">
        <v>10.793900000000001</v>
      </c>
      <c r="P139" s="4">
        <v>295.89999999999998</v>
      </c>
      <c r="Q139" s="4">
        <v>219.03540000000001</v>
      </c>
      <c r="R139" s="4">
        <v>8.2918000000000003</v>
      </c>
      <c r="S139" s="4">
        <v>227.3</v>
      </c>
      <c r="T139" s="4">
        <v>5045.5776999999998</v>
      </c>
      <c r="W139" s="4">
        <v>0</v>
      </c>
      <c r="X139" s="4">
        <v>0</v>
      </c>
      <c r="Y139" s="4">
        <v>11.5</v>
      </c>
      <c r="Z139" s="4">
        <v>870</v>
      </c>
      <c r="AA139" s="4">
        <v>873</v>
      </c>
      <c r="AB139" s="4">
        <v>857</v>
      </c>
      <c r="AC139" s="4">
        <v>86</v>
      </c>
      <c r="AD139" s="4">
        <v>10.8</v>
      </c>
      <c r="AE139" s="4">
        <v>0.25</v>
      </c>
      <c r="AF139" s="4">
        <v>992</v>
      </c>
      <c r="AG139" s="4">
        <v>-10</v>
      </c>
      <c r="AH139" s="4">
        <v>8</v>
      </c>
      <c r="AI139" s="4">
        <v>24</v>
      </c>
      <c r="AJ139" s="4">
        <v>135</v>
      </c>
      <c r="AK139" s="4">
        <v>133.1</v>
      </c>
      <c r="AL139" s="4">
        <v>4.4000000000000004</v>
      </c>
      <c r="AM139" s="4">
        <v>142</v>
      </c>
      <c r="AN139" s="4" t="s">
        <v>155</v>
      </c>
      <c r="AO139" s="4">
        <v>2</v>
      </c>
      <c r="AP139" s="5">
        <v>0.76079861111111102</v>
      </c>
      <c r="AQ139" s="4">
        <v>47.161056000000002</v>
      </c>
      <c r="AR139" s="4">
        <v>-88.490832999999995</v>
      </c>
      <c r="AS139" s="4">
        <v>317.10000000000002</v>
      </c>
      <c r="AT139" s="4">
        <v>39.5</v>
      </c>
      <c r="AU139" s="4">
        <v>12</v>
      </c>
      <c r="AV139" s="4">
        <v>11</v>
      </c>
      <c r="AW139" s="4" t="s">
        <v>415</v>
      </c>
      <c r="AX139" s="4">
        <v>1.1000000000000001</v>
      </c>
      <c r="AY139" s="4">
        <v>1.5</v>
      </c>
      <c r="AZ139" s="4">
        <v>2.1</v>
      </c>
      <c r="BA139" s="4">
        <v>11.154</v>
      </c>
      <c r="BB139" s="4">
        <v>10.25</v>
      </c>
      <c r="BC139" s="4">
        <v>0.92</v>
      </c>
      <c r="BD139" s="4">
        <v>19.724</v>
      </c>
      <c r="BE139" s="4">
        <v>1937.3330000000001</v>
      </c>
      <c r="BF139" s="4">
        <v>248.79</v>
      </c>
      <c r="BG139" s="4">
        <v>5.3310000000000004</v>
      </c>
      <c r="BH139" s="4">
        <v>0.20200000000000001</v>
      </c>
      <c r="BI139" s="4">
        <v>5.5330000000000004</v>
      </c>
      <c r="BJ139" s="4">
        <v>4.0949999999999998</v>
      </c>
      <c r="BK139" s="4">
        <v>0.155</v>
      </c>
      <c r="BL139" s="4">
        <v>4.25</v>
      </c>
      <c r="BM139" s="4">
        <v>37.353999999999999</v>
      </c>
      <c r="BQ139" s="4">
        <v>0</v>
      </c>
      <c r="BR139" s="4">
        <v>0.32031700000000002</v>
      </c>
      <c r="BS139" s="4">
        <v>-5</v>
      </c>
      <c r="BT139" s="4">
        <v>8.9999999999999993E-3</v>
      </c>
      <c r="BU139" s="4">
        <v>7.8277469999999996</v>
      </c>
      <c r="BV139" s="4">
        <v>0.18179999999999999</v>
      </c>
      <c r="BW139" s="4">
        <f t="shared" ref="BW139:BW148" si="20">BU139*0.2642</f>
        <v>2.0680907573999998</v>
      </c>
      <c r="BY139" s="4">
        <f t="shared" ref="BY139:BY150" si="21">BE139*$BU139*0.7718</f>
        <v>11704.310400280021</v>
      </c>
      <c r="BZ139" s="4">
        <f t="shared" ref="BZ139:BZ150" si="22">BF139*$BU139*0.7718</f>
        <v>1503.0536229371339</v>
      </c>
      <c r="CA139" s="4">
        <f t="shared" ref="CA139:CA150" si="23">BJ139*$BU139*0.7718</f>
        <v>24.739758776186999</v>
      </c>
      <c r="CB139" s="4">
        <f t="shared" ref="CB139:CB150" si="24">BM139*$BU139*0.7718</f>
        <v>225.67251509784842</v>
      </c>
    </row>
    <row r="140" spans="1:80" x14ac:dyDescent="0.25">
      <c r="A140" s="2">
        <v>42804</v>
      </c>
      <c r="B140" s="3">
        <v>0.55250934027777776</v>
      </c>
      <c r="C140" s="4">
        <v>13.041</v>
      </c>
      <c r="D140" s="4">
        <v>2.5141</v>
      </c>
      <c r="E140" s="4">
        <v>25140.972569000001</v>
      </c>
      <c r="F140" s="4">
        <v>333.2</v>
      </c>
      <c r="G140" s="4">
        <v>17.2</v>
      </c>
      <c r="H140" s="4">
        <v>4411.7</v>
      </c>
      <c r="J140" s="4">
        <v>0.06</v>
      </c>
      <c r="K140" s="4">
        <v>0.8367</v>
      </c>
      <c r="L140" s="4">
        <v>10.911199999999999</v>
      </c>
      <c r="M140" s="4">
        <v>2.1034999999999999</v>
      </c>
      <c r="N140" s="4">
        <v>278.81330000000003</v>
      </c>
      <c r="O140" s="4">
        <v>14.3912</v>
      </c>
      <c r="P140" s="4">
        <v>293.2</v>
      </c>
      <c r="Q140" s="4">
        <v>214.184</v>
      </c>
      <c r="R140" s="4">
        <v>11.055300000000001</v>
      </c>
      <c r="S140" s="4">
        <v>225.2</v>
      </c>
      <c r="T140" s="4">
        <v>4411.6677</v>
      </c>
      <c r="W140" s="4">
        <v>0</v>
      </c>
      <c r="X140" s="4">
        <v>4.8800000000000003E-2</v>
      </c>
      <c r="Y140" s="4">
        <v>11.6</v>
      </c>
      <c r="Z140" s="4">
        <v>871</v>
      </c>
      <c r="AA140" s="4">
        <v>878</v>
      </c>
      <c r="AB140" s="4">
        <v>863</v>
      </c>
      <c r="AC140" s="4">
        <v>86</v>
      </c>
      <c r="AD140" s="4">
        <v>10.8</v>
      </c>
      <c r="AE140" s="4">
        <v>0.25</v>
      </c>
      <c r="AF140" s="4">
        <v>992</v>
      </c>
      <c r="AG140" s="4">
        <v>-10</v>
      </c>
      <c r="AH140" s="4">
        <v>8</v>
      </c>
      <c r="AI140" s="4">
        <v>24</v>
      </c>
      <c r="AJ140" s="4">
        <v>135.9</v>
      </c>
      <c r="AK140" s="4">
        <v>133</v>
      </c>
      <c r="AL140" s="4">
        <v>4.5999999999999996</v>
      </c>
      <c r="AM140" s="4">
        <v>142</v>
      </c>
      <c r="AN140" s="4" t="s">
        <v>155</v>
      </c>
      <c r="AO140" s="4">
        <v>2</v>
      </c>
      <c r="AP140" s="5">
        <v>0.76081018518518517</v>
      </c>
      <c r="AQ140" s="4">
        <v>47.160932000000003</v>
      </c>
      <c r="AR140" s="4">
        <v>-88.490711000000005</v>
      </c>
      <c r="AS140" s="4">
        <v>317.2</v>
      </c>
      <c r="AT140" s="4">
        <v>37.4</v>
      </c>
      <c r="AU140" s="4">
        <v>12</v>
      </c>
      <c r="AV140" s="4">
        <v>11</v>
      </c>
      <c r="AW140" s="4" t="s">
        <v>415</v>
      </c>
      <c r="AX140" s="4">
        <v>1.0696000000000001</v>
      </c>
      <c r="AY140" s="4">
        <v>1.5</v>
      </c>
      <c r="AZ140" s="4">
        <v>2.0392000000000001</v>
      </c>
      <c r="BA140" s="4">
        <v>11.154</v>
      </c>
      <c r="BB140" s="4">
        <v>10.34</v>
      </c>
      <c r="BC140" s="4">
        <v>0.93</v>
      </c>
      <c r="BD140" s="4">
        <v>19.518000000000001</v>
      </c>
      <c r="BE140" s="4">
        <v>1961.0129999999999</v>
      </c>
      <c r="BF140" s="4">
        <v>240.62200000000001</v>
      </c>
      <c r="BG140" s="4">
        <v>5.2480000000000002</v>
      </c>
      <c r="BH140" s="4">
        <v>0.27100000000000002</v>
      </c>
      <c r="BI140" s="4">
        <v>5.5179999999999998</v>
      </c>
      <c r="BJ140" s="4">
        <v>4.0309999999999997</v>
      </c>
      <c r="BK140" s="4">
        <v>0.20799999999999999</v>
      </c>
      <c r="BL140" s="4">
        <v>4.2389999999999999</v>
      </c>
      <c r="BM140" s="4">
        <v>32.876800000000003</v>
      </c>
      <c r="BQ140" s="4">
        <v>6.3819999999999997</v>
      </c>
      <c r="BR140" s="4">
        <v>0.29519099999999998</v>
      </c>
      <c r="BS140" s="4">
        <v>-5</v>
      </c>
      <c r="BT140" s="4">
        <v>8.1270000000000005E-3</v>
      </c>
      <c r="BU140" s="4">
        <v>7.21373</v>
      </c>
      <c r="BV140" s="4">
        <v>0.16416500000000001</v>
      </c>
      <c r="BW140" s="4">
        <f t="shared" si="20"/>
        <v>1.9058674659999999</v>
      </c>
      <c r="BY140" s="4">
        <f t="shared" si="21"/>
        <v>10918.051290492582</v>
      </c>
      <c r="BZ140" s="4">
        <f t="shared" si="22"/>
        <v>1339.6766556983082</v>
      </c>
      <c r="CA140" s="4">
        <f t="shared" si="23"/>
        <v>22.442821517233998</v>
      </c>
      <c r="CB140" s="4">
        <f t="shared" si="24"/>
        <v>183.04345186251524</v>
      </c>
    </row>
    <row r="141" spans="1:80" x14ac:dyDescent="0.25">
      <c r="A141" s="2">
        <v>42804</v>
      </c>
      <c r="B141" s="3">
        <v>0.5525209143518518</v>
      </c>
      <c r="C141" s="4">
        <v>13.042999999999999</v>
      </c>
      <c r="D141" s="4">
        <v>2.6263000000000001</v>
      </c>
      <c r="E141" s="4">
        <v>26263.158743</v>
      </c>
      <c r="F141" s="4">
        <v>341.6</v>
      </c>
      <c r="G141" s="4">
        <v>17.2</v>
      </c>
      <c r="H141" s="4">
        <v>4019.2</v>
      </c>
      <c r="J141" s="4">
        <v>0.1</v>
      </c>
      <c r="K141" s="4">
        <v>0.83589999999999998</v>
      </c>
      <c r="L141" s="4">
        <v>10.902900000000001</v>
      </c>
      <c r="M141" s="4">
        <v>2.1953999999999998</v>
      </c>
      <c r="N141" s="4">
        <v>285.51569999999998</v>
      </c>
      <c r="O141" s="4">
        <v>14.377599999999999</v>
      </c>
      <c r="P141" s="4">
        <v>299.89999999999998</v>
      </c>
      <c r="Q141" s="4">
        <v>219.33279999999999</v>
      </c>
      <c r="R141" s="4">
        <v>11.0448</v>
      </c>
      <c r="S141" s="4">
        <v>230.4</v>
      </c>
      <c r="T141" s="4">
        <v>4019.1563000000001</v>
      </c>
      <c r="W141" s="4">
        <v>0</v>
      </c>
      <c r="X141" s="4">
        <v>8.3599999999999994E-2</v>
      </c>
      <c r="Y141" s="4">
        <v>11.6</v>
      </c>
      <c r="Z141" s="4">
        <v>869</v>
      </c>
      <c r="AA141" s="4">
        <v>878</v>
      </c>
      <c r="AB141" s="4">
        <v>863</v>
      </c>
      <c r="AC141" s="4">
        <v>86</v>
      </c>
      <c r="AD141" s="4">
        <v>10.8</v>
      </c>
      <c r="AE141" s="4">
        <v>0.25</v>
      </c>
      <c r="AF141" s="4">
        <v>992</v>
      </c>
      <c r="AG141" s="4">
        <v>-10</v>
      </c>
      <c r="AH141" s="4">
        <v>8</v>
      </c>
      <c r="AI141" s="4">
        <v>24</v>
      </c>
      <c r="AJ141" s="4">
        <v>136</v>
      </c>
      <c r="AK141" s="4">
        <v>133</v>
      </c>
      <c r="AL141" s="4">
        <v>4.5</v>
      </c>
      <c r="AM141" s="4">
        <v>142</v>
      </c>
      <c r="AN141" s="4" t="s">
        <v>155</v>
      </c>
      <c r="AO141" s="4">
        <v>2</v>
      </c>
      <c r="AP141" s="5">
        <v>0.76082175925925932</v>
      </c>
      <c r="AQ141" s="4">
        <v>47.160806999999998</v>
      </c>
      <c r="AR141" s="4">
        <v>-88.490656000000001</v>
      </c>
      <c r="AS141" s="4">
        <v>317</v>
      </c>
      <c r="AT141" s="4">
        <v>32.5</v>
      </c>
      <c r="AU141" s="4">
        <v>12</v>
      </c>
      <c r="AV141" s="4">
        <v>11</v>
      </c>
      <c r="AW141" s="4" t="s">
        <v>415</v>
      </c>
      <c r="AX141" s="4">
        <v>1.0911999999999999</v>
      </c>
      <c r="AY141" s="4">
        <v>1.6215999999999999</v>
      </c>
      <c r="AZ141" s="4">
        <v>2.052</v>
      </c>
      <c r="BA141" s="4">
        <v>11.154</v>
      </c>
      <c r="BB141" s="4">
        <v>10.29</v>
      </c>
      <c r="BC141" s="4">
        <v>0.92</v>
      </c>
      <c r="BD141" s="4">
        <v>19.631</v>
      </c>
      <c r="BE141" s="4">
        <v>1953.0740000000001</v>
      </c>
      <c r="BF141" s="4">
        <v>250.29900000000001</v>
      </c>
      <c r="BG141" s="4">
        <v>5.3559999999999999</v>
      </c>
      <c r="BH141" s="4">
        <v>0.27</v>
      </c>
      <c r="BI141" s="4">
        <v>5.6260000000000003</v>
      </c>
      <c r="BJ141" s="4">
        <v>4.1150000000000002</v>
      </c>
      <c r="BK141" s="4">
        <v>0.20699999999999999</v>
      </c>
      <c r="BL141" s="4">
        <v>4.3220000000000001</v>
      </c>
      <c r="BM141" s="4">
        <v>29.853100000000001</v>
      </c>
      <c r="BQ141" s="4">
        <v>10.888</v>
      </c>
      <c r="BR141" s="4">
        <v>0.26044499999999998</v>
      </c>
      <c r="BS141" s="4">
        <v>-5</v>
      </c>
      <c r="BT141" s="4">
        <v>8.0000000000000002E-3</v>
      </c>
      <c r="BU141" s="4">
        <v>6.3646250000000002</v>
      </c>
      <c r="BV141" s="4">
        <v>0.16159999999999999</v>
      </c>
      <c r="BW141" s="4">
        <f t="shared" si="20"/>
        <v>1.6815339250000001</v>
      </c>
      <c r="BY141" s="4">
        <f t="shared" si="21"/>
        <v>9593.9244280755502</v>
      </c>
      <c r="BZ141" s="4">
        <f t="shared" si="22"/>
        <v>1229.5231468049251</v>
      </c>
      <c r="CA141" s="4">
        <f t="shared" si="23"/>
        <v>20.213775321125002</v>
      </c>
      <c r="CB141" s="4">
        <f t="shared" si="24"/>
        <v>146.64492248823251</v>
      </c>
    </row>
    <row r="142" spans="1:80" x14ac:dyDescent="0.25">
      <c r="A142" s="2">
        <v>42804</v>
      </c>
      <c r="B142" s="3">
        <v>0.55253248842592595</v>
      </c>
      <c r="C142" s="4">
        <v>13.03</v>
      </c>
      <c r="D142" s="4">
        <v>2.5956999999999999</v>
      </c>
      <c r="E142" s="4">
        <v>25956.954068999999</v>
      </c>
      <c r="F142" s="4">
        <v>358.8</v>
      </c>
      <c r="G142" s="4">
        <v>16.7</v>
      </c>
      <c r="H142" s="4">
        <v>3740.6</v>
      </c>
      <c r="J142" s="4">
        <v>0.1</v>
      </c>
      <c r="K142" s="4">
        <v>0.8367</v>
      </c>
      <c r="L142" s="4">
        <v>10.9017</v>
      </c>
      <c r="M142" s="4">
        <v>2.1718000000000002</v>
      </c>
      <c r="N142" s="4">
        <v>300.21839999999997</v>
      </c>
      <c r="O142" s="4">
        <v>14.0097</v>
      </c>
      <c r="P142" s="4">
        <v>314.2</v>
      </c>
      <c r="Q142" s="4">
        <v>230.62729999999999</v>
      </c>
      <c r="R142" s="4">
        <v>10.7622</v>
      </c>
      <c r="S142" s="4">
        <v>241.4</v>
      </c>
      <c r="T142" s="4">
        <v>3740.6176</v>
      </c>
      <c r="W142" s="4">
        <v>0</v>
      </c>
      <c r="X142" s="4">
        <v>8.3699999999999997E-2</v>
      </c>
      <c r="Y142" s="4">
        <v>11.5</v>
      </c>
      <c r="Z142" s="4">
        <v>869</v>
      </c>
      <c r="AA142" s="4">
        <v>877</v>
      </c>
      <c r="AB142" s="4">
        <v>860</v>
      </c>
      <c r="AC142" s="4">
        <v>86</v>
      </c>
      <c r="AD142" s="4">
        <v>10.8</v>
      </c>
      <c r="AE142" s="4">
        <v>0.25</v>
      </c>
      <c r="AF142" s="4">
        <v>992</v>
      </c>
      <c r="AG142" s="4">
        <v>-10</v>
      </c>
      <c r="AH142" s="4">
        <v>8</v>
      </c>
      <c r="AI142" s="4">
        <v>24</v>
      </c>
      <c r="AJ142" s="4">
        <v>136</v>
      </c>
      <c r="AK142" s="4">
        <v>133</v>
      </c>
      <c r="AL142" s="4">
        <v>4.5999999999999996</v>
      </c>
      <c r="AM142" s="4">
        <v>142</v>
      </c>
      <c r="AN142" s="4" t="s">
        <v>155</v>
      </c>
      <c r="AO142" s="4">
        <v>2</v>
      </c>
      <c r="AP142" s="5">
        <v>0.76083333333333336</v>
      </c>
      <c r="AQ142" s="4">
        <v>47.160674999999998</v>
      </c>
      <c r="AR142" s="4">
        <v>-88.490645000000001</v>
      </c>
      <c r="AS142" s="4">
        <v>316.7</v>
      </c>
      <c r="AT142" s="4">
        <v>32</v>
      </c>
      <c r="AU142" s="4">
        <v>12</v>
      </c>
      <c r="AV142" s="4">
        <v>10</v>
      </c>
      <c r="AW142" s="4" t="s">
        <v>429</v>
      </c>
      <c r="AX142" s="4">
        <v>1.2392609999999999</v>
      </c>
      <c r="AY142" s="4">
        <v>1.8696299999999999</v>
      </c>
      <c r="AZ142" s="4">
        <v>2.308891</v>
      </c>
      <c r="BA142" s="4">
        <v>11.154</v>
      </c>
      <c r="BB142" s="4">
        <v>10.34</v>
      </c>
      <c r="BC142" s="4">
        <v>0.93</v>
      </c>
      <c r="BD142" s="4">
        <v>19.52</v>
      </c>
      <c r="BE142" s="4">
        <v>1960.528</v>
      </c>
      <c r="BF142" s="4">
        <v>248.58099999999999</v>
      </c>
      <c r="BG142" s="4">
        <v>5.6539999999999999</v>
      </c>
      <c r="BH142" s="4">
        <v>0.26400000000000001</v>
      </c>
      <c r="BI142" s="4">
        <v>5.9180000000000001</v>
      </c>
      <c r="BJ142" s="4">
        <v>4.343</v>
      </c>
      <c r="BK142" s="4">
        <v>0.20300000000000001</v>
      </c>
      <c r="BL142" s="4">
        <v>4.5460000000000003</v>
      </c>
      <c r="BM142" s="4">
        <v>27.8933</v>
      </c>
      <c r="BQ142" s="4">
        <v>10.94</v>
      </c>
      <c r="BR142" s="4">
        <v>0.25338100000000002</v>
      </c>
      <c r="BS142" s="4">
        <v>-5</v>
      </c>
      <c r="BT142" s="4">
        <v>8.0000000000000002E-3</v>
      </c>
      <c r="BU142" s="4">
        <v>6.191999</v>
      </c>
      <c r="BV142" s="4">
        <v>0.16159999999999999</v>
      </c>
      <c r="BW142" s="4">
        <f t="shared" si="20"/>
        <v>1.6359261357999999</v>
      </c>
      <c r="BY142" s="4">
        <f t="shared" si="21"/>
        <v>9369.3335672612902</v>
      </c>
      <c r="BZ142" s="4">
        <f t="shared" si="22"/>
        <v>1187.9648275787843</v>
      </c>
      <c r="CA142" s="4">
        <f t="shared" si="23"/>
        <v>20.7551311088726</v>
      </c>
      <c r="CB142" s="4">
        <f t="shared" si="24"/>
        <v>133.30165750843108</v>
      </c>
    </row>
    <row r="143" spans="1:80" x14ac:dyDescent="0.25">
      <c r="A143" s="2">
        <v>42804</v>
      </c>
      <c r="B143" s="3">
        <v>0.55254406249999999</v>
      </c>
      <c r="C143" s="4">
        <v>12.994999999999999</v>
      </c>
      <c r="D143" s="4">
        <v>2.7606999999999999</v>
      </c>
      <c r="E143" s="4">
        <v>27607.001733000001</v>
      </c>
      <c r="F143" s="4">
        <v>394.5</v>
      </c>
      <c r="G143" s="4">
        <v>12.4</v>
      </c>
      <c r="H143" s="4">
        <v>3546.2</v>
      </c>
      <c r="J143" s="4">
        <v>0.1</v>
      </c>
      <c r="K143" s="4">
        <v>0.83560000000000001</v>
      </c>
      <c r="L143" s="4">
        <v>10.8581</v>
      </c>
      <c r="M143" s="4">
        <v>2.3068</v>
      </c>
      <c r="N143" s="4">
        <v>329.63130000000001</v>
      </c>
      <c r="O143" s="4">
        <v>10.361000000000001</v>
      </c>
      <c r="P143" s="4">
        <v>340</v>
      </c>
      <c r="Q143" s="4">
        <v>253.22229999999999</v>
      </c>
      <c r="R143" s="4">
        <v>7.9592999999999998</v>
      </c>
      <c r="S143" s="4">
        <v>261.2</v>
      </c>
      <c r="T143" s="4">
        <v>3546.2248</v>
      </c>
      <c r="W143" s="4">
        <v>0</v>
      </c>
      <c r="X143" s="4">
        <v>8.3599999999999994E-2</v>
      </c>
      <c r="Y143" s="4">
        <v>11.6</v>
      </c>
      <c r="Z143" s="4">
        <v>871</v>
      </c>
      <c r="AA143" s="4">
        <v>880</v>
      </c>
      <c r="AB143" s="4">
        <v>860</v>
      </c>
      <c r="AC143" s="4">
        <v>86</v>
      </c>
      <c r="AD143" s="4">
        <v>10.8</v>
      </c>
      <c r="AE143" s="4">
        <v>0.25</v>
      </c>
      <c r="AF143" s="4">
        <v>992</v>
      </c>
      <c r="AG143" s="4">
        <v>-10</v>
      </c>
      <c r="AH143" s="4">
        <v>8</v>
      </c>
      <c r="AI143" s="4">
        <v>24</v>
      </c>
      <c r="AJ143" s="4">
        <v>136</v>
      </c>
      <c r="AK143" s="4">
        <v>131.30000000000001</v>
      </c>
      <c r="AL143" s="4">
        <v>4.9000000000000004</v>
      </c>
      <c r="AM143" s="4">
        <v>142</v>
      </c>
      <c r="AN143" s="4" t="s">
        <v>155</v>
      </c>
      <c r="AO143" s="4">
        <v>2</v>
      </c>
      <c r="AP143" s="5">
        <v>0.7608449074074074</v>
      </c>
      <c r="AQ143" s="4">
        <v>47.160552000000003</v>
      </c>
      <c r="AR143" s="4">
        <v>-88.490641999999994</v>
      </c>
      <c r="AS143" s="4">
        <v>316.5</v>
      </c>
      <c r="AT143" s="4">
        <v>30.8</v>
      </c>
      <c r="AU143" s="4">
        <v>12</v>
      </c>
      <c r="AV143" s="4">
        <v>9</v>
      </c>
      <c r="AW143" s="4" t="s">
        <v>430</v>
      </c>
      <c r="AX143" s="4">
        <v>1.1000000000000001</v>
      </c>
      <c r="AY143" s="4">
        <v>1.8</v>
      </c>
      <c r="AZ143" s="4">
        <v>2.1303299999999998</v>
      </c>
      <c r="BA143" s="4">
        <v>11.154</v>
      </c>
      <c r="BB143" s="4">
        <v>10.26</v>
      </c>
      <c r="BC143" s="4">
        <v>0.92</v>
      </c>
      <c r="BD143" s="4">
        <v>19.678999999999998</v>
      </c>
      <c r="BE143" s="4">
        <v>1942.26</v>
      </c>
      <c r="BF143" s="4">
        <v>262.62299999999999</v>
      </c>
      <c r="BG143" s="4">
        <v>6.1749999999999998</v>
      </c>
      <c r="BH143" s="4">
        <v>0.19400000000000001</v>
      </c>
      <c r="BI143" s="4">
        <v>6.3689999999999998</v>
      </c>
      <c r="BJ143" s="4">
        <v>4.7430000000000003</v>
      </c>
      <c r="BK143" s="4">
        <v>0.14899999999999999</v>
      </c>
      <c r="BL143" s="4">
        <v>4.8929999999999998</v>
      </c>
      <c r="BM143" s="4">
        <v>26.302600000000002</v>
      </c>
      <c r="BQ143" s="4">
        <v>10.868</v>
      </c>
      <c r="BR143" s="4">
        <v>0.32895099999999999</v>
      </c>
      <c r="BS143" s="4">
        <v>-5</v>
      </c>
      <c r="BT143" s="4">
        <v>8.8730000000000007E-3</v>
      </c>
      <c r="BU143" s="4">
        <v>8.0387400000000007</v>
      </c>
      <c r="BV143" s="4">
        <v>0.17923500000000001</v>
      </c>
      <c r="BW143" s="4">
        <f t="shared" si="20"/>
        <v>2.1238351080000002</v>
      </c>
      <c r="BY143" s="4">
        <f t="shared" si="21"/>
        <v>12050.362809022323</v>
      </c>
      <c r="BZ143" s="4">
        <f t="shared" si="22"/>
        <v>1629.3917559924362</v>
      </c>
      <c r="CA143" s="4">
        <f t="shared" si="23"/>
        <v>29.426992680276005</v>
      </c>
      <c r="CB143" s="4">
        <f t="shared" si="24"/>
        <v>163.18920887038323</v>
      </c>
    </row>
    <row r="144" spans="1:80" x14ac:dyDescent="0.25">
      <c r="A144" s="2">
        <v>42804</v>
      </c>
      <c r="B144" s="3">
        <v>0.55255563657407414</v>
      </c>
      <c r="C144" s="4">
        <v>12.944000000000001</v>
      </c>
      <c r="D144" s="4">
        <v>2.8144999999999998</v>
      </c>
      <c r="E144" s="4">
        <v>28145.480769000002</v>
      </c>
      <c r="F144" s="4">
        <v>424.2</v>
      </c>
      <c r="G144" s="4">
        <v>12.4</v>
      </c>
      <c r="H144" s="4">
        <v>3386.6</v>
      </c>
      <c r="J144" s="4">
        <v>0.1</v>
      </c>
      <c r="K144" s="4">
        <v>0.83550000000000002</v>
      </c>
      <c r="L144" s="4">
        <v>10.8146</v>
      </c>
      <c r="M144" s="4">
        <v>2.3515999999999999</v>
      </c>
      <c r="N144" s="4">
        <v>354.45269999999999</v>
      </c>
      <c r="O144" s="4">
        <v>10.360300000000001</v>
      </c>
      <c r="P144" s="4">
        <v>364.8</v>
      </c>
      <c r="Q144" s="4">
        <v>272.2901</v>
      </c>
      <c r="R144" s="4">
        <v>7.9588000000000001</v>
      </c>
      <c r="S144" s="4">
        <v>280.2</v>
      </c>
      <c r="T144" s="4">
        <v>3386.6349</v>
      </c>
      <c r="W144" s="4">
        <v>0</v>
      </c>
      <c r="X144" s="4">
        <v>8.3599999999999994E-2</v>
      </c>
      <c r="Y144" s="4">
        <v>11.6</v>
      </c>
      <c r="Z144" s="4">
        <v>874</v>
      </c>
      <c r="AA144" s="4">
        <v>884</v>
      </c>
      <c r="AB144" s="4">
        <v>864</v>
      </c>
      <c r="AC144" s="4">
        <v>86</v>
      </c>
      <c r="AD144" s="4">
        <v>10.8</v>
      </c>
      <c r="AE144" s="4">
        <v>0.25</v>
      </c>
      <c r="AF144" s="4">
        <v>992</v>
      </c>
      <c r="AG144" s="4">
        <v>-10</v>
      </c>
      <c r="AH144" s="4">
        <v>8</v>
      </c>
      <c r="AI144" s="4">
        <v>24</v>
      </c>
      <c r="AJ144" s="4">
        <v>136</v>
      </c>
      <c r="AK144" s="4">
        <v>132.69999999999999</v>
      </c>
      <c r="AL144" s="4">
        <v>4.5999999999999996</v>
      </c>
      <c r="AM144" s="4">
        <v>142</v>
      </c>
      <c r="AN144" s="4" t="s">
        <v>155</v>
      </c>
      <c r="AO144" s="4">
        <v>2</v>
      </c>
      <c r="AP144" s="5">
        <v>0.76085648148148144</v>
      </c>
      <c r="AQ144" s="4">
        <v>47.160434000000002</v>
      </c>
      <c r="AR144" s="4">
        <v>-88.490650000000002</v>
      </c>
      <c r="AS144" s="4">
        <v>316.2</v>
      </c>
      <c r="AT144" s="4">
        <v>29.9</v>
      </c>
      <c r="AU144" s="4">
        <v>12</v>
      </c>
      <c r="AV144" s="4">
        <v>9</v>
      </c>
      <c r="AW144" s="4" t="s">
        <v>430</v>
      </c>
      <c r="AX144" s="4">
        <v>1.1304000000000001</v>
      </c>
      <c r="AY144" s="4">
        <v>1.8</v>
      </c>
      <c r="AZ144" s="4">
        <v>2.2000000000000002</v>
      </c>
      <c r="BA144" s="4">
        <v>11.154</v>
      </c>
      <c r="BB144" s="4">
        <v>10.26</v>
      </c>
      <c r="BC144" s="4">
        <v>0.92</v>
      </c>
      <c r="BD144" s="4">
        <v>19.687000000000001</v>
      </c>
      <c r="BE144" s="4">
        <v>1936.5820000000001</v>
      </c>
      <c r="BF144" s="4">
        <v>268.01600000000002</v>
      </c>
      <c r="BG144" s="4">
        <v>6.6470000000000002</v>
      </c>
      <c r="BH144" s="4">
        <v>0.19400000000000001</v>
      </c>
      <c r="BI144" s="4">
        <v>6.8410000000000002</v>
      </c>
      <c r="BJ144" s="4">
        <v>5.1059999999999999</v>
      </c>
      <c r="BK144" s="4">
        <v>0.14899999999999999</v>
      </c>
      <c r="BL144" s="4">
        <v>5.2549999999999999</v>
      </c>
      <c r="BM144" s="4">
        <v>25.146000000000001</v>
      </c>
      <c r="BQ144" s="4">
        <v>10.879</v>
      </c>
      <c r="BR144" s="4">
        <v>0.326046</v>
      </c>
      <c r="BS144" s="4">
        <v>-5</v>
      </c>
      <c r="BT144" s="4">
        <v>8.1279999999999998E-3</v>
      </c>
      <c r="BU144" s="4">
        <v>7.9677480000000003</v>
      </c>
      <c r="BV144" s="4">
        <v>0.164183</v>
      </c>
      <c r="BW144" s="4">
        <f t="shared" si="20"/>
        <v>2.1050790215999999</v>
      </c>
      <c r="BY144" s="4">
        <f t="shared" si="21"/>
        <v>11909.026320391926</v>
      </c>
      <c r="BZ144" s="4">
        <f t="shared" si="22"/>
        <v>1648.1665110417027</v>
      </c>
      <c r="CA144" s="4">
        <f t="shared" si="23"/>
        <v>31.399387370078404</v>
      </c>
      <c r="CB144" s="4">
        <f t="shared" si="24"/>
        <v>154.63552581433441</v>
      </c>
    </row>
    <row r="145" spans="1:80" x14ac:dyDescent="0.25">
      <c r="A145" s="2">
        <v>42804</v>
      </c>
      <c r="B145" s="3">
        <v>0.55256721064814818</v>
      </c>
      <c r="C145" s="4">
        <v>12.901</v>
      </c>
      <c r="D145" s="4">
        <v>2.7736999999999998</v>
      </c>
      <c r="E145" s="4">
        <v>27736.516464</v>
      </c>
      <c r="F145" s="4">
        <v>487.7</v>
      </c>
      <c r="G145" s="4">
        <v>15.6</v>
      </c>
      <c r="H145" s="4">
        <v>3266.2</v>
      </c>
      <c r="J145" s="4">
        <v>0.1</v>
      </c>
      <c r="K145" s="4">
        <v>0.83640000000000003</v>
      </c>
      <c r="L145" s="4">
        <v>10.790800000000001</v>
      </c>
      <c r="M145" s="4">
        <v>2.3199999999999998</v>
      </c>
      <c r="N145" s="4">
        <v>407.8913</v>
      </c>
      <c r="O145" s="4">
        <v>13.078799999999999</v>
      </c>
      <c r="P145" s="4">
        <v>421</v>
      </c>
      <c r="Q145" s="4">
        <v>313.3415</v>
      </c>
      <c r="R145" s="4">
        <v>10.0471</v>
      </c>
      <c r="S145" s="4">
        <v>323.39999999999998</v>
      </c>
      <c r="T145" s="4">
        <v>3266.2474999999999</v>
      </c>
      <c r="W145" s="4">
        <v>0</v>
      </c>
      <c r="X145" s="4">
        <v>8.3599999999999994E-2</v>
      </c>
      <c r="Y145" s="4">
        <v>11.5</v>
      </c>
      <c r="Z145" s="4">
        <v>877</v>
      </c>
      <c r="AA145" s="4">
        <v>882</v>
      </c>
      <c r="AB145" s="4">
        <v>863</v>
      </c>
      <c r="AC145" s="4">
        <v>86</v>
      </c>
      <c r="AD145" s="4">
        <v>10.8</v>
      </c>
      <c r="AE145" s="4">
        <v>0.25</v>
      </c>
      <c r="AF145" s="4">
        <v>992</v>
      </c>
      <c r="AG145" s="4">
        <v>-10</v>
      </c>
      <c r="AH145" s="4">
        <v>8</v>
      </c>
      <c r="AI145" s="4">
        <v>24</v>
      </c>
      <c r="AJ145" s="4">
        <v>136</v>
      </c>
      <c r="AK145" s="4">
        <v>133.9</v>
      </c>
      <c r="AL145" s="4">
        <v>4.5</v>
      </c>
      <c r="AM145" s="4">
        <v>142</v>
      </c>
      <c r="AN145" s="4" t="s">
        <v>155</v>
      </c>
      <c r="AO145" s="4">
        <v>2</v>
      </c>
      <c r="AP145" s="5">
        <v>0.76086805555555559</v>
      </c>
      <c r="AQ145" s="4">
        <v>47.160322000000001</v>
      </c>
      <c r="AR145" s="4">
        <v>-88.490655000000004</v>
      </c>
      <c r="AS145" s="4">
        <v>315.89999999999998</v>
      </c>
      <c r="AT145" s="4">
        <v>28.9</v>
      </c>
      <c r="AU145" s="4">
        <v>12</v>
      </c>
      <c r="AV145" s="4">
        <v>10</v>
      </c>
      <c r="AW145" s="4" t="s">
        <v>414</v>
      </c>
      <c r="AX145" s="4">
        <v>1.3520000000000001</v>
      </c>
      <c r="AY145" s="4">
        <v>1.9216</v>
      </c>
      <c r="AZ145" s="4">
        <v>2.3824000000000001</v>
      </c>
      <c r="BA145" s="4">
        <v>11.154</v>
      </c>
      <c r="BB145" s="4">
        <v>10.33</v>
      </c>
      <c r="BC145" s="4">
        <v>0.93</v>
      </c>
      <c r="BD145" s="4">
        <v>19.555</v>
      </c>
      <c r="BE145" s="4">
        <v>1942.047</v>
      </c>
      <c r="BF145" s="4">
        <v>265.74599999999998</v>
      </c>
      <c r="BG145" s="4">
        <v>7.6879999999999997</v>
      </c>
      <c r="BH145" s="4">
        <v>0.246</v>
      </c>
      <c r="BI145" s="4">
        <v>7.9340000000000002</v>
      </c>
      <c r="BJ145" s="4">
        <v>5.9059999999999997</v>
      </c>
      <c r="BK145" s="4">
        <v>0.189</v>
      </c>
      <c r="BL145" s="4">
        <v>6.0949999999999998</v>
      </c>
      <c r="BM145" s="4">
        <v>24.374199999999998</v>
      </c>
      <c r="BQ145" s="4">
        <v>10.946</v>
      </c>
      <c r="BR145" s="4">
        <v>0.34233000000000002</v>
      </c>
      <c r="BS145" s="4">
        <v>-5</v>
      </c>
      <c r="BT145" s="4">
        <v>8.8730000000000007E-3</v>
      </c>
      <c r="BU145" s="4">
        <v>8.3656970000000008</v>
      </c>
      <c r="BV145" s="4">
        <v>0.179232</v>
      </c>
      <c r="BW145" s="4">
        <f t="shared" si="20"/>
        <v>2.2102171474000003</v>
      </c>
      <c r="BY145" s="4">
        <f t="shared" si="21"/>
        <v>12539.1079447256</v>
      </c>
      <c r="BZ145" s="4">
        <f t="shared" si="22"/>
        <v>1715.8275674476718</v>
      </c>
      <c r="CA145" s="4">
        <f t="shared" si="23"/>
        <v>38.132945042807606</v>
      </c>
      <c r="CB145" s="4">
        <f t="shared" si="24"/>
        <v>157.37555520866934</v>
      </c>
    </row>
    <row r="146" spans="1:80" x14ac:dyDescent="0.25">
      <c r="A146" s="2">
        <v>42804</v>
      </c>
      <c r="B146" s="3">
        <v>0.55257878472222222</v>
      </c>
      <c r="C146" s="4">
        <v>11.632999999999999</v>
      </c>
      <c r="D146" s="4">
        <v>3.6778</v>
      </c>
      <c r="E146" s="4">
        <v>36777.825726000003</v>
      </c>
      <c r="F146" s="4">
        <v>543.5</v>
      </c>
      <c r="G146" s="4">
        <v>15.9</v>
      </c>
      <c r="H146" s="4">
        <v>3149.8</v>
      </c>
      <c r="J146" s="4">
        <v>0.1</v>
      </c>
      <c r="K146" s="4">
        <v>0.83819999999999995</v>
      </c>
      <c r="L146" s="4">
        <v>9.7507999999999999</v>
      </c>
      <c r="M146" s="4">
        <v>3.0827</v>
      </c>
      <c r="N146" s="4">
        <v>455.59660000000002</v>
      </c>
      <c r="O146" s="4">
        <v>13.3506</v>
      </c>
      <c r="P146" s="4">
        <v>468.9</v>
      </c>
      <c r="Q146" s="4">
        <v>349.97669999999999</v>
      </c>
      <c r="R146" s="4">
        <v>10.2555</v>
      </c>
      <c r="S146" s="4">
        <v>360.2</v>
      </c>
      <c r="T146" s="4">
        <v>3149.8157000000001</v>
      </c>
      <c r="W146" s="4">
        <v>0</v>
      </c>
      <c r="X146" s="4">
        <v>8.3799999999999999E-2</v>
      </c>
      <c r="Y146" s="4">
        <v>11.5</v>
      </c>
      <c r="Z146" s="4">
        <v>876</v>
      </c>
      <c r="AA146" s="4">
        <v>879</v>
      </c>
      <c r="AB146" s="4">
        <v>863</v>
      </c>
      <c r="AC146" s="4">
        <v>86</v>
      </c>
      <c r="AD146" s="4">
        <v>10.79</v>
      </c>
      <c r="AE146" s="4">
        <v>0.25</v>
      </c>
      <c r="AF146" s="4">
        <v>993</v>
      </c>
      <c r="AG146" s="4">
        <v>-10</v>
      </c>
      <c r="AH146" s="4">
        <v>8</v>
      </c>
      <c r="AI146" s="4">
        <v>24</v>
      </c>
      <c r="AJ146" s="4">
        <v>136</v>
      </c>
      <c r="AK146" s="4">
        <v>134</v>
      </c>
      <c r="AL146" s="4">
        <v>4.5</v>
      </c>
      <c r="AM146" s="4">
        <v>142</v>
      </c>
      <c r="AN146" s="4" t="s">
        <v>155</v>
      </c>
      <c r="AO146" s="4">
        <v>2</v>
      </c>
      <c r="AP146" s="5">
        <v>0.76087962962962974</v>
      </c>
      <c r="AQ146" s="4">
        <v>47.160207999999997</v>
      </c>
      <c r="AR146" s="4">
        <v>-88.490645000000001</v>
      </c>
      <c r="AS146" s="4">
        <v>315.7</v>
      </c>
      <c r="AT146" s="4">
        <v>28.8</v>
      </c>
      <c r="AU146" s="4">
        <v>12</v>
      </c>
      <c r="AV146" s="4">
        <v>10</v>
      </c>
      <c r="AW146" s="4" t="s">
        <v>414</v>
      </c>
      <c r="AX146" s="4">
        <v>1.5784</v>
      </c>
      <c r="AY146" s="4">
        <v>2.048</v>
      </c>
      <c r="AZ146" s="4">
        <v>2.5872000000000002</v>
      </c>
      <c r="BA146" s="4">
        <v>11.154</v>
      </c>
      <c r="BB146" s="4">
        <v>10.45</v>
      </c>
      <c r="BC146" s="4">
        <v>0.94</v>
      </c>
      <c r="BD146" s="4">
        <v>19.303000000000001</v>
      </c>
      <c r="BE146" s="4">
        <v>1793.529</v>
      </c>
      <c r="BF146" s="4">
        <v>360.89400000000001</v>
      </c>
      <c r="BG146" s="4">
        <v>8.7759999999999998</v>
      </c>
      <c r="BH146" s="4">
        <v>0.25700000000000001</v>
      </c>
      <c r="BI146" s="4">
        <v>9.0329999999999995</v>
      </c>
      <c r="BJ146" s="4">
        <v>6.7409999999999997</v>
      </c>
      <c r="BK146" s="4">
        <v>0.19800000000000001</v>
      </c>
      <c r="BL146" s="4">
        <v>6.9390000000000001</v>
      </c>
      <c r="BM146" s="4">
        <v>24.023199999999999</v>
      </c>
      <c r="BQ146" s="4">
        <v>11.21</v>
      </c>
      <c r="BR146" s="4">
        <v>0.335397</v>
      </c>
      <c r="BS146" s="4">
        <v>-5</v>
      </c>
      <c r="BT146" s="4">
        <v>7.254E-3</v>
      </c>
      <c r="BU146" s="4">
        <v>8.1962639999999993</v>
      </c>
      <c r="BV146" s="4">
        <v>0.14653099999999999</v>
      </c>
      <c r="BW146" s="4">
        <f t="shared" si="20"/>
        <v>2.1654529487999996</v>
      </c>
      <c r="BY146" s="4">
        <f t="shared" si="21"/>
        <v>11345.643052171301</v>
      </c>
      <c r="BZ146" s="4">
        <f t="shared" si="22"/>
        <v>2282.970893512349</v>
      </c>
      <c r="CA146" s="4">
        <f t="shared" si="23"/>
        <v>42.642733858603194</v>
      </c>
      <c r="CB146" s="4">
        <f t="shared" si="24"/>
        <v>151.96779766088065</v>
      </c>
    </row>
    <row r="147" spans="1:80" x14ac:dyDescent="0.25">
      <c r="A147" s="2">
        <v>42804</v>
      </c>
      <c r="B147" s="3">
        <v>0.55259035879629625</v>
      </c>
      <c r="C147" s="4">
        <v>10.144</v>
      </c>
      <c r="D147" s="4">
        <v>7.2042999999999999</v>
      </c>
      <c r="E147" s="4">
        <v>72042.526230999996</v>
      </c>
      <c r="F147" s="4">
        <v>590.6</v>
      </c>
      <c r="G147" s="4">
        <v>15.3</v>
      </c>
      <c r="H147" s="4">
        <v>4614.6000000000004</v>
      </c>
      <c r="J147" s="4">
        <v>0.1</v>
      </c>
      <c r="K147" s="4">
        <v>0.81059999999999999</v>
      </c>
      <c r="L147" s="4">
        <v>8.2227999999999994</v>
      </c>
      <c r="M147" s="4">
        <v>5.8399000000000001</v>
      </c>
      <c r="N147" s="4">
        <v>478.73289999999997</v>
      </c>
      <c r="O147" s="4">
        <v>12.4351</v>
      </c>
      <c r="P147" s="4">
        <v>491.2</v>
      </c>
      <c r="Q147" s="4">
        <v>367.76010000000002</v>
      </c>
      <c r="R147" s="4">
        <v>9.5526</v>
      </c>
      <c r="S147" s="4">
        <v>377.3</v>
      </c>
      <c r="T147" s="4">
        <v>4614.6000000000004</v>
      </c>
      <c r="W147" s="4">
        <v>0</v>
      </c>
      <c r="X147" s="4">
        <v>8.1100000000000005E-2</v>
      </c>
      <c r="Y147" s="4">
        <v>11.6</v>
      </c>
      <c r="Z147" s="4">
        <v>882</v>
      </c>
      <c r="AA147" s="4">
        <v>888</v>
      </c>
      <c r="AB147" s="4">
        <v>870</v>
      </c>
      <c r="AC147" s="4">
        <v>86</v>
      </c>
      <c r="AD147" s="4">
        <v>10.8</v>
      </c>
      <c r="AE147" s="4">
        <v>0.25</v>
      </c>
      <c r="AF147" s="4">
        <v>992</v>
      </c>
      <c r="AG147" s="4">
        <v>-10</v>
      </c>
      <c r="AH147" s="4">
        <v>8</v>
      </c>
      <c r="AI147" s="4">
        <v>24</v>
      </c>
      <c r="AJ147" s="4">
        <v>136</v>
      </c>
      <c r="AK147" s="4">
        <v>133.1</v>
      </c>
      <c r="AL147" s="4">
        <v>4.5999999999999996</v>
      </c>
      <c r="AM147" s="4">
        <v>142</v>
      </c>
      <c r="AN147" s="4" t="s">
        <v>155</v>
      </c>
      <c r="AO147" s="4">
        <v>2</v>
      </c>
      <c r="AP147" s="5">
        <v>0.76089120370370367</v>
      </c>
      <c r="AQ147" s="4">
        <v>47.160094000000001</v>
      </c>
      <c r="AR147" s="4">
        <v>-88.490626000000006</v>
      </c>
      <c r="AS147" s="4">
        <v>315.60000000000002</v>
      </c>
      <c r="AT147" s="4">
        <v>28.8</v>
      </c>
      <c r="AU147" s="4">
        <v>12</v>
      </c>
      <c r="AV147" s="4">
        <v>10</v>
      </c>
      <c r="AW147" s="4" t="s">
        <v>414</v>
      </c>
      <c r="AX147" s="4">
        <v>1.3608</v>
      </c>
      <c r="AY147" s="4">
        <v>1.4872000000000001</v>
      </c>
      <c r="AZ147" s="4">
        <v>2.1608000000000001</v>
      </c>
      <c r="BA147" s="4">
        <v>11.154</v>
      </c>
      <c r="BB147" s="4">
        <v>8.82</v>
      </c>
      <c r="BC147" s="4">
        <v>0.79</v>
      </c>
      <c r="BD147" s="4">
        <v>23.363</v>
      </c>
      <c r="BE147" s="4">
        <v>1368.777</v>
      </c>
      <c r="BF147" s="4">
        <v>618.72400000000005</v>
      </c>
      <c r="BG147" s="4">
        <v>8.3450000000000006</v>
      </c>
      <c r="BH147" s="4">
        <v>0.217</v>
      </c>
      <c r="BI147" s="4">
        <v>8.5619999999999994</v>
      </c>
      <c r="BJ147" s="4">
        <v>6.4109999999999996</v>
      </c>
      <c r="BK147" s="4">
        <v>0.16700000000000001</v>
      </c>
      <c r="BL147" s="4">
        <v>6.577</v>
      </c>
      <c r="BM147" s="4">
        <v>31.851299999999998</v>
      </c>
      <c r="BQ147" s="4">
        <v>9.8109999999999999</v>
      </c>
      <c r="BR147" s="4">
        <v>0.51471100000000003</v>
      </c>
      <c r="BS147" s="4">
        <v>-5</v>
      </c>
      <c r="BT147" s="4">
        <v>7.8729999999999998E-3</v>
      </c>
      <c r="BU147" s="4">
        <v>12.578250000000001</v>
      </c>
      <c r="BV147" s="4">
        <v>0.15903500000000001</v>
      </c>
      <c r="BW147" s="4">
        <f t="shared" si="20"/>
        <v>3.3231736500000002</v>
      </c>
      <c r="BY147" s="4">
        <f t="shared" si="21"/>
        <v>13287.941135932952</v>
      </c>
      <c r="BZ147" s="4">
        <f t="shared" si="22"/>
        <v>6006.5066050854011</v>
      </c>
      <c r="CA147" s="4">
        <f t="shared" si="23"/>
        <v>62.237304266850003</v>
      </c>
      <c r="CB147" s="4">
        <f t="shared" si="24"/>
        <v>309.20902345885497</v>
      </c>
    </row>
    <row r="148" spans="1:80" x14ac:dyDescent="0.25">
      <c r="A148" s="2">
        <v>42804</v>
      </c>
      <c r="B148" s="3">
        <v>0.5526019328703704</v>
      </c>
      <c r="C148" s="4">
        <v>9.6620000000000008</v>
      </c>
      <c r="D148" s="4">
        <v>7.9637000000000002</v>
      </c>
      <c r="E148" s="4">
        <v>79637.360774999994</v>
      </c>
      <c r="F148" s="4">
        <v>612.5</v>
      </c>
      <c r="G148" s="4">
        <v>15.5</v>
      </c>
      <c r="H148" s="4">
        <v>6051.1</v>
      </c>
      <c r="J148" s="4">
        <v>0.1</v>
      </c>
      <c r="K148" s="4">
        <v>0.8044</v>
      </c>
      <c r="L148" s="4">
        <v>7.7720000000000002</v>
      </c>
      <c r="M148" s="4">
        <v>6.4059999999999997</v>
      </c>
      <c r="N148" s="4">
        <v>492.66950000000003</v>
      </c>
      <c r="O148" s="4">
        <v>12.457599999999999</v>
      </c>
      <c r="P148" s="4">
        <v>505.1</v>
      </c>
      <c r="Q148" s="4">
        <v>378.46809999999999</v>
      </c>
      <c r="R148" s="4">
        <v>9.5699000000000005</v>
      </c>
      <c r="S148" s="4">
        <v>388</v>
      </c>
      <c r="T148" s="4">
        <v>6051.0604000000003</v>
      </c>
      <c r="W148" s="4">
        <v>0</v>
      </c>
      <c r="X148" s="4">
        <v>8.0399999999999999E-2</v>
      </c>
      <c r="Y148" s="4">
        <v>11.7</v>
      </c>
      <c r="Z148" s="4">
        <v>907</v>
      </c>
      <c r="AA148" s="4">
        <v>915</v>
      </c>
      <c r="AB148" s="4">
        <v>895</v>
      </c>
      <c r="AC148" s="4">
        <v>86</v>
      </c>
      <c r="AD148" s="4">
        <v>10.8</v>
      </c>
      <c r="AE148" s="4">
        <v>0.25</v>
      </c>
      <c r="AF148" s="4">
        <v>992</v>
      </c>
      <c r="AG148" s="4">
        <v>-10</v>
      </c>
      <c r="AH148" s="4">
        <v>8</v>
      </c>
      <c r="AI148" s="4">
        <v>24</v>
      </c>
      <c r="AJ148" s="4">
        <v>136</v>
      </c>
      <c r="AK148" s="4">
        <v>135.6</v>
      </c>
      <c r="AL148" s="4">
        <v>4.5999999999999996</v>
      </c>
      <c r="AM148" s="4">
        <v>142</v>
      </c>
      <c r="AN148" s="4" t="s">
        <v>155</v>
      </c>
      <c r="AO148" s="4">
        <v>2</v>
      </c>
      <c r="AP148" s="5">
        <v>0.76090277777777782</v>
      </c>
      <c r="AQ148" s="4">
        <v>47.159982999999997</v>
      </c>
      <c r="AR148" s="4">
        <v>-88.490589999999997</v>
      </c>
      <c r="AS148" s="4">
        <v>315.5</v>
      </c>
      <c r="AT148" s="4">
        <v>28.3</v>
      </c>
      <c r="AU148" s="4">
        <v>12</v>
      </c>
      <c r="AV148" s="4">
        <v>10</v>
      </c>
      <c r="AW148" s="4" t="s">
        <v>414</v>
      </c>
      <c r="AX148" s="4">
        <v>1.5</v>
      </c>
      <c r="AY148" s="4">
        <v>1.0304</v>
      </c>
      <c r="AZ148" s="4">
        <v>2.2999999999999998</v>
      </c>
      <c r="BA148" s="4">
        <v>11.154</v>
      </c>
      <c r="BB148" s="4">
        <v>8.51</v>
      </c>
      <c r="BC148" s="4">
        <v>0.76</v>
      </c>
      <c r="BD148" s="4">
        <v>24.318000000000001</v>
      </c>
      <c r="BE148" s="4">
        <v>1271.009</v>
      </c>
      <c r="BF148" s="4">
        <v>666.77300000000002</v>
      </c>
      <c r="BG148" s="4">
        <v>8.4369999999999994</v>
      </c>
      <c r="BH148" s="4">
        <v>0.21299999999999999</v>
      </c>
      <c r="BI148" s="4">
        <v>8.6509999999999998</v>
      </c>
      <c r="BJ148" s="4">
        <v>6.4820000000000002</v>
      </c>
      <c r="BK148" s="4">
        <v>0.16400000000000001</v>
      </c>
      <c r="BL148" s="4">
        <v>6.6459999999999999</v>
      </c>
      <c r="BM148" s="4">
        <v>41.032299999999999</v>
      </c>
      <c r="BQ148" s="4">
        <v>9.5649999999999995</v>
      </c>
      <c r="BR148" s="4">
        <v>0.65012499999999995</v>
      </c>
      <c r="BS148" s="4">
        <v>-5</v>
      </c>
      <c r="BT148" s="4">
        <v>8.0000000000000002E-3</v>
      </c>
      <c r="BU148" s="4">
        <v>15.88743</v>
      </c>
      <c r="BV148" s="4">
        <v>0.16159999999999999</v>
      </c>
      <c r="BW148" s="4">
        <f t="shared" si="20"/>
        <v>4.1974590059999999</v>
      </c>
      <c r="BY148" s="4">
        <f t="shared" si="21"/>
        <v>15585.008737720267</v>
      </c>
      <c r="BZ148" s="4">
        <f t="shared" si="22"/>
        <v>8175.9161666644031</v>
      </c>
      <c r="CA148" s="4">
        <f t="shared" si="23"/>
        <v>79.481755548468016</v>
      </c>
      <c r="CB148" s="4">
        <f t="shared" si="24"/>
        <v>503.1347174007102</v>
      </c>
    </row>
    <row r="149" spans="1:80" x14ac:dyDescent="0.25">
      <c r="A149" s="2">
        <v>42804</v>
      </c>
      <c r="B149" s="3">
        <v>0.55261350694444444</v>
      </c>
      <c r="C149" s="4">
        <v>10.143000000000001</v>
      </c>
      <c r="D149" s="4">
        <v>7.2224000000000004</v>
      </c>
      <c r="E149" s="4">
        <v>72224.084264999998</v>
      </c>
      <c r="F149" s="4">
        <v>609.6</v>
      </c>
      <c r="G149" s="4">
        <v>17</v>
      </c>
      <c r="H149" s="4">
        <v>5182.3999999999996</v>
      </c>
      <c r="J149" s="4">
        <v>0.1</v>
      </c>
      <c r="K149" s="4">
        <v>0.80979999999999996</v>
      </c>
      <c r="L149" s="4">
        <v>8.2132000000000005</v>
      </c>
      <c r="M149" s="4">
        <v>5.8484999999999996</v>
      </c>
      <c r="N149" s="4">
        <v>493.59679999999997</v>
      </c>
      <c r="O149" s="4">
        <v>13.7439</v>
      </c>
      <c r="P149" s="4">
        <v>507.3</v>
      </c>
      <c r="Q149" s="4">
        <v>379.18040000000002</v>
      </c>
      <c r="R149" s="4">
        <v>10.5581</v>
      </c>
      <c r="S149" s="4">
        <v>389.7</v>
      </c>
      <c r="T149" s="4">
        <v>5182.3559999999998</v>
      </c>
      <c r="W149" s="4">
        <v>0</v>
      </c>
      <c r="X149" s="4">
        <v>8.1000000000000003E-2</v>
      </c>
      <c r="Y149" s="4">
        <v>11.6</v>
      </c>
      <c r="Z149" s="4">
        <v>920</v>
      </c>
      <c r="AA149" s="4">
        <v>928</v>
      </c>
      <c r="AB149" s="4">
        <v>906</v>
      </c>
      <c r="AC149" s="4">
        <v>86</v>
      </c>
      <c r="AD149" s="4">
        <v>10.8</v>
      </c>
      <c r="AE149" s="4">
        <v>0.25</v>
      </c>
      <c r="AF149" s="4">
        <v>992</v>
      </c>
      <c r="AG149" s="4">
        <v>-10</v>
      </c>
      <c r="AH149" s="4">
        <v>8</v>
      </c>
      <c r="AI149" s="4">
        <v>24</v>
      </c>
      <c r="AJ149" s="4">
        <v>136</v>
      </c>
      <c r="AK149" s="4">
        <v>134.30000000000001</v>
      </c>
      <c r="AL149" s="4">
        <v>4.5999999999999996</v>
      </c>
      <c r="AM149" s="4">
        <v>142</v>
      </c>
      <c r="AN149" s="4" t="s">
        <v>155</v>
      </c>
      <c r="AO149" s="4">
        <v>2</v>
      </c>
      <c r="AP149" s="4">
        <v>0.76091435185185186</v>
      </c>
      <c r="AQ149" s="4">
        <v>47.159875</v>
      </c>
      <c r="AR149" s="4">
        <v>-88.490544</v>
      </c>
      <c r="AS149" s="4">
        <v>315.39999999999998</v>
      </c>
      <c r="AT149" s="4">
        <v>28.2</v>
      </c>
      <c r="AU149" s="4">
        <v>12</v>
      </c>
      <c r="AV149" s="4">
        <v>10</v>
      </c>
      <c r="AW149" s="4" t="s">
        <v>414</v>
      </c>
      <c r="AX149" s="4">
        <v>1.4696</v>
      </c>
      <c r="AY149" s="4">
        <v>1.1304000000000001</v>
      </c>
      <c r="AZ149" s="4">
        <v>2.2696000000000001</v>
      </c>
      <c r="BA149" s="4">
        <v>11.154</v>
      </c>
      <c r="BB149" s="4">
        <v>8.7799999999999994</v>
      </c>
      <c r="BC149" s="4">
        <v>0.79</v>
      </c>
      <c r="BD149" s="4">
        <v>23.492000000000001</v>
      </c>
      <c r="BE149" s="4">
        <v>1361.9380000000001</v>
      </c>
      <c r="BF149" s="4">
        <v>617.25599999999997</v>
      </c>
      <c r="BG149" s="4">
        <v>8.5709999999999997</v>
      </c>
      <c r="BH149" s="4">
        <v>0.23899999999999999</v>
      </c>
      <c r="BI149" s="4">
        <v>8.81</v>
      </c>
      <c r="BJ149" s="4">
        <v>6.585</v>
      </c>
      <c r="BK149" s="4">
        <v>0.183</v>
      </c>
      <c r="BL149" s="4">
        <v>6.7679999999999998</v>
      </c>
      <c r="BM149" s="4">
        <v>35.632899999999999</v>
      </c>
      <c r="BQ149" s="4">
        <v>9.7629999999999999</v>
      </c>
      <c r="BR149" s="4">
        <v>0.70965</v>
      </c>
      <c r="BS149" s="4">
        <v>-5</v>
      </c>
      <c r="BT149" s="4">
        <v>8.0000000000000002E-3</v>
      </c>
      <c r="BU149" s="4">
        <v>17.342072000000002</v>
      </c>
      <c r="BV149" s="4">
        <v>0.16159999999999999</v>
      </c>
      <c r="BW149" s="4">
        <f t="shared" ref="BW149:BW150" si="25">BU149*0.2642</f>
        <v>4.5817754224000007</v>
      </c>
      <c r="BY149" s="4">
        <f t="shared" si="21"/>
        <v>18229.01056710269</v>
      </c>
      <c r="BZ149" s="4">
        <f t="shared" si="22"/>
        <v>8261.7315521026176</v>
      </c>
      <c r="CA149" s="4">
        <f t="shared" si="23"/>
        <v>88.137664551816016</v>
      </c>
      <c r="CB149" s="4">
        <f t="shared" si="24"/>
        <v>476.9325113452399</v>
      </c>
    </row>
    <row r="150" spans="1:80" x14ac:dyDescent="0.25">
      <c r="A150" s="2">
        <v>42804</v>
      </c>
      <c r="B150" s="3">
        <v>0.55262508101851848</v>
      </c>
      <c r="C150" s="4">
        <v>10.750999999999999</v>
      </c>
      <c r="D150" s="4">
        <v>6.6120000000000001</v>
      </c>
      <c r="E150" s="4">
        <v>66119.5</v>
      </c>
      <c r="F150" s="4">
        <v>569.5</v>
      </c>
      <c r="G150" s="4">
        <v>17.100000000000001</v>
      </c>
      <c r="H150" s="4">
        <v>4423.2</v>
      </c>
      <c r="J150" s="4">
        <v>0.1</v>
      </c>
      <c r="K150" s="4">
        <v>0.81230000000000002</v>
      </c>
      <c r="L150" s="4">
        <v>8.7331000000000003</v>
      </c>
      <c r="M150" s="4">
        <v>5.3710000000000004</v>
      </c>
      <c r="N150" s="4">
        <v>462.62529999999998</v>
      </c>
      <c r="O150" s="4">
        <v>13.890499999999999</v>
      </c>
      <c r="P150" s="4">
        <v>476.5</v>
      </c>
      <c r="Q150" s="4">
        <v>355.38810000000001</v>
      </c>
      <c r="R150" s="4">
        <v>10.6707</v>
      </c>
      <c r="S150" s="4">
        <v>366.1</v>
      </c>
      <c r="T150" s="4">
        <v>4423.2442000000001</v>
      </c>
      <c r="W150" s="4">
        <v>0</v>
      </c>
      <c r="X150" s="4">
        <v>8.1199999999999994E-2</v>
      </c>
      <c r="Y150" s="4">
        <v>11.7</v>
      </c>
      <c r="Z150" s="4">
        <v>931</v>
      </c>
      <c r="AA150" s="4">
        <v>940</v>
      </c>
      <c r="AB150" s="4">
        <v>917</v>
      </c>
      <c r="AC150" s="4">
        <v>86</v>
      </c>
      <c r="AD150" s="4">
        <v>10.8</v>
      </c>
      <c r="AE150" s="4">
        <v>0.25</v>
      </c>
      <c r="AF150" s="4">
        <v>992</v>
      </c>
      <c r="AG150" s="4">
        <v>-10</v>
      </c>
      <c r="AH150" s="4">
        <v>8</v>
      </c>
      <c r="AI150" s="4">
        <v>24</v>
      </c>
      <c r="AJ150" s="4">
        <v>136</v>
      </c>
      <c r="AK150" s="4">
        <v>133.1</v>
      </c>
      <c r="AL150" s="4">
        <v>4.8</v>
      </c>
      <c r="AM150" s="4">
        <v>142</v>
      </c>
      <c r="AN150" s="4" t="s">
        <v>155</v>
      </c>
      <c r="AO150" s="4">
        <v>1</v>
      </c>
      <c r="AP150" s="4">
        <v>0.76092592592592589</v>
      </c>
      <c r="AQ150" s="4">
        <v>47.159776000000001</v>
      </c>
      <c r="AR150" s="4">
        <v>-88.490447000000003</v>
      </c>
      <c r="AS150" s="4">
        <v>315.39999999999998</v>
      </c>
      <c r="AT150" s="4">
        <v>28.6</v>
      </c>
      <c r="AU150" s="4">
        <v>12</v>
      </c>
      <c r="AV150" s="4">
        <v>10</v>
      </c>
      <c r="AW150" s="4" t="s">
        <v>414</v>
      </c>
      <c r="AX150" s="4">
        <v>1.4303999999999999</v>
      </c>
      <c r="AY150" s="4">
        <v>1.1392</v>
      </c>
      <c r="AZ150" s="4">
        <v>2.2000000000000002</v>
      </c>
      <c r="BA150" s="4">
        <v>11.154</v>
      </c>
      <c r="BB150" s="4">
        <v>8.9</v>
      </c>
      <c r="BC150" s="4">
        <v>0.8</v>
      </c>
      <c r="BD150" s="4">
        <v>23.106000000000002</v>
      </c>
      <c r="BE150" s="4">
        <v>1451.5050000000001</v>
      </c>
      <c r="BF150" s="4">
        <v>568.173</v>
      </c>
      <c r="BG150" s="4">
        <v>8.0519999999999996</v>
      </c>
      <c r="BH150" s="4">
        <v>0.24199999999999999</v>
      </c>
      <c r="BI150" s="4">
        <v>8.2940000000000005</v>
      </c>
      <c r="BJ150" s="4">
        <v>6.1859999999999999</v>
      </c>
      <c r="BK150" s="4">
        <v>0.186</v>
      </c>
      <c r="BL150" s="4">
        <v>6.3710000000000004</v>
      </c>
      <c r="BM150" s="4">
        <v>30.483799999999999</v>
      </c>
      <c r="BQ150" s="4">
        <v>9.8170000000000002</v>
      </c>
      <c r="BR150" s="4">
        <v>0.74568199999999996</v>
      </c>
      <c r="BS150" s="4">
        <v>-5</v>
      </c>
      <c r="BT150" s="4">
        <v>8.0000000000000002E-3</v>
      </c>
      <c r="BU150" s="4">
        <v>18.222604</v>
      </c>
      <c r="BV150" s="4">
        <v>0.16159999999999999</v>
      </c>
      <c r="BW150" s="4">
        <f t="shared" si="25"/>
        <v>4.8144119767999998</v>
      </c>
      <c r="BY150" s="4">
        <f t="shared" si="21"/>
        <v>20414.264992119639</v>
      </c>
      <c r="BZ150" s="4">
        <f t="shared" si="22"/>
        <v>7990.9019833673274</v>
      </c>
      <c r="CA150" s="4">
        <f t="shared" si="23"/>
        <v>87.001176875899205</v>
      </c>
      <c r="CB150" s="4">
        <f t="shared" si="24"/>
        <v>428.73043576617135</v>
      </c>
    </row>
    <row r="151" spans="1:80" x14ac:dyDescent="0.25">
      <c r="A151" s="2">
        <v>42804</v>
      </c>
      <c r="B151" s="3">
        <v>0.55263665509259263</v>
      </c>
      <c r="C151" s="4">
        <v>9.9809999999999999</v>
      </c>
      <c r="D151" s="4">
        <v>7.0647000000000002</v>
      </c>
      <c r="E151" s="4">
        <v>70646.617519000007</v>
      </c>
      <c r="F151" s="4">
        <v>496.8</v>
      </c>
      <c r="G151" s="4">
        <v>30.2</v>
      </c>
      <c r="H151" s="4">
        <v>3984.6</v>
      </c>
      <c r="J151" s="4">
        <v>0.1</v>
      </c>
      <c r="K151" s="4">
        <v>0.81440000000000001</v>
      </c>
      <c r="L151" s="4">
        <v>8.1286000000000005</v>
      </c>
      <c r="M151" s="4">
        <v>5.7533000000000003</v>
      </c>
      <c r="N151" s="4">
        <v>404.59660000000002</v>
      </c>
      <c r="O151" s="4">
        <v>24.5901</v>
      </c>
      <c r="P151" s="4">
        <v>429.2</v>
      </c>
      <c r="Q151" s="4">
        <v>310.92320000000001</v>
      </c>
      <c r="R151" s="4">
        <v>18.896899999999999</v>
      </c>
      <c r="S151" s="4">
        <v>329.8</v>
      </c>
      <c r="T151" s="4">
        <v>3984.63</v>
      </c>
      <c r="W151" s="4">
        <v>0</v>
      </c>
      <c r="X151" s="4">
        <v>8.14E-2</v>
      </c>
      <c r="Y151" s="4">
        <v>11.7</v>
      </c>
      <c r="Z151" s="4">
        <v>924</v>
      </c>
      <c r="AA151" s="4">
        <v>933</v>
      </c>
      <c r="AB151" s="4">
        <v>911</v>
      </c>
      <c r="AC151" s="4">
        <v>86.9</v>
      </c>
      <c r="AD151" s="4">
        <v>10.9</v>
      </c>
      <c r="AE151" s="4">
        <v>0.25</v>
      </c>
      <c r="AF151" s="4">
        <v>993</v>
      </c>
      <c r="AG151" s="4">
        <v>-10</v>
      </c>
      <c r="AH151" s="4">
        <v>8</v>
      </c>
      <c r="AI151" s="4">
        <v>24</v>
      </c>
      <c r="AJ151" s="4">
        <v>136</v>
      </c>
      <c r="AK151" s="4">
        <v>134.69999999999999</v>
      </c>
      <c r="AL151" s="4">
        <v>4.7</v>
      </c>
      <c r="AM151" s="4">
        <v>142</v>
      </c>
      <c r="AN151" s="4" t="s">
        <v>155</v>
      </c>
      <c r="AO151" s="4">
        <v>1</v>
      </c>
      <c r="AP151" s="4">
        <v>0.76093749999999993</v>
      </c>
      <c r="AQ151" s="4">
        <v>47.159681999999997</v>
      </c>
      <c r="AR151" s="4">
        <v>-88.490302</v>
      </c>
      <c r="AS151" s="4">
        <v>315.3</v>
      </c>
      <c r="AT151" s="4">
        <v>31</v>
      </c>
      <c r="AU151" s="4">
        <v>12</v>
      </c>
      <c r="AV151" s="4">
        <v>10</v>
      </c>
      <c r="AW151" s="4" t="s">
        <v>414</v>
      </c>
      <c r="AX151" s="4">
        <v>1.4088000000000001</v>
      </c>
      <c r="AY151" s="4">
        <v>1.0304</v>
      </c>
      <c r="AZ151" s="4">
        <v>2.2000000000000002</v>
      </c>
      <c r="BA151" s="4">
        <v>11.154</v>
      </c>
      <c r="BB151" s="4">
        <v>9.01</v>
      </c>
      <c r="BC151" s="4">
        <v>0.81</v>
      </c>
      <c r="BD151" s="4">
        <v>22.792999999999999</v>
      </c>
      <c r="BE151" s="4">
        <v>1376.2650000000001</v>
      </c>
      <c r="BF151" s="4">
        <v>619.98199999999997</v>
      </c>
      <c r="BG151" s="4">
        <v>7.1740000000000004</v>
      </c>
      <c r="BH151" s="4">
        <v>0.436</v>
      </c>
      <c r="BI151" s="4">
        <v>7.61</v>
      </c>
      <c r="BJ151" s="4">
        <v>5.5129999999999999</v>
      </c>
      <c r="BK151" s="4">
        <v>0.33500000000000002</v>
      </c>
      <c r="BL151" s="4">
        <v>5.8479999999999999</v>
      </c>
      <c r="BM151" s="4">
        <v>27.973700000000001</v>
      </c>
      <c r="BQ151" s="4">
        <v>10.026</v>
      </c>
      <c r="BR151" s="4">
        <v>0.70198499999999997</v>
      </c>
      <c r="BS151" s="4">
        <v>-5</v>
      </c>
      <c r="BT151" s="4">
        <v>8.0000000000000002E-3</v>
      </c>
      <c r="BU151" s="4">
        <v>17.154758999999999</v>
      </c>
      <c r="BV151" s="4">
        <v>0.16159999999999999</v>
      </c>
      <c r="BW151" s="4">
        <f t="shared" ref="BW151:BW154" si="26">BU151*0.2642</f>
        <v>4.5322873277999998</v>
      </c>
      <c r="BY151" s="4">
        <f t="shared" ref="BY151:BY154" si="27">BE151*$BU151*0.7718</f>
        <v>18221.807774165194</v>
      </c>
      <c r="BZ151" s="4">
        <f t="shared" ref="BZ151:BZ154" si="28">BF151*$BU151*0.7718</f>
        <v>8208.588336870067</v>
      </c>
      <c r="CA151" s="4">
        <f t="shared" ref="CA151:CA154" si="29">BJ151*$BU151*0.7718</f>
        <v>72.992357038050599</v>
      </c>
      <c r="CB151" s="4">
        <f t="shared" ref="CB151:CB154" si="30">BM151*$BU151*0.7718</f>
        <v>370.37299076279993</v>
      </c>
    </row>
    <row r="152" spans="1:80" x14ac:dyDescent="0.25">
      <c r="A152" s="2">
        <v>42804</v>
      </c>
      <c r="B152" s="3">
        <v>0.55264822916666667</v>
      </c>
      <c r="C152" s="4">
        <v>9.3670000000000009</v>
      </c>
      <c r="D152" s="4">
        <v>8.2820999999999998</v>
      </c>
      <c r="E152" s="4">
        <v>82821.373493999999</v>
      </c>
      <c r="F152" s="4">
        <v>423.1</v>
      </c>
      <c r="G152" s="4">
        <v>35</v>
      </c>
      <c r="H152" s="4">
        <v>3763.1</v>
      </c>
      <c r="J152" s="4">
        <v>0.1</v>
      </c>
      <c r="K152" s="4">
        <v>0.80589999999999995</v>
      </c>
      <c r="L152" s="4">
        <v>7.5492999999999997</v>
      </c>
      <c r="M152" s="4">
        <v>6.6749000000000001</v>
      </c>
      <c r="N152" s="4">
        <v>341.02050000000003</v>
      </c>
      <c r="O152" s="4">
        <v>28.193200000000001</v>
      </c>
      <c r="P152" s="4">
        <v>369.2</v>
      </c>
      <c r="Q152" s="4">
        <v>262.08019999999999</v>
      </c>
      <c r="R152" s="4">
        <v>21.667000000000002</v>
      </c>
      <c r="S152" s="4">
        <v>283.7</v>
      </c>
      <c r="T152" s="4">
        <v>3763.1034</v>
      </c>
      <c r="W152" s="4">
        <v>0</v>
      </c>
      <c r="X152" s="4">
        <v>8.0600000000000005E-2</v>
      </c>
      <c r="Y152" s="4">
        <v>11.6</v>
      </c>
      <c r="Z152" s="4">
        <v>918</v>
      </c>
      <c r="AA152" s="4">
        <v>929</v>
      </c>
      <c r="AB152" s="4">
        <v>908</v>
      </c>
      <c r="AC152" s="4">
        <v>87</v>
      </c>
      <c r="AD152" s="4">
        <v>10.91</v>
      </c>
      <c r="AE152" s="4">
        <v>0.25</v>
      </c>
      <c r="AF152" s="4">
        <v>993</v>
      </c>
      <c r="AG152" s="4">
        <v>-10</v>
      </c>
      <c r="AH152" s="4">
        <v>8</v>
      </c>
      <c r="AI152" s="4">
        <v>24</v>
      </c>
      <c r="AJ152" s="4">
        <v>136</v>
      </c>
      <c r="AK152" s="4">
        <v>135.9</v>
      </c>
      <c r="AL152" s="4">
        <v>4.8</v>
      </c>
      <c r="AM152" s="4">
        <v>142</v>
      </c>
      <c r="AN152" s="4" t="s">
        <v>155</v>
      </c>
      <c r="AO152" s="4">
        <v>1</v>
      </c>
      <c r="AP152" s="4">
        <v>0.76094907407407408</v>
      </c>
      <c r="AQ152" s="4">
        <v>47.159593000000001</v>
      </c>
      <c r="AR152" s="4">
        <v>-88.490136000000007</v>
      </c>
      <c r="AS152" s="4">
        <v>315</v>
      </c>
      <c r="AT152" s="4">
        <v>33.1</v>
      </c>
      <c r="AU152" s="4">
        <v>12</v>
      </c>
      <c r="AV152" s="4">
        <v>10</v>
      </c>
      <c r="AW152" s="4" t="s">
        <v>414</v>
      </c>
      <c r="AX152" s="4">
        <v>1.2911999999999999</v>
      </c>
      <c r="AY152" s="4">
        <v>1.0696000000000001</v>
      </c>
      <c r="AZ152" s="4">
        <v>2.2608000000000001</v>
      </c>
      <c r="BA152" s="4">
        <v>11.154</v>
      </c>
      <c r="BB152" s="4">
        <v>8.59</v>
      </c>
      <c r="BC152" s="4">
        <v>0.77</v>
      </c>
      <c r="BD152" s="4">
        <v>24.079000000000001</v>
      </c>
      <c r="BE152" s="4">
        <v>1250.0630000000001</v>
      </c>
      <c r="BF152" s="4">
        <v>703.47400000000005</v>
      </c>
      <c r="BG152" s="4">
        <v>5.9130000000000003</v>
      </c>
      <c r="BH152" s="4">
        <v>0.48899999999999999</v>
      </c>
      <c r="BI152" s="4">
        <v>6.4020000000000001</v>
      </c>
      <c r="BJ152" s="4">
        <v>4.5449999999999999</v>
      </c>
      <c r="BK152" s="4">
        <v>0.376</v>
      </c>
      <c r="BL152" s="4">
        <v>4.92</v>
      </c>
      <c r="BM152" s="4">
        <v>25.837399999999999</v>
      </c>
      <c r="BQ152" s="4">
        <v>9.7029999999999994</v>
      </c>
      <c r="BR152" s="4">
        <v>0.66968300000000003</v>
      </c>
      <c r="BS152" s="4">
        <v>-5</v>
      </c>
      <c r="BT152" s="4">
        <v>8.0000000000000002E-3</v>
      </c>
      <c r="BU152" s="4">
        <v>16.365378</v>
      </c>
      <c r="BV152" s="4">
        <v>0.16159999999999999</v>
      </c>
      <c r="BW152" s="4">
        <f t="shared" si="26"/>
        <v>4.3237328675999995</v>
      </c>
      <c r="BY152" s="4">
        <f t="shared" si="27"/>
        <v>15789.294165820647</v>
      </c>
      <c r="BZ152" s="4">
        <f t="shared" si="28"/>
        <v>8885.438513104149</v>
      </c>
      <c r="CA152" s="4">
        <f t="shared" si="29"/>
        <v>57.406980275118002</v>
      </c>
      <c r="CB152" s="4">
        <f t="shared" si="30"/>
        <v>326.34699937521094</v>
      </c>
    </row>
    <row r="153" spans="1:80" x14ac:dyDescent="0.25">
      <c r="A153" s="2">
        <v>42804</v>
      </c>
      <c r="B153" s="3">
        <v>0.55265980324074071</v>
      </c>
      <c r="C153" s="4">
        <v>9.9120000000000008</v>
      </c>
      <c r="D153" s="4">
        <v>8.3384</v>
      </c>
      <c r="E153" s="4">
        <v>83384.396336000005</v>
      </c>
      <c r="F153" s="4">
        <v>356.9</v>
      </c>
      <c r="G153" s="4">
        <v>20.3</v>
      </c>
      <c r="H153" s="4">
        <v>3727.9</v>
      </c>
      <c r="J153" s="4">
        <v>0.1</v>
      </c>
      <c r="K153" s="4">
        <v>0.80059999999999998</v>
      </c>
      <c r="L153" s="4">
        <v>7.9349999999999996</v>
      </c>
      <c r="M153" s="4">
        <v>6.6755000000000004</v>
      </c>
      <c r="N153" s="4">
        <v>285.71350000000001</v>
      </c>
      <c r="O153" s="4">
        <v>16.2516</v>
      </c>
      <c r="P153" s="4">
        <v>302</v>
      </c>
      <c r="Q153" s="4">
        <v>219.57579999999999</v>
      </c>
      <c r="R153" s="4">
        <v>12.489599999999999</v>
      </c>
      <c r="S153" s="4">
        <v>232.1</v>
      </c>
      <c r="T153" s="4">
        <v>3727.9</v>
      </c>
      <c r="W153" s="4">
        <v>0</v>
      </c>
      <c r="X153" s="4">
        <v>8.0100000000000005E-2</v>
      </c>
      <c r="Y153" s="4">
        <v>11.6</v>
      </c>
      <c r="Z153" s="4">
        <v>914</v>
      </c>
      <c r="AA153" s="4">
        <v>924</v>
      </c>
      <c r="AB153" s="4">
        <v>905</v>
      </c>
      <c r="AC153" s="4">
        <v>87</v>
      </c>
      <c r="AD153" s="4">
        <v>10.91</v>
      </c>
      <c r="AE153" s="4">
        <v>0.25</v>
      </c>
      <c r="AF153" s="4">
        <v>993</v>
      </c>
      <c r="AG153" s="4">
        <v>-10</v>
      </c>
      <c r="AH153" s="4">
        <v>8</v>
      </c>
      <c r="AI153" s="4">
        <v>24</v>
      </c>
      <c r="AJ153" s="4">
        <v>136</v>
      </c>
      <c r="AK153" s="4">
        <v>135.1</v>
      </c>
      <c r="AL153" s="4">
        <v>4.5999999999999996</v>
      </c>
      <c r="AM153" s="4">
        <v>142</v>
      </c>
      <c r="AN153" s="4" t="s">
        <v>155</v>
      </c>
      <c r="AO153" s="4">
        <v>1</v>
      </c>
      <c r="AP153" s="4">
        <v>0.76096064814814823</v>
      </c>
      <c r="AQ153" s="4">
        <v>47.159508000000002</v>
      </c>
      <c r="AR153" s="4">
        <v>-88.489958999999999</v>
      </c>
      <c r="AS153" s="4">
        <v>314.89999999999998</v>
      </c>
      <c r="AT153" s="4">
        <v>34.9</v>
      </c>
      <c r="AU153" s="4">
        <v>12</v>
      </c>
      <c r="AV153" s="4">
        <v>10</v>
      </c>
      <c r="AW153" s="4" t="s">
        <v>414</v>
      </c>
      <c r="AX153" s="4">
        <v>1.3480000000000001</v>
      </c>
      <c r="AY153" s="4">
        <v>1.0304</v>
      </c>
      <c r="AZ153" s="4">
        <v>2.2480000000000002</v>
      </c>
      <c r="BA153" s="4">
        <v>11.154</v>
      </c>
      <c r="BB153" s="4">
        <v>8.34</v>
      </c>
      <c r="BC153" s="4">
        <v>0.75</v>
      </c>
      <c r="BD153" s="4">
        <v>24.911000000000001</v>
      </c>
      <c r="BE153" s="4">
        <v>1280.2750000000001</v>
      </c>
      <c r="BF153" s="4">
        <v>685.51800000000003</v>
      </c>
      <c r="BG153" s="4">
        <v>4.8280000000000003</v>
      </c>
      <c r="BH153" s="4">
        <v>0.27500000000000002</v>
      </c>
      <c r="BI153" s="4">
        <v>5.1020000000000003</v>
      </c>
      <c r="BJ153" s="4">
        <v>3.71</v>
      </c>
      <c r="BK153" s="4">
        <v>0.21099999999999999</v>
      </c>
      <c r="BL153" s="4">
        <v>3.9209999999999998</v>
      </c>
      <c r="BM153" s="4">
        <v>24.940100000000001</v>
      </c>
      <c r="BQ153" s="4">
        <v>9.3919999999999995</v>
      </c>
      <c r="BR153" s="4">
        <v>0.671238</v>
      </c>
      <c r="BS153" s="4">
        <v>-5</v>
      </c>
      <c r="BT153" s="4">
        <v>8.0000000000000002E-3</v>
      </c>
      <c r="BU153" s="4">
        <v>16.403379000000001</v>
      </c>
      <c r="BV153" s="4">
        <v>0.16159999999999999</v>
      </c>
      <c r="BW153" s="4">
        <f t="shared" si="26"/>
        <v>4.3337727317999999</v>
      </c>
      <c r="BY153" s="4">
        <f t="shared" si="27"/>
        <v>16208.445262791858</v>
      </c>
      <c r="BZ153" s="4">
        <f t="shared" si="28"/>
        <v>8678.7455661155218</v>
      </c>
      <c r="CA153" s="4">
        <f t="shared" si="29"/>
        <v>46.969074554262008</v>
      </c>
      <c r="CB153" s="4">
        <f t="shared" si="30"/>
        <v>315.74485614305928</v>
      </c>
    </row>
    <row r="154" spans="1:80" x14ac:dyDescent="0.25">
      <c r="A154" s="2">
        <v>42804</v>
      </c>
      <c r="B154" s="3">
        <v>0.55267137731481475</v>
      </c>
      <c r="C154" s="4">
        <v>10.708</v>
      </c>
      <c r="D154" s="4">
        <v>6.4492000000000003</v>
      </c>
      <c r="E154" s="4">
        <v>64491.806828000001</v>
      </c>
      <c r="F154" s="4">
        <v>298</v>
      </c>
      <c r="G154" s="4">
        <v>20.3</v>
      </c>
      <c r="H154" s="4">
        <v>3630.8</v>
      </c>
      <c r="J154" s="4">
        <v>0.1</v>
      </c>
      <c r="K154" s="4">
        <v>0.81530000000000002</v>
      </c>
      <c r="L154" s="4">
        <v>8.7310999999999996</v>
      </c>
      <c r="M154" s="4">
        <v>5.2583000000000002</v>
      </c>
      <c r="N154" s="4">
        <v>243.00919999999999</v>
      </c>
      <c r="O154" s="4">
        <v>16.529900000000001</v>
      </c>
      <c r="P154" s="4">
        <v>259.5</v>
      </c>
      <c r="Q154" s="4">
        <v>186.7567</v>
      </c>
      <c r="R154" s="4">
        <v>12.7035</v>
      </c>
      <c r="S154" s="4">
        <v>199.5</v>
      </c>
      <c r="T154" s="4">
        <v>3630.8145</v>
      </c>
      <c r="W154" s="4">
        <v>0</v>
      </c>
      <c r="X154" s="4">
        <v>8.1500000000000003E-2</v>
      </c>
      <c r="Y154" s="4">
        <v>11.6</v>
      </c>
      <c r="Z154" s="4">
        <v>922</v>
      </c>
      <c r="AA154" s="4">
        <v>931</v>
      </c>
      <c r="AB154" s="4">
        <v>911</v>
      </c>
      <c r="AC154" s="4">
        <v>87</v>
      </c>
      <c r="AD154" s="4">
        <v>10.91</v>
      </c>
      <c r="AE154" s="4">
        <v>0.25</v>
      </c>
      <c r="AF154" s="4">
        <v>993</v>
      </c>
      <c r="AG154" s="4">
        <v>-10</v>
      </c>
      <c r="AH154" s="4">
        <v>8</v>
      </c>
      <c r="AI154" s="4">
        <v>24</v>
      </c>
      <c r="AJ154" s="4">
        <v>136.9</v>
      </c>
      <c r="AK154" s="4">
        <v>133.30000000000001</v>
      </c>
      <c r="AL154" s="4">
        <v>4.5999999999999996</v>
      </c>
      <c r="AM154" s="4">
        <v>142</v>
      </c>
      <c r="AN154" s="4" t="s">
        <v>155</v>
      </c>
      <c r="AO154" s="4">
        <v>1</v>
      </c>
      <c r="AP154" s="4">
        <v>0.76097222222222216</v>
      </c>
      <c r="AQ154" s="4">
        <v>47.159410000000001</v>
      </c>
      <c r="AR154" s="4">
        <v>-88.489801</v>
      </c>
      <c r="AS154" s="4">
        <v>314.8</v>
      </c>
      <c r="AT154" s="4">
        <v>36</v>
      </c>
      <c r="AU154" s="4">
        <v>12</v>
      </c>
      <c r="AV154" s="4">
        <v>10</v>
      </c>
      <c r="AW154" s="4" t="s">
        <v>414</v>
      </c>
      <c r="AX154" s="4">
        <v>1.0608</v>
      </c>
      <c r="AY154" s="4">
        <v>1.0696000000000001</v>
      </c>
      <c r="AZ154" s="4">
        <v>1.9608000000000001</v>
      </c>
      <c r="BA154" s="4">
        <v>11.154</v>
      </c>
      <c r="BB154" s="4">
        <v>9.07</v>
      </c>
      <c r="BC154" s="4">
        <v>0.81</v>
      </c>
      <c r="BD154" s="4">
        <v>22.648</v>
      </c>
      <c r="BE154" s="4">
        <v>1470.8340000000001</v>
      </c>
      <c r="BF154" s="4">
        <v>563.79100000000005</v>
      </c>
      <c r="BG154" s="4">
        <v>4.2869999999999999</v>
      </c>
      <c r="BH154" s="4">
        <v>0.29199999999999998</v>
      </c>
      <c r="BI154" s="4">
        <v>4.5789999999999997</v>
      </c>
      <c r="BJ154" s="4">
        <v>3.2949999999999999</v>
      </c>
      <c r="BK154" s="4">
        <v>0.224</v>
      </c>
      <c r="BL154" s="4">
        <v>3.5190000000000001</v>
      </c>
      <c r="BM154" s="4">
        <v>25.361599999999999</v>
      </c>
      <c r="BQ154" s="4">
        <v>9.9870000000000001</v>
      </c>
      <c r="BR154" s="4">
        <v>0.67287300000000005</v>
      </c>
      <c r="BS154" s="4">
        <v>-5</v>
      </c>
      <c r="BT154" s="4">
        <v>8.0000000000000002E-3</v>
      </c>
      <c r="BU154" s="4">
        <v>16.443334</v>
      </c>
      <c r="BV154" s="4">
        <v>0.16159999999999999</v>
      </c>
      <c r="BW154" s="4">
        <f t="shared" si="26"/>
        <v>4.3443288427999995</v>
      </c>
      <c r="BY154" s="4">
        <f t="shared" si="27"/>
        <v>18666.303081325121</v>
      </c>
      <c r="BZ154" s="4">
        <f t="shared" si="28"/>
        <v>7155.0519504739304</v>
      </c>
      <c r="CA154" s="4">
        <f t="shared" si="29"/>
        <v>41.816730272054002</v>
      </c>
      <c r="CB154" s="4">
        <f t="shared" si="30"/>
        <v>321.86318253952192</v>
      </c>
    </row>
    <row r="155" spans="1:80" x14ac:dyDescent="0.25">
      <c r="A155" s="2"/>
      <c r="B155" s="3"/>
    </row>
    <row r="156" spans="1:80" x14ac:dyDescent="0.25">
      <c r="A156" s="2"/>
      <c r="B156" s="3"/>
    </row>
    <row r="157" spans="1:80" x14ac:dyDescent="0.25">
      <c r="A157" s="2"/>
      <c r="B157" s="3"/>
    </row>
    <row r="158" spans="1:80" x14ac:dyDescent="0.25">
      <c r="A158" s="2"/>
      <c r="B158" s="3"/>
    </row>
    <row r="159" spans="1:80" x14ac:dyDescent="0.25">
      <c r="A159" s="2"/>
      <c r="B159" s="3"/>
    </row>
    <row r="160" spans="1:80" x14ac:dyDescent="0.25">
      <c r="A160" s="2"/>
      <c r="B160" s="3"/>
    </row>
    <row r="161" spans="1:2" x14ac:dyDescent="0.25">
      <c r="A161" s="2"/>
      <c r="B161" s="3"/>
    </row>
    <row r="162" spans="1:2" x14ac:dyDescent="0.25">
      <c r="A162" s="2"/>
      <c r="B162" s="3"/>
    </row>
    <row r="163" spans="1:2" x14ac:dyDescent="0.25">
      <c r="A163" s="2"/>
      <c r="B163" s="3"/>
    </row>
    <row r="164" spans="1:2" x14ac:dyDescent="0.25">
      <c r="A164" s="2"/>
      <c r="B164" s="3"/>
    </row>
    <row r="165" spans="1:2" x14ac:dyDescent="0.25">
      <c r="A165" s="2"/>
      <c r="B165" s="3"/>
    </row>
    <row r="166" spans="1:2" x14ac:dyDescent="0.25">
      <c r="A166" s="2"/>
      <c r="B166" s="3"/>
    </row>
    <row r="167" spans="1:2" x14ac:dyDescent="0.25">
      <c r="A167" s="2"/>
      <c r="B167" s="3"/>
    </row>
    <row r="168" spans="1:2" x14ac:dyDescent="0.25">
      <c r="A168" s="2"/>
      <c r="B168" s="3"/>
    </row>
    <row r="169" spans="1:2" x14ac:dyDescent="0.25">
      <c r="A169" s="2"/>
      <c r="B169" s="3"/>
    </row>
    <row r="170" spans="1:2" x14ac:dyDescent="0.25">
      <c r="A170" s="2"/>
      <c r="B170" s="3"/>
    </row>
    <row r="171" spans="1:2" x14ac:dyDescent="0.25">
      <c r="A171" s="2"/>
      <c r="B171" s="3"/>
    </row>
    <row r="172" spans="1:2" x14ac:dyDescent="0.25">
      <c r="A172" s="2"/>
      <c r="B172" s="3"/>
    </row>
    <row r="173" spans="1:2" x14ac:dyDescent="0.25">
      <c r="A173" s="2"/>
      <c r="B173" s="3"/>
    </row>
    <row r="174" spans="1:2" x14ac:dyDescent="0.25">
      <c r="A174" s="2"/>
      <c r="B174" s="3"/>
    </row>
    <row r="175" spans="1:2" x14ac:dyDescent="0.25">
      <c r="B175" s="3"/>
    </row>
    <row r="176" spans="1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</sheetData>
  <customSheetViews>
    <customSheetView guid="{2B424CCC-7244-4294-A128-8AE125D4F682}">
      <pane ySplit="9" topLeftCell="A10" activePane="bottomLeft" state="frozen"/>
      <selection pane="bottomLeft" activeCell="BW16" sqref="BW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83"/>
  <sheetViews>
    <sheetView workbookViewId="0">
      <pane xSplit="2" ySplit="9" topLeftCell="BT10" activePane="bottomRight" state="frozen"/>
      <selection pane="topRight" activeCell="C1" sqref="C1"/>
      <selection pane="bottomLeft" activeCell="A10" sqref="A10"/>
      <selection pane="bottomRight" activeCell="CE9" sqref="CE9"/>
    </sheetView>
  </sheetViews>
  <sheetFormatPr defaultRowHeight="15" x14ac:dyDescent="0.25"/>
  <cols>
    <col min="1" max="1" width="13.85546875" style="2" bestFit="1" customWidth="1"/>
    <col min="2" max="2" width="13.28515625" style="8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77" width="12" style="4" bestFit="1" customWidth="1"/>
    <col min="78" max="80" width="9.140625" style="4"/>
    <col min="81" max="81" width="14.7109375" style="4" bestFit="1" customWidth="1"/>
    <col min="82" max="82" width="3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tr">
        <f>'Lap Breaks'!B2</f>
        <v>Cells 371-510</v>
      </c>
    </row>
    <row r="5" spans="1:87" s="14" customFormat="1" x14ac:dyDescent="0.25">
      <c r="A5" s="14" t="s">
        <v>169</v>
      </c>
      <c r="C5" s="14">
        <f>AVERAGE(C10:C200)</f>
        <v>11.127650000000003</v>
      </c>
      <c r="D5" s="14">
        <f t="shared" ref="D5:BO5" si="0">AVERAGE(D10:D200)</f>
        <v>5.6007685714285733</v>
      </c>
      <c r="E5" s="14">
        <f t="shared" si="0"/>
        <v>56007.686711807175</v>
      </c>
      <c r="F5" s="14">
        <f t="shared" si="0"/>
        <v>378.24214285714277</v>
      </c>
      <c r="G5" s="14">
        <f t="shared" si="0"/>
        <v>17.508571428571429</v>
      </c>
      <c r="H5" s="14">
        <f t="shared" si="0"/>
        <v>3340.6907142857131</v>
      </c>
      <c r="I5" s="14" t="e">
        <f t="shared" si="0"/>
        <v>#DIV/0!</v>
      </c>
      <c r="J5" s="14">
        <f t="shared" si="0"/>
        <v>2.1571428571428575E-2</v>
      </c>
      <c r="K5" s="14">
        <f t="shared" si="0"/>
        <v>0.82060214285714306</v>
      </c>
      <c r="L5" s="14">
        <f t="shared" si="0"/>
        <v>9.1596749999999947</v>
      </c>
      <c r="M5" s="14">
        <f t="shared" si="0"/>
        <v>4.5493864285714283</v>
      </c>
      <c r="N5" s="14">
        <f t="shared" si="0"/>
        <v>311.5251814285715</v>
      </c>
      <c r="O5" s="14">
        <f t="shared" si="0"/>
        <v>14.325890714285716</v>
      </c>
      <c r="P5" s="14">
        <f t="shared" si="0"/>
        <v>325.84499999999997</v>
      </c>
      <c r="Q5" s="14">
        <f t="shared" si="0"/>
        <v>239.68711999999994</v>
      </c>
      <c r="R5" s="14">
        <f t="shared" si="0"/>
        <v>11.022965000000005</v>
      </c>
      <c r="S5" s="14">
        <f t="shared" si="0"/>
        <v>250.70928571428573</v>
      </c>
      <c r="T5" s="14">
        <f t="shared" si="0"/>
        <v>3340.689018571426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1.7338571428571429E-2</v>
      </c>
      <c r="Y5" s="14">
        <f t="shared" si="0"/>
        <v>11.70142857142856</v>
      </c>
      <c r="Z5" s="14">
        <f t="shared" si="0"/>
        <v>910.47142857142853</v>
      </c>
      <c r="AA5" s="14">
        <f t="shared" si="0"/>
        <v>924.86428571428576</v>
      </c>
      <c r="AB5" s="14">
        <f t="shared" si="0"/>
        <v>898.57142857142856</v>
      </c>
      <c r="AC5" s="14">
        <f t="shared" si="0"/>
        <v>89.468571428571437</v>
      </c>
      <c r="AD5" s="14">
        <f t="shared" si="0"/>
        <v>11.231714285714293</v>
      </c>
      <c r="AE5" s="14">
        <f t="shared" si="0"/>
        <v>0.25735714285714328</v>
      </c>
      <c r="AF5" s="14">
        <f t="shared" si="0"/>
        <v>992.29285714285709</v>
      </c>
      <c r="AG5" s="14">
        <f t="shared" si="0"/>
        <v>-10</v>
      </c>
      <c r="AH5" s="14">
        <f t="shared" si="0"/>
        <v>8.0428624642857152</v>
      </c>
      <c r="AI5" s="14">
        <f t="shared" si="0"/>
        <v>24</v>
      </c>
      <c r="AJ5" s="14">
        <f t="shared" si="0"/>
        <v>136.15714285714284</v>
      </c>
      <c r="AK5" s="14">
        <f t="shared" si="0"/>
        <v>134.51285714285711</v>
      </c>
      <c r="AL5" s="14">
        <f t="shared" si="0"/>
        <v>4.8985714285714268</v>
      </c>
      <c r="AM5" s="14">
        <f t="shared" si="0"/>
        <v>142</v>
      </c>
      <c r="AN5" s="14" t="e">
        <f t="shared" si="0"/>
        <v>#DIV/0!</v>
      </c>
      <c r="AO5" s="14">
        <f t="shared" si="0"/>
        <v>1.4857142857142858</v>
      </c>
      <c r="AP5" s="14">
        <f t="shared" si="0"/>
        <v>0.76177662037037019</v>
      </c>
      <c r="AQ5" s="14">
        <f t="shared" si="0"/>
        <v>47.161533949999999</v>
      </c>
      <c r="AR5" s="14">
        <f t="shared" si="0"/>
        <v>-88.487504264285661</v>
      </c>
      <c r="AS5" s="14">
        <f t="shared" si="0"/>
        <v>316.24357142857156</v>
      </c>
      <c r="AT5" s="14">
        <f t="shared" si="0"/>
        <v>33.645714285714298</v>
      </c>
      <c r="AU5" s="14">
        <f t="shared" si="0"/>
        <v>12</v>
      </c>
      <c r="AV5" s="14">
        <f t="shared" si="0"/>
        <v>9.8571428571428577</v>
      </c>
      <c r="AW5" s="14" t="e">
        <f t="shared" si="0"/>
        <v>#DIV/0!</v>
      </c>
      <c r="AX5" s="14">
        <f t="shared" si="0"/>
        <v>1.3318651499999992</v>
      </c>
      <c r="AY5" s="14">
        <f t="shared" si="0"/>
        <v>1.4171372142857139</v>
      </c>
      <c r="AZ5" s="14">
        <f t="shared" si="0"/>
        <v>2.4498740714285718</v>
      </c>
      <c r="BA5" s="14">
        <f t="shared" si="0"/>
        <v>11.153999999999998</v>
      </c>
      <c r="BB5" s="14">
        <f t="shared" si="0"/>
        <v>9.4367857142857172</v>
      </c>
      <c r="BC5" s="14">
        <f t="shared" si="0"/>
        <v>0.84621428571428559</v>
      </c>
      <c r="BD5" s="14">
        <f t="shared" si="0"/>
        <v>21.913721428571431</v>
      </c>
      <c r="BE5" s="14">
        <f t="shared" si="0"/>
        <v>1593.381007142857</v>
      </c>
      <c r="BF5" s="14">
        <f t="shared" si="0"/>
        <v>488.50370000000021</v>
      </c>
      <c r="BG5" s="14">
        <f t="shared" si="0"/>
        <v>5.6832785714285672</v>
      </c>
      <c r="BH5" s="14">
        <f t="shared" si="0"/>
        <v>0.2572714285714286</v>
      </c>
      <c r="BI5" s="14">
        <f t="shared" si="0"/>
        <v>5.9404571428571415</v>
      </c>
      <c r="BJ5" s="14">
        <f t="shared" si="0"/>
        <v>4.3726857142857138</v>
      </c>
      <c r="BK5" s="14">
        <f t="shared" si="0"/>
        <v>0.19791428571428576</v>
      </c>
      <c r="BL5" s="14">
        <f t="shared" si="0"/>
        <v>4.5706285714285722</v>
      </c>
      <c r="BM5" s="14">
        <f t="shared" si="0"/>
        <v>23.673646428571423</v>
      </c>
      <c r="BN5" s="14" t="e">
        <f t="shared" si="0"/>
        <v>#DIV/0!</v>
      </c>
      <c r="BO5" s="14" t="e">
        <f t="shared" si="0"/>
        <v>#DIV/0!</v>
      </c>
      <c r="BP5" s="14" t="e">
        <f t="shared" ref="BP5:BV5" si="1">AVERAGE(BP10:BP200)</f>
        <v>#DIV/0!</v>
      </c>
      <c r="BQ5" s="14">
        <f t="shared" si="1"/>
        <v>2.071914285714286</v>
      </c>
      <c r="BR5" s="14">
        <f t="shared" si="1"/>
        <v>0.55489589999999989</v>
      </c>
      <c r="BS5" s="14">
        <f t="shared" si="1"/>
        <v>-5</v>
      </c>
      <c r="BT5" s="14">
        <f t="shared" si="1"/>
        <v>8.8705142857142833E-3</v>
      </c>
      <c r="BU5" s="14">
        <f t="shared" si="1"/>
        <v>13.560268785714284</v>
      </c>
      <c r="BV5" s="14">
        <f t="shared" si="1"/>
        <v>0.17918443571428577</v>
      </c>
      <c r="BW5" s="14">
        <f>AVERAGE(BW10:BW200)</f>
        <v>3.5826230131857133</v>
      </c>
      <c r="BX5" s="23"/>
      <c r="BY5" s="14">
        <f>AVERAGE(BY10:BY200)</f>
        <v>15900.361092481287</v>
      </c>
      <c r="BZ5" s="14">
        <f t="shared" ref="BZ5:CB5" si="2">AVERAGE(BZ10:BZ200)</f>
        <v>5596.2164274152701</v>
      </c>
      <c r="CA5" s="14">
        <f t="shared" si="2"/>
        <v>42.37355016027881</v>
      </c>
      <c r="CB5" s="14">
        <f t="shared" si="2"/>
        <v>253.94435868227006</v>
      </c>
      <c r="CC5" s="24">
        <f>BZ8/(139/3600)+CB8/(139/3600)+CA8/(139/3600)</f>
        <v>5934.9266696121913</v>
      </c>
      <c r="CD5" s="23"/>
      <c r="CE5" s="22">
        <f>BY8/$AT8</f>
        <v>472.58206372014683</v>
      </c>
      <c r="CF5" s="22">
        <f>BZ8/$AT8</f>
        <v>166.32776406210462</v>
      </c>
      <c r="CG5" s="22">
        <f>CA8/$AT8</f>
        <v>1.2594040893425256</v>
      </c>
      <c r="CH5" s="22">
        <f>CB8/$AT8</f>
        <v>7.5475989757807822</v>
      </c>
      <c r="CI5" s="25">
        <f>(BZ8+CB8+CA8)/AT8</f>
        <v>175.13476712722795</v>
      </c>
    </row>
    <row r="6" spans="1:87" s="14" customFormat="1" x14ac:dyDescent="0.25">
      <c r="A6" s="14" t="s">
        <v>170</v>
      </c>
      <c r="C6" s="14">
        <f>MIN(C10:C200)</f>
        <v>8.2420000000000009</v>
      </c>
      <c r="D6" s="14">
        <f t="shared" ref="D6:BO6" si="3">MIN(D10:D200)</f>
        <v>1.3258000000000001</v>
      </c>
      <c r="E6" s="14">
        <f t="shared" si="3"/>
        <v>13257.741158000001</v>
      </c>
      <c r="F6" s="14">
        <f t="shared" si="3"/>
        <v>81.7</v>
      </c>
      <c r="G6" s="14">
        <f t="shared" si="3"/>
        <v>3.8</v>
      </c>
      <c r="H6" s="14">
        <f t="shared" si="3"/>
        <v>2122.1</v>
      </c>
      <c r="I6" s="14">
        <f t="shared" si="3"/>
        <v>0</v>
      </c>
      <c r="J6" s="14">
        <f t="shared" si="3"/>
        <v>0</v>
      </c>
      <c r="K6" s="14">
        <f t="shared" si="3"/>
        <v>0.78890000000000005</v>
      </c>
      <c r="L6" s="14">
        <f t="shared" si="3"/>
        <v>6.5560999999999998</v>
      </c>
      <c r="M6" s="14">
        <f t="shared" si="3"/>
        <v>1.1207</v>
      </c>
      <c r="N6" s="14">
        <f t="shared" si="3"/>
        <v>65.860600000000005</v>
      </c>
      <c r="O6" s="14">
        <f t="shared" si="3"/>
        <v>3.0640000000000001</v>
      </c>
      <c r="P6" s="14">
        <f t="shared" si="3"/>
        <v>81</v>
      </c>
      <c r="Q6" s="14">
        <f t="shared" si="3"/>
        <v>50.709299999999999</v>
      </c>
      <c r="R6" s="14">
        <f t="shared" si="3"/>
        <v>2.3557999999999999</v>
      </c>
      <c r="S6" s="14">
        <f t="shared" si="3"/>
        <v>62.4</v>
      </c>
      <c r="T6" s="14">
        <f t="shared" si="3"/>
        <v>2122.1397000000002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0</v>
      </c>
      <c r="Y6" s="14">
        <f t="shared" si="3"/>
        <v>11.5</v>
      </c>
      <c r="Z6" s="14">
        <f t="shared" si="3"/>
        <v>863</v>
      </c>
      <c r="AA6" s="14">
        <f t="shared" si="3"/>
        <v>873</v>
      </c>
      <c r="AB6" s="14">
        <f t="shared" si="3"/>
        <v>850</v>
      </c>
      <c r="AC6" s="14">
        <f t="shared" si="3"/>
        <v>87</v>
      </c>
      <c r="AD6" s="14">
        <f t="shared" si="3"/>
        <v>10.91</v>
      </c>
      <c r="AE6" s="14">
        <f t="shared" si="3"/>
        <v>0.25</v>
      </c>
      <c r="AF6" s="14">
        <f t="shared" si="3"/>
        <v>991</v>
      </c>
      <c r="AG6" s="14">
        <f t="shared" si="3"/>
        <v>-10</v>
      </c>
      <c r="AH6" s="14">
        <f t="shared" si="3"/>
        <v>7</v>
      </c>
      <c r="AI6" s="14">
        <f t="shared" si="3"/>
        <v>24</v>
      </c>
      <c r="AJ6" s="14">
        <f t="shared" si="3"/>
        <v>135</v>
      </c>
      <c r="AK6" s="14">
        <f t="shared" si="3"/>
        <v>131.1</v>
      </c>
      <c r="AL6" s="14">
        <f t="shared" si="3"/>
        <v>4.4000000000000004</v>
      </c>
      <c r="AM6" s="14">
        <f t="shared" si="3"/>
        <v>142</v>
      </c>
      <c r="AN6" s="14">
        <f t="shared" si="3"/>
        <v>0</v>
      </c>
      <c r="AO6" s="14">
        <f t="shared" si="3"/>
        <v>1</v>
      </c>
      <c r="AP6" s="14">
        <f t="shared" si="3"/>
        <v>0.76097222222222216</v>
      </c>
      <c r="AQ6" s="14">
        <f t="shared" si="3"/>
        <v>47.158520000000003</v>
      </c>
      <c r="AR6" s="14">
        <f t="shared" si="3"/>
        <v>-88.491950000000003</v>
      </c>
      <c r="AS6" s="14">
        <f t="shared" si="3"/>
        <v>310.10000000000002</v>
      </c>
      <c r="AT6" s="14">
        <f t="shared" si="3"/>
        <v>20.2</v>
      </c>
      <c r="AU6" s="14">
        <f t="shared" si="3"/>
        <v>12</v>
      </c>
      <c r="AV6" s="14">
        <f t="shared" si="3"/>
        <v>8</v>
      </c>
      <c r="AW6" s="14">
        <f t="shared" si="3"/>
        <v>0</v>
      </c>
      <c r="AX6" s="14">
        <f t="shared" si="3"/>
        <v>0.9</v>
      </c>
      <c r="AY6" s="14">
        <f t="shared" si="3"/>
        <v>1</v>
      </c>
      <c r="AZ6" s="14">
        <f t="shared" si="3"/>
        <v>1.7303999999999999</v>
      </c>
      <c r="BA6" s="14">
        <f t="shared" si="3"/>
        <v>11.154</v>
      </c>
      <c r="BB6" s="14">
        <f t="shared" si="3"/>
        <v>7.83</v>
      </c>
      <c r="BC6" s="14">
        <f t="shared" si="3"/>
        <v>0.7</v>
      </c>
      <c r="BD6" s="14">
        <f t="shared" si="3"/>
        <v>18.236999999999998</v>
      </c>
      <c r="BE6" s="14">
        <f t="shared" si="3"/>
        <v>1059.136</v>
      </c>
      <c r="BF6" s="14">
        <f t="shared" si="3"/>
        <v>133.03</v>
      </c>
      <c r="BG6" s="14">
        <f t="shared" si="3"/>
        <v>1.1439999999999999</v>
      </c>
      <c r="BH6" s="14">
        <f t="shared" si="3"/>
        <v>5.2999999999999999E-2</v>
      </c>
      <c r="BI6" s="14">
        <f t="shared" si="3"/>
        <v>1.391</v>
      </c>
      <c r="BJ6" s="14">
        <f t="shared" si="3"/>
        <v>0.88100000000000001</v>
      </c>
      <c r="BK6" s="14">
        <f t="shared" si="3"/>
        <v>4.1000000000000002E-2</v>
      </c>
      <c r="BL6" s="14">
        <f t="shared" si="3"/>
        <v>1.071</v>
      </c>
      <c r="BM6" s="14">
        <f t="shared" si="3"/>
        <v>16.1953</v>
      </c>
      <c r="BN6" s="14">
        <f t="shared" si="3"/>
        <v>0</v>
      </c>
      <c r="BO6" s="14">
        <f t="shared" si="3"/>
        <v>0</v>
      </c>
      <c r="BP6" s="14">
        <f t="shared" ref="BP6:BV6" si="4">MIN(BP10:BP200)</f>
        <v>0</v>
      </c>
      <c r="BQ6" s="14">
        <f t="shared" si="4"/>
        <v>0</v>
      </c>
      <c r="BR6" s="14">
        <f t="shared" si="4"/>
        <v>0.14463500000000001</v>
      </c>
      <c r="BS6" s="14">
        <f t="shared" si="4"/>
        <v>-5</v>
      </c>
      <c r="BT6" s="14">
        <f t="shared" si="4"/>
        <v>8.0000000000000002E-3</v>
      </c>
      <c r="BU6" s="14">
        <f t="shared" si="4"/>
        <v>3.5345179999999998</v>
      </c>
      <c r="BV6" s="14">
        <f t="shared" si="4"/>
        <v>0.16159999999999999</v>
      </c>
      <c r="BW6" s="14">
        <f>MIN(BW10:BW200)</f>
        <v>0.93381965559999991</v>
      </c>
      <c r="BX6" s="23"/>
      <c r="BY6" s="14">
        <f>MIN(BY10:BY200)</f>
        <v>5536.358972016792</v>
      </c>
      <c r="BZ6" s="14">
        <f t="shared" ref="BZ6:CB6" si="5">MIN(BZ10:BZ200)</f>
        <v>477.55124501031304</v>
      </c>
      <c r="CA6" s="14">
        <f t="shared" si="5"/>
        <v>9.9594697449390015</v>
      </c>
      <c r="CB6" s="14">
        <f t="shared" si="5"/>
        <v>55.284997740176891</v>
      </c>
      <c r="CC6" s="23"/>
      <c r="CD6" s="23"/>
      <c r="CE6" s="26"/>
      <c r="CF6" s="26"/>
      <c r="CG6" s="26"/>
      <c r="CH6" s="26"/>
      <c r="CI6" s="23"/>
    </row>
    <row r="7" spans="1:87" s="14" customFormat="1" x14ac:dyDescent="0.25">
      <c r="A7" s="14" t="s">
        <v>171</v>
      </c>
      <c r="C7" s="14">
        <f>MAX(C10:C200)</f>
        <v>13.744999999999999</v>
      </c>
      <c r="D7" s="14">
        <f t="shared" ref="D7:BO7" si="6">MAX(D10:D200)</f>
        <v>10.1783</v>
      </c>
      <c r="E7" s="14">
        <f t="shared" si="6"/>
        <v>101782.69736799999</v>
      </c>
      <c r="F7" s="14">
        <f t="shared" si="6"/>
        <v>768.2</v>
      </c>
      <c r="G7" s="14">
        <f t="shared" si="6"/>
        <v>78.5</v>
      </c>
      <c r="H7" s="14">
        <f t="shared" si="6"/>
        <v>10087.200000000001</v>
      </c>
      <c r="I7" s="14">
        <f t="shared" si="6"/>
        <v>0</v>
      </c>
      <c r="J7" s="14">
        <f t="shared" si="6"/>
        <v>0.3</v>
      </c>
      <c r="K7" s="14">
        <f t="shared" si="6"/>
        <v>0.8458</v>
      </c>
      <c r="L7" s="14">
        <f t="shared" si="6"/>
        <v>11.6188</v>
      </c>
      <c r="M7" s="14">
        <f t="shared" si="6"/>
        <v>8.0667000000000009</v>
      </c>
      <c r="N7" s="14">
        <f t="shared" si="6"/>
        <v>617.81820000000005</v>
      </c>
      <c r="O7" s="14">
        <f t="shared" si="6"/>
        <v>63.064900000000002</v>
      </c>
      <c r="P7" s="14">
        <f t="shared" si="6"/>
        <v>636.20000000000005</v>
      </c>
      <c r="Q7" s="14">
        <f t="shared" si="6"/>
        <v>475.67090000000002</v>
      </c>
      <c r="R7" s="14">
        <f t="shared" si="6"/>
        <v>48.5565</v>
      </c>
      <c r="S7" s="14">
        <f t="shared" si="6"/>
        <v>489.8</v>
      </c>
      <c r="T7" s="14">
        <f t="shared" si="6"/>
        <v>10087.168799999999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0.24179999999999999</v>
      </c>
      <c r="Y7" s="14">
        <f t="shared" si="6"/>
        <v>12.2</v>
      </c>
      <c r="Z7" s="14">
        <f t="shared" si="6"/>
        <v>970</v>
      </c>
      <c r="AA7" s="14">
        <f t="shared" si="6"/>
        <v>992</v>
      </c>
      <c r="AB7" s="14">
        <f t="shared" si="6"/>
        <v>960</v>
      </c>
      <c r="AC7" s="14">
        <f t="shared" si="6"/>
        <v>91</v>
      </c>
      <c r="AD7" s="14">
        <f t="shared" si="6"/>
        <v>11.43</v>
      </c>
      <c r="AE7" s="14">
        <f t="shared" si="6"/>
        <v>0.26</v>
      </c>
      <c r="AF7" s="14">
        <f t="shared" si="6"/>
        <v>993</v>
      </c>
      <c r="AG7" s="14">
        <f t="shared" si="6"/>
        <v>-10</v>
      </c>
      <c r="AH7" s="14">
        <f t="shared" si="6"/>
        <v>9</v>
      </c>
      <c r="AI7" s="14">
        <f t="shared" si="6"/>
        <v>24</v>
      </c>
      <c r="AJ7" s="14">
        <f t="shared" si="6"/>
        <v>138</v>
      </c>
      <c r="AK7" s="14">
        <f t="shared" si="6"/>
        <v>138</v>
      </c>
      <c r="AL7" s="14">
        <f t="shared" si="6"/>
        <v>5.5</v>
      </c>
      <c r="AM7" s="14">
        <f t="shared" si="6"/>
        <v>142</v>
      </c>
      <c r="AN7" s="14">
        <f t="shared" si="6"/>
        <v>0</v>
      </c>
      <c r="AO7" s="14">
        <f t="shared" si="6"/>
        <v>2</v>
      </c>
      <c r="AP7" s="14">
        <f t="shared" si="6"/>
        <v>0.76258101851851856</v>
      </c>
      <c r="AQ7" s="14">
        <f t="shared" si="6"/>
        <v>47.164487999999999</v>
      </c>
      <c r="AR7" s="14">
        <f t="shared" si="6"/>
        <v>-88.484012000000007</v>
      </c>
      <c r="AS7" s="14">
        <f t="shared" si="6"/>
        <v>321.10000000000002</v>
      </c>
      <c r="AT7" s="14">
        <f t="shared" si="6"/>
        <v>46.5</v>
      </c>
      <c r="AU7" s="14">
        <f t="shared" si="6"/>
        <v>12</v>
      </c>
      <c r="AV7" s="14">
        <f t="shared" si="6"/>
        <v>11</v>
      </c>
      <c r="AW7" s="14">
        <f t="shared" si="6"/>
        <v>0</v>
      </c>
      <c r="AX7" s="14">
        <f t="shared" si="6"/>
        <v>2.1088</v>
      </c>
      <c r="AY7" s="14">
        <f t="shared" si="6"/>
        <v>2.4</v>
      </c>
      <c r="AZ7" s="14">
        <f t="shared" si="6"/>
        <v>3.6303999999999998</v>
      </c>
      <c r="BA7" s="14">
        <f t="shared" si="6"/>
        <v>11.154</v>
      </c>
      <c r="BB7" s="14">
        <f t="shared" si="6"/>
        <v>10.99</v>
      </c>
      <c r="BC7" s="14">
        <f t="shared" si="6"/>
        <v>0.99</v>
      </c>
      <c r="BD7" s="14">
        <f t="shared" si="6"/>
        <v>26.754999999999999</v>
      </c>
      <c r="BE7" s="14">
        <f t="shared" si="6"/>
        <v>2166.8890000000001</v>
      </c>
      <c r="BF7" s="14">
        <f t="shared" si="6"/>
        <v>826.36</v>
      </c>
      <c r="BG7" s="14">
        <f t="shared" si="6"/>
        <v>12.163</v>
      </c>
      <c r="BH7" s="14">
        <f t="shared" si="6"/>
        <v>1.085</v>
      </c>
      <c r="BI7" s="14">
        <f t="shared" si="6"/>
        <v>12.481</v>
      </c>
      <c r="BJ7" s="14">
        <f t="shared" si="6"/>
        <v>9.3650000000000002</v>
      </c>
      <c r="BK7" s="14">
        <f t="shared" si="6"/>
        <v>0.83499999999999996</v>
      </c>
      <c r="BL7" s="14">
        <f t="shared" si="6"/>
        <v>9.61</v>
      </c>
      <c r="BM7" s="14">
        <f t="shared" si="6"/>
        <v>65.851500000000001</v>
      </c>
      <c r="BN7" s="14">
        <f t="shared" si="6"/>
        <v>0</v>
      </c>
      <c r="BO7" s="14">
        <f t="shared" si="6"/>
        <v>0</v>
      </c>
      <c r="BP7" s="14">
        <f t="shared" ref="BP7:BV7" si="7">MAX(BP10:BP200)</f>
        <v>0</v>
      </c>
      <c r="BQ7" s="14">
        <f t="shared" si="7"/>
        <v>29.309000000000001</v>
      </c>
      <c r="BR7" s="14">
        <f t="shared" si="7"/>
        <v>0.96560000000000001</v>
      </c>
      <c r="BS7" s="14">
        <f t="shared" si="7"/>
        <v>-5</v>
      </c>
      <c r="BT7" s="14">
        <f t="shared" si="7"/>
        <v>0.01</v>
      </c>
      <c r="BU7" s="14">
        <f t="shared" si="7"/>
        <v>23.59685</v>
      </c>
      <c r="BV7" s="14">
        <f t="shared" si="7"/>
        <v>0.20200000000000001</v>
      </c>
      <c r="BW7" s="14">
        <f>MAX(BW10:BW200)</f>
        <v>6.2342877699999999</v>
      </c>
      <c r="BX7" s="23"/>
      <c r="BY7" s="14">
        <f>MAX(BY10:BY200)</f>
        <v>29766.896004915765</v>
      </c>
      <c r="BZ7" s="14">
        <f t="shared" ref="BZ7:CB7" si="8">MAX(BZ10:BZ200)</f>
        <v>10515.2088187111</v>
      </c>
      <c r="CA7" s="14">
        <f t="shared" si="8"/>
        <v>111.0070503641326</v>
      </c>
      <c r="CB7" s="14">
        <f t="shared" si="8"/>
        <v>810.24784042530916</v>
      </c>
      <c r="CC7" s="23"/>
      <c r="CD7" s="23"/>
      <c r="CE7" s="27"/>
      <c r="CF7" s="27"/>
      <c r="CG7" s="27"/>
      <c r="CH7" s="27"/>
      <c r="CI7" s="23"/>
    </row>
    <row r="8" spans="1:87" s="14" customFormat="1" x14ac:dyDescent="0.25">
      <c r="A8" s="14" t="s">
        <v>172</v>
      </c>
      <c r="B8" s="16">
        <f>B149-B10</f>
        <v>1.6087962962963998E-3</v>
      </c>
      <c r="AT8" s="15">
        <f>SUM(AT10:AT200)/3600</f>
        <v>1.3084444444444447</v>
      </c>
      <c r="BU8" s="28">
        <f>SUM(BU10:BU200)/3600</f>
        <v>0.52734378611111099</v>
      </c>
      <c r="BV8" s="23"/>
      <c r="BW8" s="28">
        <f>SUM(BW10:BW200)/3600</f>
        <v>0.13932422829055552</v>
      </c>
      <c r="BX8" s="23"/>
      <c r="BY8" s="28">
        <f>SUM(BY10:BY200)/3600</f>
        <v>618.34737581871673</v>
      </c>
      <c r="BZ8" s="28">
        <f t="shared" ref="BZ8:CB8" si="9">SUM(BZ10:BZ200)/3600</f>
        <v>217.63063884392716</v>
      </c>
      <c r="CA8" s="28">
        <f t="shared" si="9"/>
        <v>1.6478602840108427</v>
      </c>
      <c r="CB8" s="28">
        <f t="shared" si="9"/>
        <v>9.8756139487549461</v>
      </c>
      <c r="CC8" s="29">
        <f>SUM(BZ8:CB8)</f>
        <v>229.15411307669297</v>
      </c>
      <c r="CD8" s="37" t="s">
        <v>469</v>
      </c>
      <c r="CE8" s="23"/>
      <c r="CF8" s="23"/>
      <c r="CG8" s="23"/>
      <c r="CH8" s="23"/>
      <c r="CI8" s="29"/>
    </row>
    <row r="9" spans="1:87" s="14" customFormat="1" x14ac:dyDescent="0.25">
      <c r="B9" s="16"/>
      <c r="AT9" s="17"/>
      <c r="BU9" s="4"/>
      <c r="BV9" s="4"/>
      <c r="BW9" s="30">
        <f>AT8/BW8</f>
        <v>9.3913633005433361</v>
      </c>
      <c r="BX9" s="31" t="s">
        <v>191</v>
      </c>
      <c r="BY9" s="4"/>
      <c r="BZ9" s="4"/>
      <c r="CA9" s="4"/>
      <c r="CB9" s="4"/>
      <c r="CC9" s="4"/>
      <c r="CD9" s="4"/>
      <c r="CE9" s="32" t="s">
        <v>192</v>
      </c>
      <c r="CF9" s="4"/>
      <c r="CG9" s="4"/>
      <c r="CH9" s="4"/>
      <c r="CI9" s="4"/>
    </row>
    <row r="10" spans="1:87" x14ac:dyDescent="0.25">
      <c r="A10" s="2">
        <v>42804</v>
      </c>
      <c r="B10" s="3">
        <v>0.55267137731481475</v>
      </c>
      <c r="C10" s="4">
        <v>10.708</v>
      </c>
      <c r="D10" s="4">
        <v>6.4492000000000003</v>
      </c>
      <c r="E10" s="4">
        <v>64491.806828000001</v>
      </c>
      <c r="F10" s="4">
        <v>298</v>
      </c>
      <c r="G10" s="4">
        <v>20.3</v>
      </c>
      <c r="H10" s="4">
        <v>3630.8</v>
      </c>
      <c r="J10" s="4">
        <v>0.1</v>
      </c>
      <c r="K10" s="4">
        <v>0.81530000000000002</v>
      </c>
      <c r="L10" s="4">
        <v>8.7310999999999996</v>
      </c>
      <c r="M10" s="4">
        <v>5.2583000000000002</v>
      </c>
      <c r="N10" s="4">
        <v>243.00919999999999</v>
      </c>
      <c r="O10" s="4">
        <v>16.529900000000001</v>
      </c>
      <c r="P10" s="4">
        <v>259.5</v>
      </c>
      <c r="Q10" s="4">
        <v>186.7567</v>
      </c>
      <c r="R10" s="4">
        <v>12.7035</v>
      </c>
      <c r="S10" s="4">
        <v>199.5</v>
      </c>
      <c r="T10" s="4">
        <v>3630.8145</v>
      </c>
      <c r="W10" s="4">
        <v>0</v>
      </c>
      <c r="X10" s="4">
        <v>8.1500000000000003E-2</v>
      </c>
      <c r="Y10" s="4">
        <v>11.6</v>
      </c>
      <c r="Z10" s="4">
        <v>922</v>
      </c>
      <c r="AA10" s="4">
        <v>931</v>
      </c>
      <c r="AB10" s="4">
        <v>911</v>
      </c>
      <c r="AC10" s="4">
        <v>87</v>
      </c>
      <c r="AD10" s="4">
        <v>10.91</v>
      </c>
      <c r="AE10" s="4">
        <v>0.25</v>
      </c>
      <c r="AF10" s="4">
        <v>993</v>
      </c>
      <c r="AG10" s="4">
        <v>-10</v>
      </c>
      <c r="AH10" s="4">
        <v>8</v>
      </c>
      <c r="AI10" s="4">
        <v>24</v>
      </c>
      <c r="AJ10" s="4">
        <v>136.9</v>
      </c>
      <c r="AK10" s="4">
        <v>133.30000000000001</v>
      </c>
      <c r="AL10" s="4">
        <v>4.5999999999999996</v>
      </c>
      <c r="AM10" s="4">
        <v>142</v>
      </c>
      <c r="AN10" s="4" t="s">
        <v>155</v>
      </c>
      <c r="AO10" s="4">
        <v>1</v>
      </c>
      <c r="AP10" s="5">
        <v>0.76097222222222216</v>
      </c>
      <c r="AQ10" s="4">
        <v>47.159410000000001</v>
      </c>
      <c r="AR10" s="4">
        <v>-88.489801</v>
      </c>
      <c r="AS10" s="4">
        <v>314.8</v>
      </c>
      <c r="AT10" s="4">
        <v>36</v>
      </c>
      <c r="AU10" s="4">
        <v>12</v>
      </c>
      <c r="AV10" s="4">
        <v>10</v>
      </c>
      <c r="AW10" s="4" t="s">
        <v>414</v>
      </c>
      <c r="AX10" s="4">
        <v>1.0608</v>
      </c>
      <c r="AY10" s="4">
        <v>1.0696000000000001</v>
      </c>
      <c r="AZ10" s="4">
        <v>1.9608000000000001</v>
      </c>
      <c r="BA10" s="4">
        <v>11.154</v>
      </c>
      <c r="BB10" s="4">
        <v>9.07</v>
      </c>
      <c r="BC10" s="4">
        <v>0.81</v>
      </c>
      <c r="BD10" s="4">
        <v>22.648</v>
      </c>
      <c r="BE10" s="4">
        <v>1470.8340000000001</v>
      </c>
      <c r="BF10" s="4">
        <v>563.79100000000005</v>
      </c>
      <c r="BG10" s="4">
        <v>4.2869999999999999</v>
      </c>
      <c r="BH10" s="4">
        <v>0.29199999999999998</v>
      </c>
      <c r="BI10" s="4">
        <v>4.5789999999999997</v>
      </c>
      <c r="BJ10" s="4">
        <v>3.2949999999999999</v>
      </c>
      <c r="BK10" s="4">
        <v>0.224</v>
      </c>
      <c r="BL10" s="4">
        <v>3.5190000000000001</v>
      </c>
      <c r="BM10" s="4">
        <v>25.361599999999999</v>
      </c>
      <c r="BQ10" s="4">
        <v>9.9870000000000001</v>
      </c>
      <c r="BR10" s="4">
        <v>0.67287300000000005</v>
      </c>
      <c r="BS10" s="4">
        <v>-5</v>
      </c>
      <c r="BT10" s="4">
        <v>8.0000000000000002E-3</v>
      </c>
      <c r="BU10" s="4">
        <v>16.443334</v>
      </c>
      <c r="BV10" s="4">
        <v>0.16159999999999999</v>
      </c>
      <c r="BW10" s="4">
        <f>BU10*0.2642</f>
        <v>4.3443288427999995</v>
      </c>
      <c r="BY10" s="4">
        <f>BE10*$BU10*0.7718</f>
        <v>18666.303081325121</v>
      </c>
      <c r="BZ10" s="4">
        <f>BF10*$BU10*0.7718</f>
        <v>7155.0519504739304</v>
      </c>
      <c r="CA10" s="4">
        <f>BJ10*$BU10*0.7718</f>
        <v>41.816730272054002</v>
      </c>
      <c r="CB10" s="4">
        <f>BM10*$BU10*0.7718</f>
        <v>321.86318253952192</v>
      </c>
    </row>
    <row r="11" spans="1:87" x14ac:dyDescent="0.25">
      <c r="A11" s="2">
        <v>42804</v>
      </c>
      <c r="B11" s="3">
        <v>0.5526829513888889</v>
      </c>
      <c r="C11" s="4">
        <v>11.272</v>
      </c>
      <c r="D11" s="4">
        <v>5.4768999999999997</v>
      </c>
      <c r="E11" s="4">
        <v>54769.081456</v>
      </c>
      <c r="F11" s="4">
        <v>262.39999999999998</v>
      </c>
      <c r="G11" s="4">
        <v>20.6</v>
      </c>
      <c r="H11" s="4">
        <v>3533.9</v>
      </c>
      <c r="J11" s="4">
        <v>0.1</v>
      </c>
      <c r="K11" s="4">
        <v>0.82130000000000003</v>
      </c>
      <c r="L11" s="4">
        <v>9.2582000000000004</v>
      </c>
      <c r="M11" s="4">
        <v>4.4984000000000002</v>
      </c>
      <c r="N11" s="4">
        <v>215.5187</v>
      </c>
      <c r="O11" s="4">
        <v>16.919499999999999</v>
      </c>
      <c r="P11" s="4">
        <v>232.4</v>
      </c>
      <c r="Q11" s="4">
        <v>165.63560000000001</v>
      </c>
      <c r="R11" s="4">
        <v>13.003399999999999</v>
      </c>
      <c r="S11" s="4">
        <v>178.6</v>
      </c>
      <c r="T11" s="4">
        <v>3533.9375</v>
      </c>
      <c r="W11" s="4">
        <v>0</v>
      </c>
      <c r="X11" s="4">
        <v>8.2100000000000006E-2</v>
      </c>
      <c r="Y11" s="4">
        <v>11.6</v>
      </c>
      <c r="Z11" s="4">
        <v>929</v>
      </c>
      <c r="AA11" s="4">
        <v>940</v>
      </c>
      <c r="AB11" s="4">
        <v>917</v>
      </c>
      <c r="AC11" s="4">
        <v>87</v>
      </c>
      <c r="AD11" s="4">
        <v>10.92</v>
      </c>
      <c r="AE11" s="4">
        <v>0.25</v>
      </c>
      <c r="AF11" s="4">
        <v>992</v>
      </c>
      <c r="AG11" s="4">
        <v>-10</v>
      </c>
      <c r="AH11" s="4">
        <v>8</v>
      </c>
      <c r="AI11" s="4">
        <v>24</v>
      </c>
      <c r="AJ11" s="4">
        <v>136.1</v>
      </c>
      <c r="AK11" s="4">
        <v>132.1</v>
      </c>
      <c r="AL11" s="4">
        <v>4.5999999999999996</v>
      </c>
      <c r="AM11" s="4">
        <v>142</v>
      </c>
      <c r="AN11" s="4" t="s">
        <v>155</v>
      </c>
      <c r="AO11" s="4">
        <v>1</v>
      </c>
      <c r="AP11" s="5">
        <v>0.76098379629629631</v>
      </c>
      <c r="AQ11" s="4">
        <v>47.159301999999997</v>
      </c>
      <c r="AR11" s="4">
        <v>-88.489649999999997</v>
      </c>
      <c r="AS11" s="4">
        <v>314.8</v>
      </c>
      <c r="AT11" s="4">
        <v>36.4</v>
      </c>
      <c r="AU11" s="4">
        <v>12</v>
      </c>
      <c r="AV11" s="4">
        <v>10</v>
      </c>
      <c r="AW11" s="4" t="s">
        <v>414</v>
      </c>
      <c r="AX11" s="4">
        <v>1.3520000000000001</v>
      </c>
      <c r="AY11" s="4">
        <v>1.1215999999999999</v>
      </c>
      <c r="AZ11" s="4">
        <v>2.2519999999999998</v>
      </c>
      <c r="BA11" s="4">
        <v>11.154</v>
      </c>
      <c r="BB11" s="4">
        <v>9.39</v>
      </c>
      <c r="BC11" s="4">
        <v>0.84</v>
      </c>
      <c r="BD11" s="4">
        <v>21.753</v>
      </c>
      <c r="BE11" s="4">
        <v>1586.5260000000001</v>
      </c>
      <c r="BF11" s="4">
        <v>490.63</v>
      </c>
      <c r="BG11" s="4">
        <v>3.8679999999999999</v>
      </c>
      <c r="BH11" s="4">
        <v>0.30399999999999999</v>
      </c>
      <c r="BI11" s="4">
        <v>4.1710000000000003</v>
      </c>
      <c r="BJ11" s="4">
        <v>2.972</v>
      </c>
      <c r="BK11" s="4">
        <v>0.23300000000000001</v>
      </c>
      <c r="BL11" s="4">
        <v>3.206</v>
      </c>
      <c r="BM11" s="4">
        <v>25.110499999999998</v>
      </c>
      <c r="BQ11" s="4">
        <v>10.234</v>
      </c>
      <c r="BR11" s="4">
        <v>0.72887199999999996</v>
      </c>
      <c r="BS11" s="4">
        <v>-5</v>
      </c>
      <c r="BT11" s="4">
        <v>8.0000000000000002E-3</v>
      </c>
      <c r="BU11" s="4">
        <v>17.811809</v>
      </c>
      <c r="BV11" s="4">
        <v>0.16159999999999999</v>
      </c>
      <c r="BW11" s="4">
        <f t="shared" ref="BW11:BW74" si="10">BU11*0.2642</f>
        <v>4.7058799377999998</v>
      </c>
      <c r="BY11" s="4">
        <f t="shared" ref="BY11:BY74" si="11">BE11*$BU11*0.7718</f>
        <v>21810.217542415143</v>
      </c>
      <c r="BZ11" s="4">
        <f t="shared" ref="BZ11:BZ74" si="12">BF11*$BU11*0.7718</f>
        <v>6744.7662583753072</v>
      </c>
      <c r="CA11" s="4">
        <f t="shared" ref="CA11:CA74" si="13">BJ11*$BU11*0.7718</f>
        <v>40.8565422413864</v>
      </c>
      <c r="CB11" s="4">
        <f t="shared" ref="CB11:CB74" si="14">BM11*$BU11*0.7718</f>
        <v>345.19791519257507</v>
      </c>
    </row>
    <row r="12" spans="1:87" x14ac:dyDescent="0.25">
      <c r="A12" s="2">
        <v>42804</v>
      </c>
      <c r="B12" s="3">
        <v>0.55269452546296294</v>
      </c>
      <c r="C12" s="4">
        <v>11.472</v>
      </c>
      <c r="D12" s="4">
        <v>5.0704000000000002</v>
      </c>
      <c r="E12" s="4">
        <v>50704.262820999997</v>
      </c>
      <c r="F12" s="4">
        <v>247.5</v>
      </c>
      <c r="G12" s="4">
        <v>28.7</v>
      </c>
      <c r="H12" s="4">
        <v>3448.4</v>
      </c>
      <c r="J12" s="4">
        <v>0.04</v>
      </c>
      <c r="K12" s="4">
        <v>0.82410000000000005</v>
      </c>
      <c r="L12" s="4">
        <v>9.4542999999999999</v>
      </c>
      <c r="M12" s="4">
        <v>4.1786000000000003</v>
      </c>
      <c r="N12" s="4">
        <v>203.98390000000001</v>
      </c>
      <c r="O12" s="4">
        <v>23.659600000000001</v>
      </c>
      <c r="P12" s="4">
        <v>227.6</v>
      </c>
      <c r="Q12" s="4">
        <v>156.76589999999999</v>
      </c>
      <c r="R12" s="4">
        <v>18.1829</v>
      </c>
      <c r="S12" s="4">
        <v>174.9</v>
      </c>
      <c r="T12" s="4">
        <v>3448.4207999999999</v>
      </c>
      <c r="W12" s="4">
        <v>0</v>
      </c>
      <c r="X12" s="4">
        <v>3.0599999999999999E-2</v>
      </c>
      <c r="Y12" s="4">
        <v>11.7</v>
      </c>
      <c r="Z12" s="4">
        <v>935</v>
      </c>
      <c r="AA12" s="4">
        <v>946</v>
      </c>
      <c r="AB12" s="4">
        <v>922</v>
      </c>
      <c r="AC12" s="4">
        <v>87</v>
      </c>
      <c r="AD12" s="4">
        <v>10.91</v>
      </c>
      <c r="AE12" s="4">
        <v>0.25</v>
      </c>
      <c r="AF12" s="4">
        <v>993</v>
      </c>
      <c r="AG12" s="4">
        <v>-10</v>
      </c>
      <c r="AH12" s="4">
        <v>8</v>
      </c>
      <c r="AI12" s="4">
        <v>24</v>
      </c>
      <c r="AJ12" s="4">
        <v>136.9</v>
      </c>
      <c r="AK12" s="4">
        <v>133.69999999999999</v>
      </c>
      <c r="AL12" s="4">
        <v>4.5</v>
      </c>
      <c r="AM12" s="4">
        <v>142</v>
      </c>
      <c r="AN12" s="4" t="s">
        <v>155</v>
      </c>
      <c r="AO12" s="4">
        <v>1</v>
      </c>
      <c r="AP12" s="5">
        <v>0.76099537037037035</v>
      </c>
      <c r="AQ12" s="4">
        <v>47.159191999999997</v>
      </c>
      <c r="AR12" s="4">
        <v>-88.489487999999994</v>
      </c>
      <c r="AS12" s="4">
        <v>315</v>
      </c>
      <c r="AT12" s="4">
        <v>37.6</v>
      </c>
      <c r="AU12" s="4">
        <v>12</v>
      </c>
      <c r="AV12" s="4">
        <v>10</v>
      </c>
      <c r="AW12" s="4" t="s">
        <v>414</v>
      </c>
      <c r="AX12" s="4">
        <v>1.7303999999999999</v>
      </c>
      <c r="AY12" s="4">
        <v>1.2784</v>
      </c>
      <c r="AZ12" s="4">
        <v>2.6303999999999998</v>
      </c>
      <c r="BA12" s="4">
        <v>11.154</v>
      </c>
      <c r="BB12" s="4">
        <v>9.56</v>
      </c>
      <c r="BC12" s="4">
        <v>0.86</v>
      </c>
      <c r="BD12" s="4">
        <v>21.341999999999999</v>
      </c>
      <c r="BE12" s="4">
        <v>1635.5060000000001</v>
      </c>
      <c r="BF12" s="4">
        <v>460.07900000000001</v>
      </c>
      <c r="BG12" s="4">
        <v>3.6949999999999998</v>
      </c>
      <c r="BH12" s="4">
        <v>0.42899999999999999</v>
      </c>
      <c r="BI12" s="4">
        <v>4.1239999999999997</v>
      </c>
      <c r="BJ12" s="4">
        <v>2.84</v>
      </c>
      <c r="BK12" s="4">
        <v>0.32900000000000001</v>
      </c>
      <c r="BL12" s="4">
        <v>3.169</v>
      </c>
      <c r="BM12" s="4">
        <v>24.735399999999998</v>
      </c>
      <c r="BQ12" s="4">
        <v>3.843</v>
      </c>
      <c r="BR12" s="4">
        <v>0.79287200000000002</v>
      </c>
      <c r="BS12" s="4">
        <v>-5</v>
      </c>
      <c r="BT12" s="4">
        <v>8.0000000000000002E-3</v>
      </c>
      <c r="BU12" s="4">
        <v>19.375810000000001</v>
      </c>
      <c r="BV12" s="4">
        <v>0.16159999999999999</v>
      </c>
      <c r="BW12" s="4">
        <f t="shared" si="10"/>
        <v>5.1190890019999999</v>
      </c>
      <c r="BY12" s="4">
        <f t="shared" si="11"/>
        <v>24457.765858909952</v>
      </c>
      <c r="BZ12" s="4">
        <f t="shared" si="12"/>
        <v>6880.1364584424828</v>
      </c>
      <c r="CA12" s="4">
        <f t="shared" si="13"/>
        <v>42.470070448720001</v>
      </c>
      <c r="CB12" s="4">
        <f t="shared" si="14"/>
        <v>369.89935935819324</v>
      </c>
    </row>
    <row r="13" spans="1:87" x14ac:dyDescent="0.25">
      <c r="A13" s="2">
        <v>42804</v>
      </c>
      <c r="B13" s="3">
        <v>0.55270609953703709</v>
      </c>
      <c r="C13" s="4">
        <v>11.476000000000001</v>
      </c>
      <c r="D13" s="4">
        <v>5.1817000000000002</v>
      </c>
      <c r="E13" s="4">
        <v>51817.256944000001</v>
      </c>
      <c r="F13" s="4">
        <v>240.2</v>
      </c>
      <c r="G13" s="4">
        <v>19.399999999999999</v>
      </c>
      <c r="H13" s="4">
        <v>3312</v>
      </c>
      <c r="J13" s="4">
        <v>0</v>
      </c>
      <c r="K13" s="4">
        <v>0.82299999999999995</v>
      </c>
      <c r="L13" s="4">
        <v>9.4445999999999994</v>
      </c>
      <c r="M13" s="4">
        <v>4.2645</v>
      </c>
      <c r="N13" s="4">
        <v>197.65190000000001</v>
      </c>
      <c r="O13" s="4">
        <v>15.946899999999999</v>
      </c>
      <c r="P13" s="4">
        <v>213.6</v>
      </c>
      <c r="Q13" s="4">
        <v>151.9042</v>
      </c>
      <c r="R13" s="4">
        <v>12.2559</v>
      </c>
      <c r="S13" s="4">
        <v>164.2</v>
      </c>
      <c r="T13" s="4">
        <v>3312.0234999999998</v>
      </c>
      <c r="W13" s="4">
        <v>0</v>
      </c>
      <c r="X13" s="4">
        <v>0</v>
      </c>
      <c r="Y13" s="4">
        <v>11.6</v>
      </c>
      <c r="Z13" s="4">
        <v>939</v>
      </c>
      <c r="AA13" s="4">
        <v>951</v>
      </c>
      <c r="AB13" s="4">
        <v>925</v>
      </c>
      <c r="AC13" s="4">
        <v>87</v>
      </c>
      <c r="AD13" s="4">
        <v>10.92</v>
      </c>
      <c r="AE13" s="4">
        <v>0.25</v>
      </c>
      <c r="AF13" s="4">
        <v>992</v>
      </c>
      <c r="AG13" s="4">
        <v>-10</v>
      </c>
      <c r="AH13" s="4">
        <v>8</v>
      </c>
      <c r="AI13" s="4">
        <v>24</v>
      </c>
      <c r="AJ13" s="4">
        <v>136.1</v>
      </c>
      <c r="AK13" s="4">
        <v>136.6</v>
      </c>
      <c r="AL13" s="4">
        <v>4.4000000000000004</v>
      </c>
      <c r="AM13" s="4">
        <v>142</v>
      </c>
      <c r="AN13" s="4" t="s">
        <v>155</v>
      </c>
      <c r="AO13" s="4">
        <v>1</v>
      </c>
      <c r="AP13" s="5">
        <v>0.7610069444444445</v>
      </c>
      <c r="AQ13" s="4">
        <v>47.159094000000003</v>
      </c>
      <c r="AR13" s="4">
        <v>-88.489303000000007</v>
      </c>
      <c r="AS13" s="4">
        <v>315</v>
      </c>
      <c r="AT13" s="4">
        <v>39</v>
      </c>
      <c r="AU13" s="4">
        <v>12</v>
      </c>
      <c r="AV13" s="4">
        <v>10</v>
      </c>
      <c r="AW13" s="4" t="s">
        <v>414</v>
      </c>
      <c r="AX13" s="4">
        <v>1.6175999999999999</v>
      </c>
      <c r="AY13" s="4">
        <v>1.0304</v>
      </c>
      <c r="AZ13" s="4">
        <v>2.4872000000000001</v>
      </c>
      <c r="BA13" s="4">
        <v>11.154</v>
      </c>
      <c r="BB13" s="4">
        <v>9.49</v>
      </c>
      <c r="BC13" s="4">
        <v>0.85</v>
      </c>
      <c r="BD13" s="4">
        <v>21.509</v>
      </c>
      <c r="BE13" s="4">
        <v>1626.529</v>
      </c>
      <c r="BF13" s="4">
        <v>467.43599999999998</v>
      </c>
      <c r="BG13" s="4">
        <v>3.5649999999999999</v>
      </c>
      <c r="BH13" s="4">
        <v>0.28799999999999998</v>
      </c>
      <c r="BI13" s="4">
        <v>3.8519999999999999</v>
      </c>
      <c r="BJ13" s="4">
        <v>2.74</v>
      </c>
      <c r="BK13" s="4">
        <v>0.221</v>
      </c>
      <c r="BL13" s="4">
        <v>2.9609999999999999</v>
      </c>
      <c r="BM13" s="4">
        <v>23.6509</v>
      </c>
      <c r="BQ13" s="4">
        <v>0</v>
      </c>
      <c r="BR13" s="4">
        <v>0.78092099999999998</v>
      </c>
      <c r="BS13" s="4">
        <v>-5</v>
      </c>
      <c r="BT13" s="4">
        <v>8.0000000000000002E-3</v>
      </c>
      <c r="BU13" s="4">
        <v>19.083756999999999</v>
      </c>
      <c r="BV13" s="4">
        <v>0.16159999999999999</v>
      </c>
      <c r="BW13" s="4">
        <f t="shared" si="10"/>
        <v>5.0419285993999994</v>
      </c>
      <c r="BY13" s="4">
        <f t="shared" si="11"/>
        <v>23956.891337419827</v>
      </c>
      <c r="BZ13" s="4">
        <f t="shared" si="12"/>
        <v>6884.7917615967326</v>
      </c>
      <c r="CA13" s="4">
        <f t="shared" si="13"/>
        <v>40.357031608124004</v>
      </c>
      <c r="CB13" s="4">
        <f t="shared" si="14"/>
        <v>348.35040834327731</v>
      </c>
    </row>
    <row r="14" spans="1:87" x14ac:dyDescent="0.25">
      <c r="A14" s="2">
        <v>42804</v>
      </c>
      <c r="B14" s="3">
        <v>0.55271767361111113</v>
      </c>
      <c r="C14" s="4">
        <v>11.113</v>
      </c>
      <c r="D14" s="4">
        <v>5.5403000000000002</v>
      </c>
      <c r="E14" s="4">
        <v>55402.709676999999</v>
      </c>
      <c r="F14" s="4">
        <v>261.3</v>
      </c>
      <c r="G14" s="4">
        <v>15</v>
      </c>
      <c r="H14" s="4">
        <v>3294</v>
      </c>
      <c r="J14" s="4">
        <v>0</v>
      </c>
      <c r="K14" s="4">
        <v>0.82240000000000002</v>
      </c>
      <c r="L14" s="4">
        <v>9.1390999999999991</v>
      </c>
      <c r="M14" s="4">
        <v>4.5561999999999996</v>
      </c>
      <c r="N14" s="4">
        <v>214.87469999999999</v>
      </c>
      <c r="O14" s="4">
        <v>12.335699999999999</v>
      </c>
      <c r="P14" s="4">
        <v>227.2</v>
      </c>
      <c r="Q14" s="4">
        <v>165.13579999999999</v>
      </c>
      <c r="R14" s="4">
        <v>9.4802</v>
      </c>
      <c r="S14" s="4">
        <v>174.6</v>
      </c>
      <c r="T14" s="4">
        <v>3294.0075999999999</v>
      </c>
      <c r="W14" s="4">
        <v>0</v>
      </c>
      <c r="X14" s="4">
        <v>0</v>
      </c>
      <c r="Y14" s="4">
        <v>11.9</v>
      </c>
      <c r="Z14" s="4">
        <v>942</v>
      </c>
      <c r="AA14" s="4">
        <v>955</v>
      </c>
      <c r="AB14" s="4">
        <v>928</v>
      </c>
      <c r="AC14" s="4">
        <v>87</v>
      </c>
      <c r="AD14" s="4">
        <v>10.91</v>
      </c>
      <c r="AE14" s="4">
        <v>0.25</v>
      </c>
      <c r="AF14" s="4">
        <v>993</v>
      </c>
      <c r="AG14" s="4">
        <v>-10</v>
      </c>
      <c r="AH14" s="4">
        <v>8</v>
      </c>
      <c r="AI14" s="4">
        <v>24</v>
      </c>
      <c r="AJ14" s="4">
        <v>136.9</v>
      </c>
      <c r="AK14" s="4">
        <v>137.9</v>
      </c>
      <c r="AL14" s="4">
        <v>4.8</v>
      </c>
      <c r="AM14" s="4">
        <v>142</v>
      </c>
      <c r="AN14" s="4" t="s">
        <v>155</v>
      </c>
      <c r="AO14" s="4">
        <v>1</v>
      </c>
      <c r="AP14" s="5">
        <v>0.76101851851851843</v>
      </c>
      <c r="AQ14" s="4">
        <v>47.159008</v>
      </c>
      <c r="AR14" s="4">
        <v>-88.489098999999996</v>
      </c>
      <c r="AS14" s="4">
        <v>315.10000000000002</v>
      </c>
      <c r="AT14" s="4">
        <v>40.5</v>
      </c>
      <c r="AU14" s="4">
        <v>12</v>
      </c>
      <c r="AV14" s="4">
        <v>10</v>
      </c>
      <c r="AW14" s="4" t="s">
        <v>414</v>
      </c>
      <c r="AX14" s="4">
        <v>1.1696299999999999</v>
      </c>
      <c r="AY14" s="4">
        <v>1.1303700000000001</v>
      </c>
      <c r="AZ14" s="4">
        <v>2.03037</v>
      </c>
      <c r="BA14" s="4">
        <v>11.154</v>
      </c>
      <c r="BB14" s="4">
        <v>9.4499999999999993</v>
      </c>
      <c r="BC14" s="4">
        <v>0.85</v>
      </c>
      <c r="BD14" s="4">
        <v>21.599</v>
      </c>
      <c r="BE14" s="4">
        <v>1575.664</v>
      </c>
      <c r="BF14" s="4">
        <v>499.96600000000001</v>
      </c>
      <c r="BG14" s="4">
        <v>3.88</v>
      </c>
      <c r="BH14" s="4">
        <v>0.223</v>
      </c>
      <c r="BI14" s="4">
        <v>4.1020000000000003</v>
      </c>
      <c r="BJ14" s="4">
        <v>2.9820000000000002</v>
      </c>
      <c r="BK14" s="4">
        <v>0.17100000000000001</v>
      </c>
      <c r="BL14" s="4">
        <v>3.153</v>
      </c>
      <c r="BM14" s="4">
        <v>23.548500000000001</v>
      </c>
      <c r="BQ14" s="4">
        <v>0</v>
      </c>
      <c r="BR14" s="4">
        <v>0.78934899999999997</v>
      </c>
      <c r="BS14" s="4">
        <v>-5</v>
      </c>
      <c r="BT14" s="4">
        <v>8.8730000000000007E-3</v>
      </c>
      <c r="BU14" s="4">
        <v>19.289717</v>
      </c>
      <c r="BV14" s="4">
        <v>0.17923500000000001</v>
      </c>
      <c r="BW14" s="4">
        <f t="shared" si="10"/>
        <v>5.0963432313999997</v>
      </c>
      <c r="BY14" s="4">
        <f t="shared" si="11"/>
        <v>23458.176141022519</v>
      </c>
      <c r="BZ14" s="4">
        <f t="shared" si="12"/>
        <v>7443.3956049782601</v>
      </c>
      <c r="CA14" s="4">
        <f t="shared" si="13"/>
        <v>44.395430277349206</v>
      </c>
      <c r="CB14" s="4">
        <f t="shared" si="14"/>
        <v>350.5854426177591</v>
      </c>
    </row>
    <row r="15" spans="1:87" x14ac:dyDescent="0.25">
      <c r="A15" s="2">
        <v>42804</v>
      </c>
      <c r="B15" s="3">
        <v>0.55272924768518517</v>
      </c>
      <c r="C15" s="4">
        <v>11.311</v>
      </c>
      <c r="D15" s="4">
        <v>5.2297000000000002</v>
      </c>
      <c r="E15" s="4">
        <v>52296.740804000001</v>
      </c>
      <c r="F15" s="4">
        <v>300.10000000000002</v>
      </c>
      <c r="G15" s="4">
        <v>15</v>
      </c>
      <c r="H15" s="4">
        <v>3238.8</v>
      </c>
      <c r="J15" s="4">
        <v>0</v>
      </c>
      <c r="K15" s="4">
        <v>0.82420000000000004</v>
      </c>
      <c r="L15" s="4">
        <v>9.3230000000000004</v>
      </c>
      <c r="M15" s="4">
        <v>4.3103999999999996</v>
      </c>
      <c r="N15" s="4">
        <v>247.35220000000001</v>
      </c>
      <c r="O15" s="4">
        <v>12.3933</v>
      </c>
      <c r="P15" s="4">
        <v>259.7</v>
      </c>
      <c r="Q15" s="4">
        <v>190.09440000000001</v>
      </c>
      <c r="R15" s="4">
        <v>9.5244999999999997</v>
      </c>
      <c r="S15" s="4">
        <v>199.6</v>
      </c>
      <c r="T15" s="4">
        <v>3238.8458000000001</v>
      </c>
      <c r="W15" s="4">
        <v>0</v>
      </c>
      <c r="X15" s="4">
        <v>0</v>
      </c>
      <c r="Y15" s="4">
        <v>12.1</v>
      </c>
      <c r="Z15" s="4">
        <v>954</v>
      </c>
      <c r="AA15" s="4">
        <v>970</v>
      </c>
      <c r="AB15" s="4">
        <v>944</v>
      </c>
      <c r="AC15" s="4">
        <v>87</v>
      </c>
      <c r="AD15" s="4">
        <v>10.91</v>
      </c>
      <c r="AE15" s="4">
        <v>0.25</v>
      </c>
      <c r="AF15" s="4">
        <v>993</v>
      </c>
      <c r="AG15" s="4">
        <v>-10</v>
      </c>
      <c r="AH15" s="4">
        <v>8.8729999999999993</v>
      </c>
      <c r="AI15" s="4">
        <v>24</v>
      </c>
      <c r="AJ15" s="4">
        <v>137</v>
      </c>
      <c r="AK15" s="4">
        <v>138</v>
      </c>
      <c r="AL15" s="4">
        <v>5.2</v>
      </c>
      <c r="AM15" s="4">
        <v>142</v>
      </c>
      <c r="AN15" s="4" t="s">
        <v>155</v>
      </c>
      <c r="AO15" s="4">
        <v>1</v>
      </c>
      <c r="AP15" s="5">
        <v>0.76103009259259258</v>
      </c>
      <c r="AQ15" s="4">
        <v>47.158938999999997</v>
      </c>
      <c r="AR15" s="4">
        <v>-88.488871000000003</v>
      </c>
      <c r="AS15" s="4">
        <v>315.3</v>
      </c>
      <c r="AT15" s="4">
        <v>42</v>
      </c>
      <c r="AU15" s="4">
        <v>12</v>
      </c>
      <c r="AV15" s="4">
        <v>10</v>
      </c>
      <c r="AW15" s="4" t="s">
        <v>414</v>
      </c>
      <c r="AX15" s="4">
        <v>1.1000000000000001</v>
      </c>
      <c r="AY15" s="4">
        <v>1.2</v>
      </c>
      <c r="AZ15" s="4">
        <v>2.1</v>
      </c>
      <c r="BA15" s="4">
        <v>11.154</v>
      </c>
      <c r="BB15" s="4">
        <v>9.5500000000000007</v>
      </c>
      <c r="BC15" s="4">
        <v>0.86</v>
      </c>
      <c r="BD15" s="4">
        <v>21.327000000000002</v>
      </c>
      <c r="BE15" s="4">
        <v>1615.165</v>
      </c>
      <c r="BF15" s="4">
        <v>475.28399999999999</v>
      </c>
      <c r="BG15" s="4">
        <v>4.4880000000000004</v>
      </c>
      <c r="BH15" s="4">
        <v>0.22500000000000001</v>
      </c>
      <c r="BI15" s="4">
        <v>4.7119999999999997</v>
      </c>
      <c r="BJ15" s="4">
        <v>3.4489999999999998</v>
      </c>
      <c r="BK15" s="4">
        <v>0.17299999999999999</v>
      </c>
      <c r="BL15" s="4">
        <v>3.6219999999999999</v>
      </c>
      <c r="BM15" s="4">
        <v>23.266300000000001</v>
      </c>
      <c r="BQ15" s="4">
        <v>0</v>
      </c>
      <c r="BR15" s="4">
        <v>0.96560000000000001</v>
      </c>
      <c r="BS15" s="4">
        <v>-5</v>
      </c>
      <c r="BT15" s="4">
        <v>8.9999999999999993E-3</v>
      </c>
      <c r="BU15" s="4">
        <v>23.59685</v>
      </c>
      <c r="BV15" s="4">
        <v>0.18179999999999999</v>
      </c>
      <c r="BW15" s="4">
        <f t="shared" si="10"/>
        <v>6.2342877699999999</v>
      </c>
      <c r="BY15" s="4">
        <f t="shared" si="11"/>
        <v>29415.463848506948</v>
      </c>
      <c r="BZ15" s="4">
        <f t="shared" si="12"/>
        <v>8655.8954161177207</v>
      </c>
      <c r="CA15" s="4">
        <f t="shared" si="13"/>
        <v>62.813356414669997</v>
      </c>
      <c r="CB15" s="4">
        <f t="shared" si="14"/>
        <v>423.72699169342906</v>
      </c>
    </row>
    <row r="16" spans="1:87" x14ac:dyDescent="0.25">
      <c r="A16" s="2">
        <v>42804</v>
      </c>
      <c r="B16" s="3">
        <v>0.5527408217592592</v>
      </c>
      <c r="C16" s="4">
        <v>11.436</v>
      </c>
      <c r="D16" s="4">
        <v>5.0449000000000002</v>
      </c>
      <c r="E16" s="4">
        <v>50449.007699000002</v>
      </c>
      <c r="F16" s="4">
        <v>328</v>
      </c>
      <c r="G16" s="4">
        <v>15.8</v>
      </c>
      <c r="H16" s="4">
        <v>3173.7</v>
      </c>
      <c r="J16" s="4">
        <v>0</v>
      </c>
      <c r="K16" s="4">
        <v>0.82520000000000004</v>
      </c>
      <c r="L16" s="4">
        <v>9.4369999999999994</v>
      </c>
      <c r="M16" s="4">
        <v>4.1631999999999998</v>
      </c>
      <c r="N16" s="4">
        <v>270.67869999999999</v>
      </c>
      <c r="O16" s="4">
        <v>13.0649</v>
      </c>
      <c r="P16" s="4">
        <v>283.7</v>
      </c>
      <c r="Q16" s="4">
        <v>208.0213</v>
      </c>
      <c r="R16" s="4">
        <v>10.0406</v>
      </c>
      <c r="S16" s="4">
        <v>218.1</v>
      </c>
      <c r="T16" s="4">
        <v>3173.7166000000002</v>
      </c>
      <c r="W16" s="4">
        <v>0</v>
      </c>
      <c r="X16" s="4">
        <v>0</v>
      </c>
      <c r="Y16" s="4">
        <v>12.1</v>
      </c>
      <c r="Z16" s="4">
        <v>959</v>
      </c>
      <c r="AA16" s="4">
        <v>974</v>
      </c>
      <c r="AB16" s="4">
        <v>947</v>
      </c>
      <c r="AC16" s="4">
        <v>87</v>
      </c>
      <c r="AD16" s="4">
        <v>10.91</v>
      </c>
      <c r="AE16" s="4">
        <v>0.25</v>
      </c>
      <c r="AF16" s="4">
        <v>993</v>
      </c>
      <c r="AG16" s="4">
        <v>-10</v>
      </c>
      <c r="AH16" s="4">
        <v>9</v>
      </c>
      <c r="AI16" s="4">
        <v>24</v>
      </c>
      <c r="AJ16" s="4">
        <v>137</v>
      </c>
      <c r="AK16" s="4">
        <v>138</v>
      </c>
      <c r="AL16" s="4">
        <v>5.2</v>
      </c>
      <c r="AM16" s="4">
        <v>142</v>
      </c>
      <c r="AN16" s="4" t="s">
        <v>155</v>
      </c>
      <c r="AO16" s="4">
        <v>1</v>
      </c>
      <c r="AP16" s="5">
        <v>0.76104166666666673</v>
      </c>
      <c r="AQ16" s="4">
        <v>47.158887</v>
      </c>
      <c r="AR16" s="4">
        <v>-88.488626999999994</v>
      </c>
      <c r="AS16" s="4">
        <v>315.39999999999998</v>
      </c>
      <c r="AT16" s="4">
        <v>42.9</v>
      </c>
      <c r="AU16" s="4">
        <v>12</v>
      </c>
      <c r="AV16" s="4">
        <v>10</v>
      </c>
      <c r="AW16" s="4" t="s">
        <v>414</v>
      </c>
      <c r="AX16" s="4">
        <v>1.1000000000000001</v>
      </c>
      <c r="AY16" s="4">
        <v>1.2303999999999999</v>
      </c>
      <c r="AZ16" s="4">
        <v>2.1</v>
      </c>
      <c r="BA16" s="4">
        <v>11.154</v>
      </c>
      <c r="BB16" s="4">
        <v>9.61</v>
      </c>
      <c r="BC16" s="4">
        <v>0.86</v>
      </c>
      <c r="BD16" s="4">
        <v>21.178000000000001</v>
      </c>
      <c r="BE16" s="4">
        <v>1639.5889999999999</v>
      </c>
      <c r="BF16" s="4">
        <v>460.37200000000001</v>
      </c>
      <c r="BG16" s="4">
        <v>4.9249999999999998</v>
      </c>
      <c r="BH16" s="4">
        <v>0.23799999999999999</v>
      </c>
      <c r="BI16" s="4">
        <v>5.1630000000000003</v>
      </c>
      <c r="BJ16" s="4">
        <v>3.7850000000000001</v>
      </c>
      <c r="BK16" s="4">
        <v>0.183</v>
      </c>
      <c r="BL16" s="4">
        <v>3.968</v>
      </c>
      <c r="BM16" s="4">
        <v>22.863700000000001</v>
      </c>
      <c r="BQ16" s="4">
        <v>0</v>
      </c>
      <c r="BR16" s="4">
        <v>0.95088200000000001</v>
      </c>
      <c r="BS16" s="4">
        <v>-5</v>
      </c>
      <c r="BT16" s="4">
        <v>8.9999999999999993E-3</v>
      </c>
      <c r="BU16" s="4">
        <v>23.237182000000001</v>
      </c>
      <c r="BV16" s="4">
        <v>0.18179999999999999</v>
      </c>
      <c r="BW16" s="4">
        <f t="shared" si="10"/>
        <v>6.1392634843999998</v>
      </c>
      <c r="BY16" s="4">
        <f t="shared" si="11"/>
        <v>29405.138529009218</v>
      </c>
      <c r="BZ16" s="4">
        <f t="shared" si="12"/>
        <v>8256.5218691251484</v>
      </c>
      <c r="CA16" s="4">
        <f t="shared" si="13"/>
        <v>67.881920000866003</v>
      </c>
      <c r="CB16" s="4">
        <f t="shared" si="14"/>
        <v>410.04804605648616</v>
      </c>
    </row>
    <row r="17" spans="1:80" x14ac:dyDescent="0.25">
      <c r="A17" s="2">
        <v>42804</v>
      </c>
      <c r="B17" s="3">
        <v>0.55275239583333335</v>
      </c>
      <c r="C17" s="4">
        <v>11.268000000000001</v>
      </c>
      <c r="D17" s="4">
        <v>5.1844000000000001</v>
      </c>
      <c r="E17" s="4">
        <v>51843.884711999999</v>
      </c>
      <c r="F17" s="4">
        <v>344.2</v>
      </c>
      <c r="G17" s="4">
        <v>24.2</v>
      </c>
      <c r="H17" s="4">
        <v>3136.7</v>
      </c>
      <c r="J17" s="4">
        <v>0</v>
      </c>
      <c r="K17" s="4">
        <v>0.82530000000000003</v>
      </c>
      <c r="L17" s="4">
        <v>9.2994000000000003</v>
      </c>
      <c r="M17" s="4">
        <v>4.2786</v>
      </c>
      <c r="N17" s="4">
        <v>284.04759999999999</v>
      </c>
      <c r="O17" s="4">
        <v>19.971699999999998</v>
      </c>
      <c r="P17" s="4">
        <v>304</v>
      </c>
      <c r="Q17" s="4">
        <v>218.2955</v>
      </c>
      <c r="R17" s="4">
        <v>15.348599999999999</v>
      </c>
      <c r="S17" s="4">
        <v>233.6</v>
      </c>
      <c r="T17" s="4">
        <v>3136.7487999999998</v>
      </c>
      <c r="W17" s="4">
        <v>0</v>
      </c>
      <c r="X17" s="4">
        <v>0</v>
      </c>
      <c r="Y17" s="4">
        <v>12.2</v>
      </c>
      <c r="Z17" s="4">
        <v>948</v>
      </c>
      <c r="AA17" s="4">
        <v>963</v>
      </c>
      <c r="AB17" s="4">
        <v>937</v>
      </c>
      <c r="AC17" s="4">
        <v>87</v>
      </c>
      <c r="AD17" s="4">
        <v>10.91</v>
      </c>
      <c r="AE17" s="4">
        <v>0.25</v>
      </c>
      <c r="AF17" s="4">
        <v>993</v>
      </c>
      <c r="AG17" s="4">
        <v>-10</v>
      </c>
      <c r="AH17" s="4">
        <v>8.1271269999999998</v>
      </c>
      <c r="AI17" s="4">
        <v>24</v>
      </c>
      <c r="AJ17" s="4">
        <v>137.9</v>
      </c>
      <c r="AK17" s="4">
        <v>137.1</v>
      </c>
      <c r="AL17" s="4">
        <v>5.4</v>
      </c>
      <c r="AM17" s="4">
        <v>142</v>
      </c>
      <c r="AN17" s="4" t="s">
        <v>155</v>
      </c>
      <c r="AO17" s="4">
        <v>1</v>
      </c>
      <c r="AP17" s="5">
        <v>0.76105324074074077</v>
      </c>
      <c r="AQ17" s="4">
        <v>47.158867000000001</v>
      </c>
      <c r="AR17" s="4">
        <v>-88.488365000000002</v>
      </c>
      <c r="AS17" s="4">
        <v>315.39999999999998</v>
      </c>
      <c r="AT17" s="4">
        <v>44.2</v>
      </c>
      <c r="AU17" s="4">
        <v>12</v>
      </c>
      <c r="AV17" s="4">
        <v>10</v>
      </c>
      <c r="AW17" s="4" t="s">
        <v>414</v>
      </c>
      <c r="AX17" s="4">
        <v>1.1304000000000001</v>
      </c>
      <c r="AY17" s="4">
        <v>1.2088000000000001</v>
      </c>
      <c r="AZ17" s="4">
        <v>2.1</v>
      </c>
      <c r="BA17" s="4">
        <v>11.154</v>
      </c>
      <c r="BB17" s="4">
        <v>9.61</v>
      </c>
      <c r="BC17" s="4">
        <v>0.86</v>
      </c>
      <c r="BD17" s="4">
        <v>21.170999999999999</v>
      </c>
      <c r="BE17" s="4">
        <v>1618.7090000000001</v>
      </c>
      <c r="BF17" s="4">
        <v>474.01100000000002</v>
      </c>
      <c r="BG17" s="4">
        <v>5.1779999999999999</v>
      </c>
      <c r="BH17" s="4">
        <v>0.36399999999999999</v>
      </c>
      <c r="BI17" s="4">
        <v>5.5419999999999998</v>
      </c>
      <c r="BJ17" s="4">
        <v>3.9790000000000001</v>
      </c>
      <c r="BK17" s="4">
        <v>0.28000000000000003</v>
      </c>
      <c r="BL17" s="4">
        <v>4.2590000000000003</v>
      </c>
      <c r="BM17" s="4">
        <v>22.639700000000001</v>
      </c>
      <c r="BQ17" s="4">
        <v>0</v>
      </c>
      <c r="BR17" s="4">
        <v>0.81668799999999997</v>
      </c>
      <c r="BS17" s="4">
        <v>-5</v>
      </c>
      <c r="BT17" s="4">
        <v>8.1270000000000005E-3</v>
      </c>
      <c r="BU17" s="4">
        <v>19.957805</v>
      </c>
      <c r="BV17" s="4">
        <v>0.16416800000000001</v>
      </c>
      <c r="BW17" s="4">
        <f t="shared" si="10"/>
        <v>5.2728520809999999</v>
      </c>
      <c r="BY17" s="4">
        <f t="shared" si="11"/>
        <v>24933.677083216393</v>
      </c>
      <c r="BZ17" s="4">
        <f t="shared" si="12"/>
        <v>7301.3971058988909</v>
      </c>
      <c r="CA17" s="4">
        <f t="shared" si="13"/>
        <v>61.290263484120999</v>
      </c>
      <c r="CB17" s="4">
        <f t="shared" si="14"/>
        <v>348.72912244319036</v>
      </c>
    </row>
    <row r="18" spans="1:80" x14ac:dyDescent="0.25">
      <c r="A18" s="2">
        <v>42804</v>
      </c>
      <c r="B18" s="3">
        <v>0.55276396990740739</v>
      </c>
      <c r="C18" s="4">
        <v>10.563000000000001</v>
      </c>
      <c r="D18" s="4">
        <v>6.5606999999999998</v>
      </c>
      <c r="E18" s="4">
        <v>65606.776792999997</v>
      </c>
      <c r="F18" s="4">
        <v>360.7</v>
      </c>
      <c r="G18" s="4">
        <v>24.2</v>
      </c>
      <c r="H18" s="4">
        <v>3095.7</v>
      </c>
      <c r="J18" s="4">
        <v>0</v>
      </c>
      <c r="K18" s="4">
        <v>0.81620000000000004</v>
      </c>
      <c r="L18" s="4">
        <v>8.6211000000000002</v>
      </c>
      <c r="M18" s="4">
        <v>5.3548</v>
      </c>
      <c r="N18" s="4">
        <v>294.4228</v>
      </c>
      <c r="O18" s="4">
        <v>19.7227</v>
      </c>
      <c r="P18" s="4">
        <v>314.10000000000002</v>
      </c>
      <c r="Q18" s="4">
        <v>226.26900000000001</v>
      </c>
      <c r="R18" s="4">
        <v>15.1572</v>
      </c>
      <c r="S18" s="4">
        <v>241.4</v>
      </c>
      <c r="T18" s="4">
        <v>3095.6583000000001</v>
      </c>
      <c r="W18" s="4">
        <v>0</v>
      </c>
      <c r="X18" s="4">
        <v>0</v>
      </c>
      <c r="Y18" s="4">
        <v>12.1</v>
      </c>
      <c r="Z18" s="4">
        <v>925</v>
      </c>
      <c r="AA18" s="4">
        <v>938</v>
      </c>
      <c r="AB18" s="4">
        <v>915</v>
      </c>
      <c r="AC18" s="4">
        <v>87</v>
      </c>
      <c r="AD18" s="4">
        <v>10.91</v>
      </c>
      <c r="AE18" s="4">
        <v>0.25</v>
      </c>
      <c r="AF18" s="4">
        <v>993</v>
      </c>
      <c r="AG18" s="4">
        <v>-10</v>
      </c>
      <c r="AH18" s="4">
        <v>8</v>
      </c>
      <c r="AI18" s="4">
        <v>24</v>
      </c>
      <c r="AJ18" s="4">
        <v>138</v>
      </c>
      <c r="AK18" s="4">
        <v>136.1</v>
      </c>
      <c r="AL18" s="4">
        <v>5.3</v>
      </c>
      <c r="AM18" s="4">
        <v>142</v>
      </c>
      <c r="AN18" s="4" t="s">
        <v>155</v>
      </c>
      <c r="AO18" s="4">
        <v>1</v>
      </c>
      <c r="AP18" s="5">
        <v>0.76106481481481481</v>
      </c>
      <c r="AQ18" s="4">
        <v>47.158872000000002</v>
      </c>
      <c r="AR18" s="4">
        <v>-88.488085999999996</v>
      </c>
      <c r="AS18" s="4">
        <v>315.39999999999998</v>
      </c>
      <c r="AT18" s="4">
        <v>45.5</v>
      </c>
      <c r="AU18" s="4">
        <v>12</v>
      </c>
      <c r="AV18" s="4">
        <v>10</v>
      </c>
      <c r="AW18" s="4" t="s">
        <v>414</v>
      </c>
      <c r="AX18" s="4">
        <v>1.2</v>
      </c>
      <c r="AY18" s="4">
        <v>1.0304</v>
      </c>
      <c r="AZ18" s="4">
        <v>2.1</v>
      </c>
      <c r="BA18" s="4">
        <v>11.154</v>
      </c>
      <c r="BB18" s="4">
        <v>9.1</v>
      </c>
      <c r="BC18" s="4">
        <v>0.82</v>
      </c>
      <c r="BD18" s="4">
        <v>22.52</v>
      </c>
      <c r="BE18" s="4">
        <v>1459.134</v>
      </c>
      <c r="BF18" s="4">
        <v>576.83600000000001</v>
      </c>
      <c r="BG18" s="4">
        <v>5.218</v>
      </c>
      <c r="BH18" s="4">
        <v>0.35</v>
      </c>
      <c r="BI18" s="4">
        <v>5.5679999999999996</v>
      </c>
      <c r="BJ18" s="4">
        <v>4.01</v>
      </c>
      <c r="BK18" s="4">
        <v>0.26900000000000002</v>
      </c>
      <c r="BL18" s="4">
        <v>4.2789999999999999</v>
      </c>
      <c r="BM18" s="4">
        <v>21.725200000000001</v>
      </c>
      <c r="BQ18" s="4">
        <v>0</v>
      </c>
      <c r="BR18" s="4">
        <v>0.64260600000000001</v>
      </c>
      <c r="BS18" s="4">
        <v>-5</v>
      </c>
      <c r="BT18" s="4">
        <v>8.8730000000000007E-3</v>
      </c>
      <c r="BU18" s="4">
        <v>15.703684000000001</v>
      </c>
      <c r="BV18" s="4">
        <v>0.17923500000000001</v>
      </c>
      <c r="BW18" s="4">
        <f t="shared" si="10"/>
        <v>4.1489133128000004</v>
      </c>
      <c r="BY18" s="4">
        <f t="shared" si="11"/>
        <v>17684.854824884504</v>
      </c>
      <c r="BZ18" s="4">
        <f t="shared" si="12"/>
        <v>6991.3119136193645</v>
      </c>
      <c r="CA18" s="4">
        <f t="shared" si="13"/>
        <v>48.601614277912006</v>
      </c>
      <c r="CB18" s="4">
        <f t="shared" si="14"/>
        <v>263.31166845648227</v>
      </c>
    </row>
    <row r="19" spans="1:80" x14ac:dyDescent="0.25">
      <c r="A19" s="2">
        <v>42804</v>
      </c>
      <c r="B19" s="3">
        <v>0.55277554398148154</v>
      </c>
      <c r="C19" s="4">
        <v>9.2390000000000008</v>
      </c>
      <c r="D19" s="4">
        <v>8.02</v>
      </c>
      <c r="E19" s="4">
        <v>80200.398958999998</v>
      </c>
      <c r="F19" s="4">
        <v>376.6</v>
      </c>
      <c r="G19" s="4">
        <v>27.6</v>
      </c>
      <c r="H19" s="4">
        <v>3233.4</v>
      </c>
      <c r="J19" s="4">
        <v>0</v>
      </c>
      <c r="K19" s="4">
        <v>0.81089999999999995</v>
      </c>
      <c r="L19" s="4">
        <v>7.4919000000000002</v>
      </c>
      <c r="M19" s="4">
        <v>6.5031999999999996</v>
      </c>
      <c r="N19" s="4">
        <v>305.36989999999997</v>
      </c>
      <c r="O19" s="4">
        <v>22.379899999999999</v>
      </c>
      <c r="P19" s="4">
        <v>327.7</v>
      </c>
      <c r="Q19" s="4">
        <v>234.68209999999999</v>
      </c>
      <c r="R19" s="4">
        <v>17.199300000000001</v>
      </c>
      <c r="S19" s="4">
        <v>251.9</v>
      </c>
      <c r="T19" s="4">
        <v>3233.3888000000002</v>
      </c>
      <c r="W19" s="4">
        <v>0</v>
      </c>
      <c r="X19" s="4">
        <v>0</v>
      </c>
      <c r="Y19" s="4">
        <v>11.9</v>
      </c>
      <c r="Z19" s="4">
        <v>908</v>
      </c>
      <c r="AA19" s="4">
        <v>918</v>
      </c>
      <c r="AB19" s="4">
        <v>898</v>
      </c>
      <c r="AC19" s="4">
        <v>87</v>
      </c>
      <c r="AD19" s="4">
        <v>10.91</v>
      </c>
      <c r="AE19" s="4">
        <v>0.25</v>
      </c>
      <c r="AF19" s="4">
        <v>993</v>
      </c>
      <c r="AG19" s="4">
        <v>-10</v>
      </c>
      <c r="AH19" s="4">
        <v>8</v>
      </c>
      <c r="AI19" s="4">
        <v>24</v>
      </c>
      <c r="AJ19" s="4">
        <v>137.1</v>
      </c>
      <c r="AK19" s="4">
        <v>132.5</v>
      </c>
      <c r="AL19" s="4">
        <v>5.2</v>
      </c>
      <c r="AM19" s="4">
        <v>142</v>
      </c>
      <c r="AN19" s="4" t="s">
        <v>155</v>
      </c>
      <c r="AO19" s="4">
        <v>1</v>
      </c>
      <c r="AP19" s="5">
        <v>0.76107638888888884</v>
      </c>
      <c r="AQ19" s="4">
        <v>47.158873</v>
      </c>
      <c r="AR19" s="4">
        <v>-88.487808000000001</v>
      </c>
      <c r="AS19" s="4">
        <v>315.2</v>
      </c>
      <c r="AT19" s="4">
        <v>46.4</v>
      </c>
      <c r="AU19" s="4">
        <v>12</v>
      </c>
      <c r="AV19" s="4">
        <v>10</v>
      </c>
      <c r="AW19" s="4" t="s">
        <v>414</v>
      </c>
      <c r="AX19" s="4">
        <v>1.2</v>
      </c>
      <c r="AY19" s="4">
        <v>1.1608000000000001</v>
      </c>
      <c r="AZ19" s="4">
        <v>2.1303999999999998</v>
      </c>
      <c r="BA19" s="4">
        <v>11.154</v>
      </c>
      <c r="BB19" s="4">
        <v>8.82</v>
      </c>
      <c r="BC19" s="4">
        <v>0.79</v>
      </c>
      <c r="BD19" s="4">
        <v>23.324999999999999</v>
      </c>
      <c r="BE19" s="4">
        <v>1265.066</v>
      </c>
      <c r="BF19" s="4">
        <v>698.91800000000001</v>
      </c>
      <c r="BG19" s="4">
        <v>5.4</v>
      </c>
      <c r="BH19" s="4">
        <v>0.39600000000000002</v>
      </c>
      <c r="BI19" s="4">
        <v>5.7960000000000003</v>
      </c>
      <c r="BJ19" s="4">
        <v>4.1500000000000004</v>
      </c>
      <c r="BK19" s="4">
        <v>0.30399999999999999</v>
      </c>
      <c r="BL19" s="4">
        <v>4.4539999999999997</v>
      </c>
      <c r="BM19" s="4">
        <v>22.639099999999999</v>
      </c>
      <c r="BQ19" s="4">
        <v>0</v>
      </c>
      <c r="BR19" s="4">
        <v>0.57809600000000005</v>
      </c>
      <c r="BS19" s="4">
        <v>-5</v>
      </c>
      <c r="BT19" s="4">
        <v>8.1270000000000005E-3</v>
      </c>
      <c r="BU19" s="4">
        <v>14.127221</v>
      </c>
      <c r="BV19" s="4">
        <v>0.16416500000000001</v>
      </c>
      <c r="BW19" s="4">
        <f t="shared" si="10"/>
        <v>3.7324117881999999</v>
      </c>
      <c r="BY19" s="4">
        <f t="shared" si="11"/>
        <v>13793.506920952077</v>
      </c>
      <c r="BZ19" s="4">
        <f t="shared" si="12"/>
        <v>7620.5749503804409</v>
      </c>
      <c r="CA19" s="4">
        <f t="shared" si="13"/>
        <v>45.249065046370006</v>
      </c>
      <c r="CB19" s="4">
        <f t="shared" si="14"/>
        <v>246.84291770874103</v>
      </c>
    </row>
    <row r="20" spans="1:80" x14ac:dyDescent="0.25">
      <c r="A20" s="2">
        <v>42804</v>
      </c>
      <c r="B20" s="3">
        <v>0.55278711805555558</v>
      </c>
      <c r="C20" s="4">
        <v>10.318</v>
      </c>
      <c r="D20" s="4">
        <v>7.5895999999999999</v>
      </c>
      <c r="E20" s="4">
        <v>75895.644516</v>
      </c>
      <c r="F20" s="4">
        <v>372.1</v>
      </c>
      <c r="G20" s="4">
        <v>27.6</v>
      </c>
      <c r="H20" s="4">
        <v>3404.6</v>
      </c>
      <c r="J20" s="4">
        <v>0</v>
      </c>
      <c r="K20" s="4">
        <v>0.80620000000000003</v>
      </c>
      <c r="L20" s="4">
        <v>8.3185000000000002</v>
      </c>
      <c r="M20" s="4">
        <v>6.1186999999999996</v>
      </c>
      <c r="N20" s="4">
        <v>300.0061</v>
      </c>
      <c r="O20" s="4">
        <v>22.2225</v>
      </c>
      <c r="P20" s="4">
        <v>322.2</v>
      </c>
      <c r="Q20" s="4">
        <v>230.5599</v>
      </c>
      <c r="R20" s="4">
        <v>17.078299999999999</v>
      </c>
      <c r="S20" s="4">
        <v>247.6</v>
      </c>
      <c r="T20" s="4">
        <v>3404.6399000000001</v>
      </c>
      <c r="W20" s="4">
        <v>0</v>
      </c>
      <c r="X20" s="4">
        <v>0</v>
      </c>
      <c r="Y20" s="4">
        <v>11.7</v>
      </c>
      <c r="Z20" s="4">
        <v>896</v>
      </c>
      <c r="AA20" s="4">
        <v>906</v>
      </c>
      <c r="AB20" s="4">
        <v>888</v>
      </c>
      <c r="AC20" s="4">
        <v>87</v>
      </c>
      <c r="AD20" s="4">
        <v>10.91</v>
      </c>
      <c r="AE20" s="4">
        <v>0.25</v>
      </c>
      <c r="AF20" s="4">
        <v>993</v>
      </c>
      <c r="AG20" s="4">
        <v>-10</v>
      </c>
      <c r="AH20" s="4">
        <v>8.8729999999999993</v>
      </c>
      <c r="AI20" s="4">
        <v>24</v>
      </c>
      <c r="AJ20" s="4">
        <v>137</v>
      </c>
      <c r="AK20" s="4">
        <v>132.9</v>
      </c>
      <c r="AL20" s="4">
        <v>5</v>
      </c>
      <c r="AM20" s="4">
        <v>142</v>
      </c>
      <c r="AN20" s="4" t="s">
        <v>155</v>
      </c>
      <c r="AO20" s="4">
        <v>1</v>
      </c>
      <c r="AP20" s="5">
        <v>0.76108796296296299</v>
      </c>
      <c r="AQ20" s="4">
        <v>47.158873999999997</v>
      </c>
      <c r="AR20" s="4">
        <v>-88.487531000000004</v>
      </c>
      <c r="AS20" s="4">
        <v>315.10000000000002</v>
      </c>
      <c r="AT20" s="4">
        <v>46.5</v>
      </c>
      <c r="AU20" s="4">
        <v>12</v>
      </c>
      <c r="AV20" s="4">
        <v>10</v>
      </c>
      <c r="AW20" s="4" t="s">
        <v>414</v>
      </c>
      <c r="AX20" s="4">
        <v>1.2303999999999999</v>
      </c>
      <c r="AY20" s="4">
        <v>1.3304</v>
      </c>
      <c r="AZ20" s="4">
        <v>2.2303999999999999</v>
      </c>
      <c r="BA20" s="4">
        <v>11.154</v>
      </c>
      <c r="BB20" s="4">
        <v>8.6</v>
      </c>
      <c r="BC20" s="4">
        <v>0.77</v>
      </c>
      <c r="BD20" s="4">
        <v>24.04</v>
      </c>
      <c r="BE20" s="4">
        <v>1360.8910000000001</v>
      </c>
      <c r="BF20" s="4">
        <v>637.10599999999999</v>
      </c>
      <c r="BG20" s="4">
        <v>5.14</v>
      </c>
      <c r="BH20" s="4">
        <v>0.38100000000000001</v>
      </c>
      <c r="BI20" s="4">
        <v>5.5209999999999999</v>
      </c>
      <c r="BJ20" s="4">
        <v>3.95</v>
      </c>
      <c r="BK20" s="4">
        <v>0.29299999999999998</v>
      </c>
      <c r="BL20" s="4">
        <v>4.2430000000000003</v>
      </c>
      <c r="BM20" s="4">
        <v>23.095400000000001</v>
      </c>
      <c r="BQ20" s="4">
        <v>0</v>
      </c>
      <c r="BR20" s="4">
        <v>0.606047</v>
      </c>
      <c r="BS20" s="4">
        <v>-5</v>
      </c>
      <c r="BT20" s="4">
        <v>8.8730000000000007E-3</v>
      </c>
      <c r="BU20" s="4">
        <v>14.810273</v>
      </c>
      <c r="BV20" s="4">
        <v>0.17923500000000001</v>
      </c>
      <c r="BW20" s="4">
        <f t="shared" si="10"/>
        <v>3.9128741265999998</v>
      </c>
      <c r="BY20" s="4">
        <f t="shared" si="11"/>
        <v>15555.75807061695</v>
      </c>
      <c r="BZ20" s="4">
        <f t="shared" si="12"/>
        <v>7282.4839030741487</v>
      </c>
      <c r="CA20" s="4">
        <f t="shared" si="13"/>
        <v>45.150746370530008</v>
      </c>
      <c r="CB20" s="4">
        <f t="shared" si="14"/>
        <v>263.99355638631363</v>
      </c>
    </row>
    <row r="21" spans="1:80" x14ac:dyDescent="0.25">
      <c r="A21" s="2">
        <v>42804</v>
      </c>
      <c r="B21" s="3">
        <v>0.55279869212962962</v>
      </c>
      <c r="C21" s="4">
        <v>12.234999999999999</v>
      </c>
      <c r="D21" s="4">
        <v>3.9885000000000002</v>
      </c>
      <c r="E21" s="4">
        <v>39884.781115999998</v>
      </c>
      <c r="F21" s="4">
        <v>345.1</v>
      </c>
      <c r="G21" s="4">
        <v>25.6</v>
      </c>
      <c r="H21" s="4">
        <v>3335.6</v>
      </c>
      <c r="J21" s="4">
        <v>0</v>
      </c>
      <c r="K21" s="4">
        <v>0.82940000000000003</v>
      </c>
      <c r="L21" s="4">
        <v>10.1472</v>
      </c>
      <c r="M21" s="4">
        <v>3.3079999999999998</v>
      </c>
      <c r="N21" s="4">
        <v>286.25729999999999</v>
      </c>
      <c r="O21" s="4">
        <v>21.261700000000001</v>
      </c>
      <c r="P21" s="4">
        <v>307.5</v>
      </c>
      <c r="Q21" s="4">
        <v>219.99369999999999</v>
      </c>
      <c r="R21" s="4">
        <v>16.34</v>
      </c>
      <c r="S21" s="4">
        <v>236.3</v>
      </c>
      <c r="T21" s="4">
        <v>3335.5837999999999</v>
      </c>
      <c r="W21" s="4">
        <v>0</v>
      </c>
      <c r="X21" s="4">
        <v>0</v>
      </c>
      <c r="Y21" s="4">
        <v>11.7</v>
      </c>
      <c r="Z21" s="4">
        <v>889</v>
      </c>
      <c r="AA21" s="4">
        <v>895</v>
      </c>
      <c r="AB21" s="4">
        <v>880</v>
      </c>
      <c r="AC21" s="4">
        <v>87</v>
      </c>
      <c r="AD21" s="4">
        <v>10.91</v>
      </c>
      <c r="AE21" s="4">
        <v>0.25</v>
      </c>
      <c r="AF21" s="4">
        <v>993</v>
      </c>
      <c r="AG21" s="4">
        <v>-10</v>
      </c>
      <c r="AH21" s="4">
        <v>9</v>
      </c>
      <c r="AI21" s="4">
        <v>24</v>
      </c>
      <c r="AJ21" s="4">
        <v>137</v>
      </c>
      <c r="AK21" s="4">
        <v>133</v>
      </c>
      <c r="AL21" s="4">
        <v>4.9000000000000004</v>
      </c>
      <c r="AM21" s="4">
        <v>142</v>
      </c>
      <c r="AN21" s="4" t="s">
        <v>155</v>
      </c>
      <c r="AO21" s="4">
        <v>1</v>
      </c>
      <c r="AP21" s="5">
        <v>0.76109953703703714</v>
      </c>
      <c r="AQ21" s="4">
        <v>47.158875999999999</v>
      </c>
      <c r="AR21" s="4">
        <v>-88.487256000000002</v>
      </c>
      <c r="AS21" s="4">
        <v>314.89999999999998</v>
      </c>
      <c r="AT21" s="4">
        <v>45.9</v>
      </c>
      <c r="AU21" s="4">
        <v>12</v>
      </c>
      <c r="AV21" s="4">
        <v>10</v>
      </c>
      <c r="AW21" s="4" t="s">
        <v>414</v>
      </c>
      <c r="AX21" s="4">
        <v>1.3</v>
      </c>
      <c r="AY21" s="4">
        <v>1.4303999999999999</v>
      </c>
      <c r="AZ21" s="4">
        <v>2.3304</v>
      </c>
      <c r="BA21" s="4">
        <v>11.154</v>
      </c>
      <c r="BB21" s="4">
        <v>9.8699999999999992</v>
      </c>
      <c r="BC21" s="4">
        <v>0.88</v>
      </c>
      <c r="BD21" s="4">
        <v>20.571000000000002</v>
      </c>
      <c r="BE21" s="4">
        <v>1779.5219999999999</v>
      </c>
      <c r="BF21" s="4">
        <v>369.233</v>
      </c>
      <c r="BG21" s="4">
        <v>5.2569999999999997</v>
      </c>
      <c r="BH21" s="4">
        <v>0.39</v>
      </c>
      <c r="BI21" s="4">
        <v>5.6479999999999997</v>
      </c>
      <c r="BJ21" s="4">
        <v>4.04</v>
      </c>
      <c r="BK21" s="4">
        <v>0.3</v>
      </c>
      <c r="BL21" s="4">
        <v>4.34</v>
      </c>
      <c r="BM21" s="4">
        <v>24.255299999999998</v>
      </c>
      <c r="BQ21" s="4">
        <v>0</v>
      </c>
      <c r="BR21" s="4">
        <v>0.48354200000000003</v>
      </c>
      <c r="BS21" s="4">
        <v>-5</v>
      </c>
      <c r="BT21" s="4">
        <v>8.9999999999999993E-3</v>
      </c>
      <c r="BU21" s="4">
        <v>11.816558000000001</v>
      </c>
      <c r="BV21" s="4">
        <v>0.18179999999999999</v>
      </c>
      <c r="BW21" s="4">
        <f t="shared" si="10"/>
        <v>3.1219346236000001</v>
      </c>
      <c r="BY21" s="4">
        <f t="shared" si="11"/>
        <v>16229.275277328017</v>
      </c>
      <c r="BZ21" s="4">
        <f t="shared" si="12"/>
        <v>3367.4121468988055</v>
      </c>
      <c r="CA21" s="4">
        <f t="shared" si="13"/>
        <v>36.844878636175999</v>
      </c>
      <c r="CB21" s="4">
        <f t="shared" si="14"/>
        <v>221.20880811486131</v>
      </c>
    </row>
    <row r="22" spans="1:80" x14ac:dyDescent="0.25">
      <c r="A22" s="2">
        <v>42804</v>
      </c>
      <c r="B22" s="3">
        <v>0.55281026620370366</v>
      </c>
      <c r="C22" s="4">
        <v>13.323</v>
      </c>
      <c r="D22" s="4">
        <v>1.8193999999999999</v>
      </c>
      <c r="E22" s="4">
        <v>18193.793990999999</v>
      </c>
      <c r="F22" s="4">
        <v>331.5</v>
      </c>
      <c r="G22" s="4">
        <v>18.3</v>
      </c>
      <c r="H22" s="4">
        <v>3043.7</v>
      </c>
      <c r="J22" s="4">
        <v>0</v>
      </c>
      <c r="K22" s="4">
        <v>0.84309999999999996</v>
      </c>
      <c r="L22" s="4">
        <v>11.2324</v>
      </c>
      <c r="M22" s="4">
        <v>1.5339</v>
      </c>
      <c r="N22" s="4">
        <v>279.49889999999999</v>
      </c>
      <c r="O22" s="4">
        <v>15.389799999999999</v>
      </c>
      <c r="P22" s="4">
        <v>294.89999999999998</v>
      </c>
      <c r="Q22" s="4">
        <v>214.7997</v>
      </c>
      <c r="R22" s="4">
        <v>11.827299999999999</v>
      </c>
      <c r="S22" s="4">
        <v>226.6</v>
      </c>
      <c r="T22" s="4">
        <v>3043.7255</v>
      </c>
      <c r="W22" s="4">
        <v>0</v>
      </c>
      <c r="X22" s="4">
        <v>0</v>
      </c>
      <c r="Y22" s="4">
        <v>11.8</v>
      </c>
      <c r="Z22" s="4">
        <v>883</v>
      </c>
      <c r="AA22" s="4">
        <v>888</v>
      </c>
      <c r="AB22" s="4">
        <v>873</v>
      </c>
      <c r="AC22" s="4">
        <v>87</v>
      </c>
      <c r="AD22" s="4">
        <v>10.91</v>
      </c>
      <c r="AE22" s="4">
        <v>0.25</v>
      </c>
      <c r="AF22" s="4">
        <v>993</v>
      </c>
      <c r="AG22" s="4">
        <v>-10</v>
      </c>
      <c r="AH22" s="4">
        <v>8.1270000000000007</v>
      </c>
      <c r="AI22" s="4">
        <v>24</v>
      </c>
      <c r="AJ22" s="4">
        <v>137</v>
      </c>
      <c r="AK22" s="4">
        <v>134.69999999999999</v>
      </c>
      <c r="AL22" s="4">
        <v>4.9000000000000004</v>
      </c>
      <c r="AM22" s="4">
        <v>142</v>
      </c>
      <c r="AN22" s="4" t="s">
        <v>155</v>
      </c>
      <c r="AO22" s="4">
        <v>1</v>
      </c>
      <c r="AP22" s="5">
        <v>0.76111111111111107</v>
      </c>
      <c r="AQ22" s="4">
        <v>47.158873999999997</v>
      </c>
      <c r="AR22" s="4">
        <v>-88.486993999999996</v>
      </c>
      <c r="AS22" s="4">
        <v>314.60000000000002</v>
      </c>
      <c r="AT22" s="4">
        <v>44.7</v>
      </c>
      <c r="AU22" s="4">
        <v>12</v>
      </c>
      <c r="AV22" s="4">
        <v>10</v>
      </c>
      <c r="AW22" s="4" t="s">
        <v>414</v>
      </c>
      <c r="AX22" s="4">
        <v>1.3304</v>
      </c>
      <c r="AY22" s="4">
        <v>1.5608</v>
      </c>
      <c r="AZ22" s="4">
        <v>2.4607999999999999</v>
      </c>
      <c r="BA22" s="4">
        <v>11.154</v>
      </c>
      <c r="BB22" s="4">
        <v>10.79</v>
      </c>
      <c r="BC22" s="4">
        <v>0.97</v>
      </c>
      <c r="BD22" s="4">
        <v>18.614999999999998</v>
      </c>
      <c r="BE22" s="4">
        <v>2078.444</v>
      </c>
      <c r="BF22" s="4">
        <v>180.64599999999999</v>
      </c>
      <c r="BG22" s="4">
        <v>5.4160000000000004</v>
      </c>
      <c r="BH22" s="4">
        <v>0.29799999999999999</v>
      </c>
      <c r="BI22" s="4">
        <v>5.7140000000000004</v>
      </c>
      <c r="BJ22" s="4">
        <v>4.1619999999999999</v>
      </c>
      <c r="BK22" s="4">
        <v>0.22900000000000001</v>
      </c>
      <c r="BL22" s="4">
        <v>4.3920000000000003</v>
      </c>
      <c r="BM22" s="4">
        <v>23.353400000000001</v>
      </c>
      <c r="BQ22" s="4">
        <v>0</v>
      </c>
      <c r="BR22" s="4">
        <v>0.405636</v>
      </c>
      <c r="BS22" s="4">
        <v>-5</v>
      </c>
      <c r="BT22" s="4">
        <v>8.9999999999999993E-3</v>
      </c>
      <c r="BU22" s="4">
        <v>9.9127299999999998</v>
      </c>
      <c r="BV22" s="4">
        <v>0.18179999999999999</v>
      </c>
      <c r="BW22" s="4">
        <f t="shared" si="10"/>
        <v>2.618943266</v>
      </c>
      <c r="BY22" s="4">
        <f t="shared" si="11"/>
        <v>15901.437225478216</v>
      </c>
      <c r="BZ22" s="4">
        <f t="shared" si="12"/>
        <v>1382.058419199044</v>
      </c>
      <c r="CA22" s="4">
        <f t="shared" si="13"/>
        <v>31.841984548268002</v>
      </c>
      <c r="CB22" s="4">
        <f t="shared" si="14"/>
        <v>178.66857326994761</v>
      </c>
    </row>
    <row r="23" spans="1:80" x14ac:dyDescent="0.25">
      <c r="A23" s="2">
        <v>42804</v>
      </c>
      <c r="B23" s="3">
        <v>0.55282184027777781</v>
      </c>
      <c r="C23" s="4">
        <v>13.593</v>
      </c>
      <c r="D23" s="4">
        <v>1.5414000000000001</v>
      </c>
      <c r="E23" s="4">
        <v>15413.837398</v>
      </c>
      <c r="F23" s="4">
        <v>338.8</v>
      </c>
      <c r="G23" s="4">
        <v>11.1</v>
      </c>
      <c r="H23" s="4">
        <v>2792.6</v>
      </c>
      <c r="J23" s="4">
        <v>0</v>
      </c>
      <c r="K23" s="4">
        <v>0.84379999999999999</v>
      </c>
      <c r="L23" s="4">
        <v>11.47</v>
      </c>
      <c r="M23" s="4">
        <v>1.3006</v>
      </c>
      <c r="N23" s="4">
        <v>285.88490000000002</v>
      </c>
      <c r="O23" s="4">
        <v>9.3664000000000005</v>
      </c>
      <c r="P23" s="4">
        <v>295.3</v>
      </c>
      <c r="Q23" s="4">
        <v>219.70750000000001</v>
      </c>
      <c r="R23" s="4">
        <v>7.1981999999999999</v>
      </c>
      <c r="S23" s="4">
        <v>226.9</v>
      </c>
      <c r="T23" s="4">
        <v>2792.5994000000001</v>
      </c>
      <c r="W23" s="4">
        <v>0</v>
      </c>
      <c r="X23" s="4">
        <v>0</v>
      </c>
      <c r="Y23" s="4">
        <v>11.7</v>
      </c>
      <c r="Z23" s="4">
        <v>879</v>
      </c>
      <c r="AA23" s="4">
        <v>885</v>
      </c>
      <c r="AB23" s="4">
        <v>871</v>
      </c>
      <c r="AC23" s="4">
        <v>87</v>
      </c>
      <c r="AD23" s="4">
        <v>10.91</v>
      </c>
      <c r="AE23" s="4">
        <v>0.25</v>
      </c>
      <c r="AF23" s="4">
        <v>993</v>
      </c>
      <c r="AG23" s="4">
        <v>-10</v>
      </c>
      <c r="AH23" s="4">
        <v>8</v>
      </c>
      <c r="AI23" s="4">
        <v>24</v>
      </c>
      <c r="AJ23" s="4">
        <v>137</v>
      </c>
      <c r="AK23" s="4">
        <v>135</v>
      </c>
      <c r="AL23" s="4">
        <v>4.8</v>
      </c>
      <c r="AM23" s="4">
        <v>142</v>
      </c>
      <c r="AN23" s="4" t="s">
        <v>155</v>
      </c>
      <c r="AO23" s="4">
        <v>1</v>
      </c>
      <c r="AP23" s="5">
        <v>0.76112268518518522</v>
      </c>
      <c r="AQ23" s="4">
        <v>47.158861999999999</v>
      </c>
      <c r="AR23" s="4">
        <v>-88.486752999999993</v>
      </c>
      <c r="AS23" s="4">
        <v>314.10000000000002</v>
      </c>
      <c r="AT23" s="4">
        <v>42.7</v>
      </c>
      <c r="AU23" s="4">
        <v>12</v>
      </c>
      <c r="AV23" s="4">
        <v>10</v>
      </c>
      <c r="AW23" s="4" t="s">
        <v>414</v>
      </c>
      <c r="AX23" s="4">
        <v>1.4303999999999999</v>
      </c>
      <c r="AY23" s="4">
        <v>1.7607999999999999</v>
      </c>
      <c r="AZ23" s="4">
        <v>2.6303999999999998</v>
      </c>
      <c r="BA23" s="4">
        <v>11.154</v>
      </c>
      <c r="BB23" s="4">
        <v>10.84</v>
      </c>
      <c r="BC23" s="4">
        <v>0.97</v>
      </c>
      <c r="BD23" s="4">
        <v>18.509</v>
      </c>
      <c r="BE23" s="4">
        <v>2125.799</v>
      </c>
      <c r="BF23" s="4">
        <v>153.42400000000001</v>
      </c>
      <c r="BG23" s="4">
        <v>5.5490000000000004</v>
      </c>
      <c r="BH23" s="4">
        <v>0.182</v>
      </c>
      <c r="BI23" s="4">
        <v>5.73</v>
      </c>
      <c r="BJ23" s="4">
        <v>4.2640000000000002</v>
      </c>
      <c r="BK23" s="4">
        <v>0.14000000000000001</v>
      </c>
      <c r="BL23" s="4">
        <v>4.4039999999999999</v>
      </c>
      <c r="BM23" s="4">
        <v>21.460699999999999</v>
      </c>
      <c r="BQ23" s="4">
        <v>0</v>
      </c>
      <c r="BR23" s="4">
        <v>0.37517499999999998</v>
      </c>
      <c r="BS23" s="4">
        <v>-5</v>
      </c>
      <c r="BT23" s="4">
        <v>8.9999999999999993E-3</v>
      </c>
      <c r="BU23" s="4">
        <v>9.1683389999999996</v>
      </c>
      <c r="BV23" s="4">
        <v>0.18179999999999999</v>
      </c>
      <c r="BW23" s="4">
        <f t="shared" si="10"/>
        <v>2.4222751637999997</v>
      </c>
      <c r="BY23" s="4">
        <f t="shared" si="11"/>
        <v>15042.417408533118</v>
      </c>
      <c r="BZ23" s="4">
        <f t="shared" si="12"/>
        <v>1085.6472547436449</v>
      </c>
      <c r="CA23" s="4">
        <f t="shared" si="13"/>
        <v>30.172592907412803</v>
      </c>
      <c r="CB23" s="4">
        <f t="shared" si="14"/>
        <v>151.85857518952014</v>
      </c>
    </row>
    <row r="24" spans="1:80" x14ac:dyDescent="0.25">
      <c r="A24" s="2">
        <v>42804</v>
      </c>
      <c r="B24" s="3">
        <v>0.55283341435185185</v>
      </c>
      <c r="C24" s="4">
        <v>13.461</v>
      </c>
      <c r="D24" s="4">
        <v>1.7432000000000001</v>
      </c>
      <c r="E24" s="4">
        <v>17431.659609999999</v>
      </c>
      <c r="F24" s="4">
        <v>396.2</v>
      </c>
      <c r="G24" s="4">
        <v>11.1</v>
      </c>
      <c r="H24" s="4">
        <v>2739.7</v>
      </c>
      <c r="J24" s="4">
        <v>0</v>
      </c>
      <c r="K24" s="4">
        <v>0.84299999999999997</v>
      </c>
      <c r="L24" s="4">
        <v>11.347300000000001</v>
      </c>
      <c r="M24" s="4">
        <v>1.4694</v>
      </c>
      <c r="N24" s="4">
        <v>333.9461</v>
      </c>
      <c r="O24" s="4">
        <v>9.3569999999999993</v>
      </c>
      <c r="P24" s="4">
        <v>343.3</v>
      </c>
      <c r="Q24" s="4">
        <v>256.74520000000001</v>
      </c>
      <c r="R24" s="4">
        <v>7.1939000000000002</v>
      </c>
      <c r="S24" s="4">
        <v>263.89999999999998</v>
      </c>
      <c r="T24" s="4">
        <v>2739.7</v>
      </c>
      <c r="W24" s="4">
        <v>0</v>
      </c>
      <c r="X24" s="4">
        <v>0</v>
      </c>
      <c r="Y24" s="4">
        <v>11.7</v>
      </c>
      <c r="Z24" s="4">
        <v>875</v>
      </c>
      <c r="AA24" s="4">
        <v>882</v>
      </c>
      <c r="AB24" s="4">
        <v>866</v>
      </c>
      <c r="AC24" s="4">
        <v>87.9</v>
      </c>
      <c r="AD24" s="4">
        <v>11.02</v>
      </c>
      <c r="AE24" s="4">
        <v>0.25</v>
      </c>
      <c r="AF24" s="4">
        <v>993</v>
      </c>
      <c r="AG24" s="4">
        <v>-10</v>
      </c>
      <c r="AH24" s="4">
        <v>8</v>
      </c>
      <c r="AI24" s="4">
        <v>24</v>
      </c>
      <c r="AJ24" s="4">
        <v>137</v>
      </c>
      <c r="AK24" s="4">
        <v>135</v>
      </c>
      <c r="AL24" s="4">
        <v>5</v>
      </c>
      <c r="AM24" s="4">
        <v>142</v>
      </c>
      <c r="AN24" s="4" t="s">
        <v>155</v>
      </c>
      <c r="AO24" s="4">
        <v>1</v>
      </c>
      <c r="AP24" s="5">
        <v>0.76113425925925926</v>
      </c>
      <c r="AQ24" s="4">
        <v>47.158839</v>
      </c>
      <c r="AR24" s="4">
        <v>-88.486518000000004</v>
      </c>
      <c r="AS24" s="4">
        <v>313.5</v>
      </c>
      <c r="AT24" s="4">
        <v>41.2</v>
      </c>
      <c r="AU24" s="4">
        <v>12</v>
      </c>
      <c r="AV24" s="4">
        <v>10</v>
      </c>
      <c r="AW24" s="4" t="s">
        <v>414</v>
      </c>
      <c r="AX24" s="4">
        <v>1.5304</v>
      </c>
      <c r="AY24" s="4">
        <v>1.6264000000000001</v>
      </c>
      <c r="AZ24" s="4">
        <v>2.7303999999999999</v>
      </c>
      <c r="BA24" s="4">
        <v>11.154</v>
      </c>
      <c r="BB24" s="4">
        <v>10.78</v>
      </c>
      <c r="BC24" s="4">
        <v>0.97</v>
      </c>
      <c r="BD24" s="4">
        <v>18.628</v>
      </c>
      <c r="BE24" s="4">
        <v>2096.4760000000001</v>
      </c>
      <c r="BF24" s="4">
        <v>172.79400000000001</v>
      </c>
      <c r="BG24" s="4">
        <v>6.4610000000000003</v>
      </c>
      <c r="BH24" s="4">
        <v>0.18099999999999999</v>
      </c>
      <c r="BI24" s="4">
        <v>6.6420000000000003</v>
      </c>
      <c r="BJ24" s="4">
        <v>4.9669999999999996</v>
      </c>
      <c r="BK24" s="4">
        <v>0.13900000000000001</v>
      </c>
      <c r="BL24" s="4">
        <v>5.1070000000000002</v>
      </c>
      <c r="BM24" s="4">
        <v>20.988299999999999</v>
      </c>
      <c r="BQ24" s="4">
        <v>0</v>
      </c>
      <c r="BR24" s="4">
        <v>0.357159</v>
      </c>
      <c r="BS24" s="4">
        <v>-5</v>
      </c>
      <c r="BT24" s="4">
        <v>8.9999999999999993E-3</v>
      </c>
      <c r="BU24" s="4">
        <v>8.7280730000000002</v>
      </c>
      <c r="BV24" s="4">
        <v>0.18179999999999999</v>
      </c>
      <c r="BW24" s="4">
        <f t="shared" si="10"/>
        <v>2.3059568865999998</v>
      </c>
      <c r="BY24" s="4">
        <f t="shared" si="11"/>
        <v>14122.547341503308</v>
      </c>
      <c r="BZ24" s="4">
        <f t="shared" si="12"/>
        <v>1163.9968429534717</v>
      </c>
      <c r="CA24" s="4">
        <f t="shared" si="13"/>
        <v>33.459334924533799</v>
      </c>
      <c r="CB24" s="4">
        <f t="shared" si="14"/>
        <v>141.38404654652564</v>
      </c>
    </row>
    <row r="25" spans="1:80" x14ac:dyDescent="0.25">
      <c r="A25" s="2">
        <v>42804</v>
      </c>
      <c r="B25" s="3">
        <v>0.552844988425926</v>
      </c>
      <c r="C25" s="4">
        <v>13.35</v>
      </c>
      <c r="D25" s="4">
        <v>2.0247999999999999</v>
      </c>
      <c r="E25" s="4">
        <v>20247.861368999998</v>
      </c>
      <c r="F25" s="4">
        <v>522.9</v>
      </c>
      <c r="G25" s="4">
        <v>15.2</v>
      </c>
      <c r="H25" s="4">
        <v>2768.5</v>
      </c>
      <c r="J25" s="4">
        <v>0</v>
      </c>
      <c r="K25" s="4">
        <v>0.84099999999999997</v>
      </c>
      <c r="L25" s="4">
        <v>11.226599999999999</v>
      </c>
      <c r="M25" s="4">
        <v>1.7028000000000001</v>
      </c>
      <c r="N25" s="4">
        <v>439.76650000000001</v>
      </c>
      <c r="O25" s="4">
        <v>12.773</v>
      </c>
      <c r="P25" s="4">
        <v>452.5</v>
      </c>
      <c r="Q25" s="4">
        <v>338.12180000000001</v>
      </c>
      <c r="R25" s="4">
        <v>9.8208000000000002</v>
      </c>
      <c r="S25" s="4">
        <v>347.9</v>
      </c>
      <c r="T25" s="4">
        <v>2768.4524000000001</v>
      </c>
      <c r="W25" s="4">
        <v>0</v>
      </c>
      <c r="X25" s="4">
        <v>0</v>
      </c>
      <c r="Y25" s="4">
        <v>11.6</v>
      </c>
      <c r="Z25" s="4">
        <v>872</v>
      </c>
      <c r="AA25" s="4">
        <v>879</v>
      </c>
      <c r="AB25" s="4">
        <v>866</v>
      </c>
      <c r="AC25" s="4">
        <v>88</v>
      </c>
      <c r="AD25" s="4">
        <v>11.04</v>
      </c>
      <c r="AE25" s="4">
        <v>0.25</v>
      </c>
      <c r="AF25" s="4">
        <v>993</v>
      </c>
      <c r="AG25" s="4">
        <v>-10</v>
      </c>
      <c r="AH25" s="4">
        <v>8.8729999999999993</v>
      </c>
      <c r="AI25" s="4">
        <v>24</v>
      </c>
      <c r="AJ25" s="4">
        <v>137</v>
      </c>
      <c r="AK25" s="4">
        <v>135.9</v>
      </c>
      <c r="AL25" s="4">
        <v>4.9000000000000004</v>
      </c>
      <c r="AM25" s="4">
        <v>142</v>
      </c>
      <c r="AN25" s="4" t="s">
        <v>155</v>
      </c>
      <c r="AO25" s="4">
        <v>1</v>
      </c>
      <c r="AP25" s="5">
        <v>0.7611458333333333</v>
      </c>
      <c r="AQ25" s="4">
        <v>47.158807000000003</v>
      </c>
      <c r="AR25" s="4">
        <v>-88.486292000000006</v>
      </c>
      <c r="AS25" s="4">
        <v>313.2</v>
      </c>
      <c r="AT25" s="4">
        <v>39.6</v>
      </c>
      <c r="AU25" s="4">
        <v>12</v>
      </c>
      <c r="AV25" s="4">
        <v>8</v>
      </c>
      <c r="AW25" s="4" t="s">
        <v>417</v>
      </c>
      <c r="AX25" s="4">
        <v>1.5087999999999999</v>
      </c>
      <c r="AY25" s="4">
        <v>1.0608</v>
      </c>
      <c r="AZ25" s="4">
        <v>2.8</v>
      </c>
      <c r="BA25" s="4">
        <v>11.154</v>
      </c>
      <c r="BB25" s="4">
        <v>10.64</v>
      </c>
      <c r="BC25" s="4">
        <v>0.95</v>
      </c>
      <c r="BD25" s="4">
        <v>18.911000000000001</v>
      </c>
      <c r="BE25" s="4">
        <v>2055.9720000000002</v>
      </c>
      <c r="BF25" s="4">
        <v>198.47399999999999</v>
      </c>
      <c r="BG25" s="4">
        <v>8.4339999999999993</v>
      </c>
      <c r="BH25" s="4">
        <v>0.245</v>
      </c>
      <c r="BI25" s="4">
        <v>8.6790000000000003</v>
      </c>
      <c r="BJ25" s="4">
        <v>6.4850000000000003</v>
      </c>
      <c r="BK25" s="4">
        <v>0.188</v>
      </c>
      <c r="BL25" s="4">
        <v>6.673</v>
      </c>
      <c r="BM25" s="4">
        <v>21.022500000000001</v>
      </c>
      <c r="BQ25" s="4">
        <v>0</v>
      </c>
      <c r="BR25" s="4">
        <v>0.31746099999999999</v>
      </c>
      <c r="BS25" s="4">
        <v>-5</v>
      </c>
      <c r="BT25" s="4">
        <v>8.9999999999999993E-3</v>
      </c>
      <c r="BU25" s="4">
        <v>7.7579529999999997</v>
      </c>
      <c r="BV25" s="4">
        <v>0.18179999999999999</v>
      </c>
      <c r="BW25" s="4">
        <f t="shared" si="10"/>
        <v>2.0496511825999999</v>
      </c>
      <c r="BY25" s="4">
        <f t="shared" si="11"/>
        <v>12310.313533354889</v>
      </c>
      <c r="BZ25" s="4">
        <f t="shared" si="12"/>
        <v>1188.3805656006396</v>
      </c>
      <c r="CA25" s="4">
        <f t="shared" si="13"/>
        <v>38.829508993219001</v>
      </c>
      <c r="CB25" s="4">
        <f t="shared" si="14"/>
        <v>125.87407136622151</v>
      </c>
    </row>
    <row r="26" spans="1:80" x14ac:dyDescent="0.25">
      <c r="A26" s="2">
        <v>42804</v>
      </c>
      <c r="B26" s="3">
        <v>0.55285656250000004</v>
      </c>
      <c r="C26" s="4">
        <v>13.316000000000001</v>
      </c>
      <c r="D26" s="4">
        <v>2.3224</v>
      </c>
      <c r="E26" s="4">
        <v>23223.797053999999</v>
      </c>
      <c r="F26" s="4">
        <v>563.29999999999995</v>
      </c>
      <c r="G26" s="4">
        <v>18.399999999999999</v>
      </c>
      <c r="H26" s="4">
        <v>2824.6</v>
      </c>
      <c r="J26" s="4">
        <v>0</v>
      </c>
      <c r="K26" s="4">
        <v>0.83819999999999995</v>
      </c>
      <c r="L26" s="4">
        <v>11.1615</v>
      </c>
      <c r="M26" s="4">
        <v>1.9466000000000001</v>
      </c>
      <c r="N26" s="4">
        <v>472.10980000000001</v>
      </c>
      <c r="O26" s="4">
        <v>15.422499999999999</v>
      </c>
      <c r="P26" s="4">
        <v>487.5</v>
      </c>
      <c r="Q26" s="4">
        <v>362.98950000000002</v>
      </c>
      <c r="R26" s="4">
        <v>11.857900000000001</v>
      </c>
      <c r="S26" s="4">
        <v>374.8</v>
      </c>
      <c r="T26" s="4">
        <v>2824.5636</v>
      </c>
      <c r="W26" s="4">
        <v>0</v>
      </c>
      <c r="X26" s="4">
        <v>0</v>
      </c>
      <c r="Y26" s="4">
        <v>11.9</v>
      </c>
      <c r="Z26" s="4">
        <v>869</v>
      </c>
      <c r="AA26" s="4">
        <v>876</v>
      </c>
      <c r="AB26" s="4">
        <v>860</v>
      </c>
      <c r="AC26" s="4">
        <v>88</v>
      </c>
      <c r="AD26" s="4">
        <v>11.04</v>
      </c>
      <c r="AE26" s="4">
        <v>0.25</v>
      </c>
      <c r="AF26" s="4">
        <v>993</v>
      </c>
      <c r="AG26" s="4">
        <v>-10</v>
      </c>
      <c r="AH26" s="4">
        <v>9</v>
      </c>
      <c r="AI26" s="4">
        <v>24</v>
      </c>
      <c r="AJ26" s="4">
        <v>137</v>
      </c>
      <c r="AK26" s="4">
        <v>134.30000000000001</v>
      </c>
      <c r="AL26" s="4">
        <v>5.2</v>
      </c>
      <c r="AM26" s="4">
        <v>142</v>
      </c>
      <c r="AN26" s="4" t="s">
        <v>155</v>
      </c>
      <c r="AO26" s="4">
        <v>1</v>
      </c>
      <c r="AP26" s="5">
        <v>0.76115740740740734</v>
      </c>
      <c r="AQ26" s="4">
        <v>47.158768999999999</v>
      </c>
      <c r="AR26" s="4">
        <v>-88.486074000000002</v>
      </c>
      <c r="AS26" s="4">
        <v>313.10000000000002</v>
      </c>
      <c r="AT26" s="4">
        <v>38</v>
      </c>
      <c r="AU26" s="4">
        <v>12</v>
      </c>
      <c r="AV26" s="4">
        <v>8</v>
      </c>
      <c r="AW26" s="4" t="s">
        <v>417</v>
      </c>
      <c r="AX26" s="4">
        <v>1.2696000000000001</v>
      </c>
      <c r="AY26" s="4">
        <v>1.2</v>
      </c>
      <c r="AZ26" s="4">
        <v>2.5872000000000002</v>
      </c>
      <c r="BA26" s="4">
        <v>11.154</v>
      </c>
      <c r="BB26" s="4">
        <v>10.43</v>
      </c>
      <c r="BC26" s="4">
        <v>0.94</v>
      </c>
      <c r="BD26" s="4">
        <v>19.306000000000001</v>
      </c>
      <c r="BE26" s="4">
        <v>2015.8240000000001</v>
      </c>
      <c r="BF26" s="4">
        <v>223.75899999999999</v>
      </c>
      <c r="BG26" s="4">
        <v>8.9290000000000003</v>
      </c>
      <c r="BH26" s="4">
        <v>0.29199999999999998</v>
      </c>
      <c r="BI26" s="4">
        <v>9.2210000000000001</v>
      </c>
      <c r="BJ26" s="4">
        <v>6.8650000000000002</v>
      </c>
      <c r="BK26" s="4">
        <v>0.224</v>
      </c>
      <c r="BL26" s="4">
        <v>7.09</v>
      </c>
      <c r="BM26" s="4">
        <v>21.1524</v>
      </c>
      <c r="BQ26" s="4">
        <v>0</v>
      </c>
      <c r="BR26" s="4">
        <v>0.29803200000000002</v>
      </c>
      <c r="BS26" s="4">
        <v>-5</v>
      </c>
      <c r="BT26" s="4">
        <v>8.1270000000000005E-3</v>
      </c>
      <c r="BU26" s="4">
        <v>7.2831570000000001</v>
      </c>
      <c r="BV26" s="4">
        <v>0.16416500000000001</v>
      </c>
      <c r="BW26" s="4">
        <f t="shared" si="10"/>
        <v>1.9242100793999999</v>
      </c>
      <c r="BY26" s="4">
        <f t="shared" si="11"/>
        <v>11331.230073620824</v>
      </c>
      <c r="BZ26" s="4">
        <f t="shared" si="12"/>
        <v>1257.7807933844035</v>
      </c>
      <c r="CA26" s="4">
        <f t="shared" si="13"/>
        <v>38.589130030899007</v>
      </c>
      <c r="CB26" s="4">
        <f t="shared" si="14"/>
        <v>118.90061384786424</v>
      </c>
    </row>
    <row r="27" spans="1:80" x14ac:dyDescent="0.25">
      <c r="A27" s="2">
        <v>42804</v>
      </c>
      <c r="B27" s="3">
        <v>0.55286813657407408</v>
      </c>
      <c r="C27" s="4">
        <v>13.026</v>
      </c>
      <c r="D27" s="4">
        <v>2.6684999999999999</v>
      </c>
      <c r="E27" s="4">
        <v>26684.651162999999</v>
      </c>
      <c r="F27" s="4">
        <v>592.6</v>
      </c>
      <c r="G27" s="4">
        <v>17.2</v>
      </c>
      <c r="H27" s="4">
        <v>2861.5</v>
      </c>
      <c r="J27" s="4">
        <v>0</v>
      </c>
      <c r="K27" s="4">
        <v>0.83709999999999996</v>
      </c>
      <c r="L27" s="4">
        <v>10.9048</v>
      </c>
      <c r="M27" s="4">
        <v>2.2339000000000002</v>
      </c>
      <c r="N27" s="4">
        <v>496.0564</v>
      </c>
      <c r="O27" s="4">
        <v>14.3987</v>
      </c>
      <c r="P27" s="4">
        <v>510.5</v>
      </c>
      <c r="Q27" s="4">
        <v>381.40120000000002</v>
      </c>
      <c r="R27" s="4">
        <v>11.0707</v>
      </c>
      <c r="S27" s="4">
        <v>392.5</v>
      </c>
      <c r="T27" s="4">
        <v>2861.5061999999998</v>
      </c>
      <c r="W27" s="4">
        <v>0</v>
      </c>
      <c r="X27" s="4">
        <v>0</v>
      </c>
      <c r="Y27" s="4">
        <v>11.8</v>
      </c>
      <c r="Z27" s="4">
        <v>868</v>
      </c>
      <c r="AA27" s="4">
        <v>875</v>
      </c>
      <c r="AB27" s="4">
        <v>860</v>
      </c>
      <c r="AC27" s="4">
        <v>88</v>
      </c>
      <c r="AD27" s="4">
        <v>11.04</v>
      </c>
      <c r="AE27" s="4">
        <v>0.25</v>
      </c>
      <c r="AF27" s="4">
        <v>993</v>
      </c>
      <c r="AG27" s="4">
        <v>-10</v>
      </c>
      <c r="AH27" s="4">
        <v>9</v>
      </c>
      <c r="AI27" s="4">
        <v>24</v>
      </c>
      <c r="AJ27" s="4">
        <v>137</v>
      </c>
      <c r="AK27" s="4">
        <v>133.1</v>
      </c>
      <c r="AL27" s="4">
        <v>5.5</v>
      </c>
      <c r="AM27" s="4">
        <v>142</v>
      </c>
      <c r="AN27" s="4" t="s">
        <v>155</v>
      </c>
      <c r="AO27" s="4">
        <v>1</v>
      </c>
      <c r="AP27" s="5">
        <v>0.76116898148148149</v>
      </c>
      <c r="AQ27" s="4">
        <v>47.158715000000001</v>
      </c>
      <c r="AR27" s="4">
        <v>-88.485881000000006</v>
      </c>
      <c r="AS27" s="4">
        <v>313.10000000000002</v>
      </c>
      <c r="AT27" s="4">
        <v>35.9</v>
      </c>
      <c r="AU27" s="4">
        <v>12</v>
      </c>
      <c r="AV27" s="4">
        <v>10</v>
      </c>
      <c r="AW27" s="4" t="s">
        <v>414</v>
      </c>
      <c r="AX27" s="4">
        <v>1.2</v>
      </c>
      <c r="AY27" s="4">
        <v>1.2303999999999999</v>
      </c>
      <c r="AZ27" s="4">
        <v>2.1</v>
      </c>
      <c r="BA27" s="4">
        <v>11.154</v>
      </c>
      <c r="BB27" s="4">
        <v>10.36</v>
      </c>
      <c r="BC27" s="4">
        <v>0.93</v>
      </c>
      <c r="BD27" s="4">
        <v>19.454999999999998</v>
      </c>
      <c r="BE27" s="4">
        <v>1964.412</v>
      </c>
      <c r="BF27" s="4">
        <v>256.12200000000001</v>
      </c>
      <c r="BG27" s="4">
        <v>9.3580000000000005</v>
      </c>
      <c r="BH27" s="4">
        <v>0.27200000000000002</v>
      </c>
      <c r="BI27" s="4">
        <v>9.6300000000000008</v>
      </c>
      <c r="BJ27" s="4">
        <v>7.1950000000000003</v>
      </c>
      <c r="BK27" s="4">
        <v>0.20899999999999999</v>
      </c>
      <c r="BL27" s="4">
        <v>7.4039999999999999</v>
      </c>
      <c r="BM27" s="4">
        <v>21.373999999999999</v>
      </c>
      <c r="BQ27" s="4">
        <v>0</v>
      </c>
      <c r="BR27" s="4">
        <v>0.27854000000000001</v>
      </c>
      <c r="BS27" s="4">
        <v>-5</v>
      </c>
      <c r="BT27" s="4">
        <v>8.8730000000000007E-3</v>
      </c>
      <c r="BU27" s="4">
        <v>6.8068210000000002</v>
      </c>
      <c r="BV27" s="4">
        <v>0.17923500000000001</v>
      </c>
      <c r="BW27" s="4">
        <f t="shared" si="10"/>
        <v>1.7983621082000001</v>
      </c>
      <c r="BY27" s="4">
        <f t="shared" si="11"/>
        <v>10320.047179311694</v>
      </c>
      <c r="BZ27" s="4">
        <f t="shared" si="12"/>
        <v>1345.5380661794318</v>
      </c>
      <c r="CA27" s="4">
        <f t="shared" si="13"/>
        <v>37.798964501921006</v>
      </c>
      <c r="CB27" s="4">
        <f t="shared" si="14"/>
        <v>112.2884040672772</v>
      </c>
    </row>
    <row r="28" spans="1:80" x14ac:dyDescent="0.25">
      <c r="A28" s="2">
        <v>42804</v>
      </c>
      <c r="B28" s="3">
        <v>0.55287971064814811</v>
      </c>
      <c r="C28" s="4">
        <v>12.91</v>
      </c>
      <c r="D28" s="4">
        <v>2.7565</v>
      </c>
      <c r="E28" s="4">
        <v>27565.049834000001</v>
      </c>
      <c r="F28" s="4">
        <v>607.70000000000005</v>
      </c>
      <c r="G28" s="4">
        <v>17.2</v>
      </c>
      <c r="H28" s="4">
        <v>2872.5</v>
      </c>
      <c r="J28" s="4">
        <v>0</v>
      </c>
      <c r="K28" s="4">
        <v>0.83720000000000006</v>
      </c>
      <c r="L28" s="4">
        <v>10.8085</v>
      </c>
      <c r="M28" s="4">
        <v>2.3077000000000001</v>
      </c>
      <c r="N28" s="4">
        <v>508.78379999999999</v>
      </c>
      <c r="O28" s="4">
        <v>14.399800000000001</v>
      </c>
      <c r="P28" s="4">
        <v>523.20000000000005</v>
      </c>
      <c r="Q28" s="4">
        <v>391.18689999999998</v>
      </c>
      <c r="R28" s="4">
        <v>11.0716</v>
      </c>
      <c r="S28" s="4">
        <v>402.3</v>
      </c>
      <c r="T28" s="4">
        <v>2872.4816000000001</v>
      </c>
      <c r="W28" s="4">
        <v>0</v>
      </c>
      <c r="X28" s="4">
        <v>0</v>
      </c>
      <c r="Y28" s="4">
        <v>11.7</v>
      </c>
      <c r="Z28" s="4">
        <v>870</v>
      </c>
      <c r="AA28" s="4">
        <v>878</v>
      </c>
      <c r="AB28" s="4">
        <v>858</v>
      </c>
      <c r="AC28" s="4">
        <v>88</v>
      </c>
      <c r="AD28" s="4">
        <v>11.04</v>
      </c>
      <c r="AE28" s="4">
        <v>0.25</v>
      </c>
      <c r="AF28" s="4">
        <v>993</v>
      </c>
      <c r="AG28" s="4">
        <v>-10</v>
      </c>
      <c r="AH28" s="4">
        <v>9</v>
      </c>
      <c r="AI28" s="4">
        <v>24</v>
      </c>
      <c r="AJ28" s="4">
        <v>137</v>
      </c>
      <c r="AK28" s="4">
        <v>132.1</v>
      </c>
      <c r="AL28" s="4">
        <v>5.4</v>
      </c>
      <c r="AM28" s="4">
        <v>142</v>
      </c>
      <c r="AN28" s="4" t="s">
        <v>155</v>
      </c>
      <c r="AO28" s="4">
        <v>1</v>
      </c>
      <c r="AP28" s="5">
        <v>0.76118055555555564</v>
      </c>
      <c r="AQ28" s="4">
        <v>47.158656999999998</v>
      </c>
      <c r="AR28" s="4">
        <v>-88.485705999999993</v>
      </c>
      <c r="AS28" s="4">
        <v>313.2</v>
      </c>
      <c r="AT28" s="4">
        <v>34</v>
      </c>
      <c r="AU28" s="4">
        <v>12</v>
      </c>
      <c r="AV28" s="4">
        <v>10</v>
      </c>
      <c r="AW28" s="4" t="s">
        <v>414</v>
      </c>
      <c r="AX28" s="4">
        <v>1.2</v>
      </c>
      <c r="AY28" s="4">
        <v>1.3304</v>
      </c>
      <c r="AZ28" s="4">
        <v>2.1303999999999998</v>
      </c>
      <c r="BA28" s="4">
        <v>11.154</v>
      </c>
      <c r="BB28" s="4">
        <v>10.36</v>
      </c>
      <c r="BC28" s="4">
        <v>0.93</v>
      </c>
      <c r="BD28" s="4">
        <v>19.446000000000002</v>
      </c>
      <c r="BE28" s="4">
        <v>1950.1679999999999</v>
      </c>
      <c r="BF28" s="4">
        <v>265.01499999999999</v>
      </c>
      <c r="BG28" s="4">
        <v>9.6129999999999995</v>
      </c>
      <c r="BH28" s="4">
        <v>0.27200000000000002</v>
      </c>
      <c r="BI28" s="4">
        <v>9.8849999999999998</v>
      </c>
      <c r="BJ28" s="4">
        <v>7.391</v>
      </c>
      <c r="BK28" s="4">
        <v>0.20899999999999999</v>
      </c>
      <c r="BL28" s="4">
        <v>7.601</v>
      </c>
      <c r="BM28" s="4">
        <v>21.490200000000002</v>
      </c>
      <c r="BQ28" s="4">
        <v>0</v>
      </c>
      <c r="BR28" s="4">
        <v>0.309174</v>
      </c>
      <c r="BS28" s="4">
        <v>-5</v>
      </c>
      <c r="BT28" s="4">
        <v>8.1270000000000005E-3</v>
      </c>
      <c r="BU28" s="4">
        <v>7.5554399999999999</v>
      </c>
      <c r="BV28" s="4">
        <v>0.16416500000000001</v>
      </c>
      <c r="BW28" s="4">
        <f t="shared" si="10"/>
        <v>1.996147248</v>
      </c>
      <c r="BY28" s="4">
        <f t="shared" si="11"/>
        <v>11371.992410883455</v>
      </c>
      <c r="BZ28" s="4">
        <f t="shared" si="12"/>
        <v>1545.3789462088801</v>
      </c>
      <c r="CA28" s="4">
        <f t="shared" si="13"/>
        <v>43.099053983472004</v>
      </c>
      <c r="CB28" s="4">
        <f t="shared" si="14"/>
        <v>125.31555809979841</v>
      </c>
    </row>
    <row r="29" spans="1:80" x14ac:dyDescent="0.25">
      <c r="A29" s="2">
        <v>42804</v>
      </c>
      <c r="B29" s="3">
        <v>0.55289128472222215</v>
      </c>
      <c r="C29" s="4">
        <v>12.94</v>
      </c>
      <c r="D29" s="4">
        <v>2.6894</v>
      </c>
      <c r="E29" s="4">
        <v>26893.968776000002</v>
      </c>
      <c r="F29" s="4">
        <v>623.79999999999995</v>
      </c>
      <c r="G29" s="4">
        <v>17.2</v>
      </c>
      <c r="H29" s="4">
        <v>2910.6</v>
      </c>
      <c r="J29" s="4">
        <v>0</v>
      </c>
      <c r="K29" s="4">
        <v>0.83750000000000002</v>
      </c>
      <c r="L29" s="4">
        <v>10.838100000000001</v>
      </c>
      <c r="M29" s="4">
        <v>2.2524999999999999</v>
      </c>
      <c r="N29" s="4">
        <v>522.48119999999994</v>
      </c>
      <c r="O29" s="4">
        <v>14.3758</v>
      </c>
      <c r="P29" s="4">
        <v>536.9</v>
      </c>
      <c r="Q29" s="4">
        <v>401.7183</v>
      </c>
      <c r="R29" s="4">
        <v>11.053100000000001</v>
      </c>
      <c r="S29" s="4">
        <v>412.8</v>
      </c>
      <c r="T29" s="4">
        <v>2910.569</v>
      </c>
      <c r="W29" s="4">
        <v>0</v>
      </c>
      <c r="X29" s="4">
        <v>0</v>
      </c>
      <c r="Y29" s="4">
        <v>11.7</v>
      </c>
      <c r="Z29" s="4">
        <v>872</v>
      </c>
      <c r="AA29" s="4">
        <v>882</v>
      </c>
      <c r="AB29" s="4">
        <v>859</v>
      </c>
      <c r="AC29" s="4">
        <v>88</v>
      </c>
      <c r="AD29" s="4">
        <v>11.04</v>
      </c>
      <c r="AE29" s="4">
        <v>0.25</v>
      </c>
      <c r="AF29" s="4">
        <v>993</v>
      </c>
      <c r="AG29" s="4">
        <v>-10</v>
      </c>
      <c r="AH29" s="4">
        <v>9</v>
      </c>
      <c r="AI29" s="4">
        <v>24</v>
      </c>
      <c r="AJ29" s="4">
        <v>137</v>
      </c>
      <c r="AK29" s="4">
        <v>133.69999999999999</v>
      </c>
      <c r="AL29" s="4">
        <v>5.2</v>
      </c>
      <c r="AM29" s="4">
        <v>142</v>
      </c>
      <c r="AN29" s="4" t="s">
        <v>155</v>
      </c>
      <c r="AO29" s="4">
        <v>1</v>
      </c>
      <c r="AP29" s="5">
        <v>0.76119212962962957</v>
      </c>
      <c r="AQ29" s="4">
        <v>47.158605000000001</v>
      </c>
      <c r="AR29" s="4">
        <v>-88.485538000000005</v>
      </c>
      <c r="AS29" s="4">
        <v>313.2</v>
      </c>
      <c r="AT29" s="4">
        <v>31.8</v>
      </c>
      <c r="AU29" s="4">
        <v>12</v>
      </c>
      <c r="AV29" s="4">
        <v>10</v>
      </c>
      <c r="AW29" s="4" t="s">
        <v>414</v>
      </c>
      <c r="AX29" s="4">
        <v>1.2303999999999999</v>
      </c>
      <c r="AY29" s="4">
        <v>1.4303999999999999</v>
      </c>
      <c r="AZ29" s="4">
        <v>2.2000000000000002</v>
      </c>
      <c r="BA29" s="4">
        <v>11.154</v>
      </c>
      <c r="BB29" s="4">
        <v>10.39</v>
      </c>
      <c r="BC29" s="4">
        <v>0.93</v>
      </c>
      <c r="BD29" s="4">
        <v>19.396999999999998</v>
      </c>
      <c r="BE29" s="4">
        <v>1958.713</v>
      </c>
      <c r="BF29" s="4">
        <v>259.09300000000002</v>
      </c>
      <c r="BG29" s="4">
        <v>9.8879999999999999</v>
      </c>
      <c r="BH29" s="4">
        <v>0.27200000000000002</v>
      </c>
      <c r="BI29" s="4">
        <v>10.16</v>
      </c>
      <c r="BJ29" s="4">
        <v>7.6029999999999998</v>
      </c>
      <c r="BK29" s="4">
        <v>0.20899999999999999</v>
      </c>
      <c r="BL29" s="4">
        <v>7.8120000000000003</v>
      </c>
      <c r="BM29" s="4">
        <v>21.8108</v>
      </c>
      <c r="BQ29" s="4">
        <v>0</v>
      </c>
      <c r="BR29" s="4">
        <v>0.29130200000000001</v>
      </c>
      <c r="BS29" s="4">
        <v>-5</v>
      </c>
      <c r="BT29" s="4">
        <v>8.8730000000000007E-3</v>
      </c>
      <c r="BU29" s="4">
        <v>7.1186930000000004</v>
      </c>
      <c r="BV29" s="4">
        <v>0.17923500000000001</v>
      </c>
      <c r="BW29" s="4">
        <f t="shared" si="10"/>
        <v>1.8807586906</v>
      </c>
      <c r="BY29" s="4">
        <f t="shared" si="11"/>
        <v>10761.575179763728</v>
      </c>
      <c r="BZ29" s="4">
        <f t="shared" si="12"/>
        <v>1423.5106409415384</v>
      </c>
      <c r="CA29" s="4">
        <f t="shared" si="13"/>
        <v>41.772457778012203</v>
      </c>
      <c r="CB29" s="4">
        <f t="shared" si="14"/>
        <v>119.83305564969993</v>
      </c>
    </row>
    <row r="30" spans="1:80" x14ac:dyDescent="0.25">
      <c r="A30" s="2">
        <v>42804</v>
      </c>
      <c r="B30" s="3">
        <v>0.5529028587962963</v>
      </c>
      <c r="C30" s="4">
        <v>12.96</v>
      </c>
      <c r="D30" s="4">
        <v>2.7290000000000001</v>
      </c>
      <c r="E30" s="4">
        <v>27289.758131999999</v>
      </c>
      <c r="F30" s="4">
        <v>637</v>
      </c>
      <c r="G30" s="4">
        <v>17</v>
      </c>
      <c r="H30" s="4">
        <v>2890.5</v>
      </c>
      <c r="J30" s="4">
        <v>0</v>
      </c>
      <c r="K30" s="4">
        <v>0.83689999999999998</v>
      </c>
      <c r="L30" s="4">
        <v>10.846399999999999</v>
      </c>
      <c r="M30" s="4">
        <v>2.2839</v>
      </c>
      <c r="N30" s="4">
        <v>533.09190000000001</v>
      </c>
      <c r="O30" s="4">
        <v>14.197699999999999</v>
      </c>
      <c r="P30" s="4">
        <v>547.29999999999995</v>
      </c>
      <c r="Q30" s="4">
        <v>409.8766</v>
      </c>
      <c r="R30" s="4">
        <v>10.9162</v>
      </c>
      <c r="S30" s="4">
        <v>420.8</v>
      </c>
      <c r="T30" s="4">
        <v>2890.5135</v>
      </c>
      <c r="W30" s="4">
        <v>0</v>
      </c>
      <c r="X30" s="4">
        <v>0</v>
      </c>
      <c r="Y30" s="4">
        <v>11.7</v>
      </c>
      <c r="Z30" s="4">
        <v>872</v>
      </c>
      <c r="AA30" s="4">
        <v>884</v>
      </c>
      <c r="AB30" s="4">
        <v>858</v>
      </c>
      <c r="AC30" s="4">
        <v>88</v>
      </c>
      <c r="AD30" s="4">
        <v>11.04</v>
      </c>
      <c r="AE30" s="4">
        <v>0.25</v>
      </c>
      <c r="AF30" s="4">
        <v>993</v>
      </c>
      <c r="AG30" s="4">
        <v>-10</v>
      </c>
      <c r="AH30" s="4">
        <v>9</v>
      </c>
      <c r="AI30" s="4">
        <v>24</v>
      </c>
      <c r="AJ30" s="4">
        <v>137</v>
      </c>
      <c r="AK30" s="4">
        <v>134.9</v>
      </c>
      <c r="AL30" s="4">
        <v>5</v>
      </c>
      <c r="AM30" s="4">
        <v>142</v>
      </c>
      <c r="AN30" s="4" t="s">
        <v>155</v>
      </c>
      <c r="AO30" s="4">
        <v>1</v>
      </c>
      <c r="AP30" s="5">
        <v>0.76120370370370372</v>
      </c>
      <c r="AQ30" s="4">
        <v>47.158560999999999</v>
      </c>
      <c r="AR30" s="4">
        <v>-88.485372999999996</v>
      </c>
      <c r="AS30" s="4">
        <v>313.10000000000002</v>
      </c>
      <c r="AT30" s="4">
        <v>31.4</v>
      </c>
      <c r="AU30" s="4">
        <v>12</v>
      </c>
      <c r="AV30" s="4">
        <v>10</v>
      </c>
      <c r="AW30" s="4" t="s">
        <v>414</v>
      </c>
      <c r="AX30" s="4">
        <v>1.26963</v>
      </c>
      <c r="AY30" s="4">
        <v>1.5</v>
      </c>
      <c r="AZ30" s="4">
        <v>2.2000000000000002</v>
      </c>
      <c r="BA30" s="4">
        <v>11.154</v>
      </c>
      <c r="BB30" s="4">
        <v>10.35</v>
      </c>
      <c r="BC30" s="4">
        <v>0.93</v>
      </c>
      <c r="BD30" s="4">
        <v>19.486999999999998</v>
      </c>
      <c r="BE30" s="4">
        <v>1954.684</v>
      </c>
      <c r="BF30" s="4">
        <v>261.96800000000002</v>
      </c>
      <c r="BG30" s="4">
        <v>10.061</v>
      </c>
      <c r="BH30" s="4">
        <v>0.26800000000000002</v>
      </c>
      <c r="BI30" s="4">
        <v>10.329000000000001</v>
      </c>
      <c r="BJ30" s="4">
        <v>7.7350000000000003</v>
      </c>
      <c r="BK30" s="4">
        <v>0.20599999999999999</v>
      </c>
      <c r="BL30" s="4">
        <v>7.9409999999999998</v>
      </c>
      <c r="BM30" s="4">
        <v>21.599499999999999</v>
      </c>
      <c r="BQ30" s="4">
        <v>0</v>
      </c>
      <c r="BR30" s="4">
        <v>0.25395299999999998</v>
      </c>
      <c r="BS30" s="4">
        <v>-5</v>
      </c>
      <c r="BT30" s="4">
        <v>8.9999999999999993E-3</v>
      </c>
      <c r="BU30" s="4">
        <v>6.2059759999999997</v>
      </c>
      <c r="BV30" s="4">
        <v>0.18179999999999999</v>
      </c>
      <c r="BW30" s="4">
        <f t="shared" si="10"/>
        <v>1.6396188591999998</v>
      </c>
      <c r="BY30" s="4">
        <f t="shared" si="11"/>
        <v>9362.4912331045307</v>
      </c>
      <c r="BZ30" s="4">
        <f t="shared" si="12"/>
        <v>1254.7670638087425</v>
      </c>
      <c r="CA30" s="4">
        <f t="shared" si="13"/>
        <v>37.048888561048003</v>
      </c>
      <c r="CB30" s="4">
        <f t="shared" si="14"/>
        <v>103.45668629274161</v>
      </c>
    </row>
    <row r="31" spans="1:80" x14ac:dyDescent="0.25">
      <c r="A31" s="2">
        <v>42804</v>
      </c>
      <c r="B31" s="3">
        <v>0.55291443287037034</v>
      </c>
      <c r="C31" s="4">
        <v>12.962999999999999</v>
      </c>
      <c r="D31" s="4">
        <v>2.7204999999999999</v>
      </c>
      <c r="E31" s="4">
        <v>27204.973913000002</v>
      </c>
      <c r="F31" s="4">
        <v>639.20000000000005</v>
      </c>
      <c r="G31" s="4">
        <v>13.5</v>
      </c>
      <c r="H31" s="4">
        <v>2879.2</v>
      </c>
      <c r="J31" s="4">
        <v>0</v>
      </c>
      <c r="K31" s="4">
        <v>0.83689999999999998</v>
      </c>
      <c r="L31" s="4">
        <v>10.8489</v>
      </c>
      <c r="M31" s="4">
        <v>2.2768000000000002</v>
      </c>
      <c r="N31" s="4">
        <v>534.97450000000003</v>
      </c>
      <c r="O31" s="4">
        <v>11.2981</v>
      </c>
      <c r="P31" s="4">
        <v>546.29999999999995</v>
      </c>
      <c r="Q31" s="4">
        <v>411.32400000000001</v>
      </c>
      <c r="R31" s="4">
        <v>8.6867000000000001</v>
      </c>
      <c r="S31" s="4">
        <v>420</v>
      </c>
      <c r="T31" s="4">
        <v>2879.1520999999998</v>
      </c>
      <c r="W31" s="4">
        <v>0</v>
      </c>
      <c r="X31" s="4">
        <v>0</v>
      </c>
      <c r="Y31" s="4">
        <v>11.7</v>
      </c>
      <c r="Z31" s="4">
        <v>871</v>
      </c>
      <c r="AA31" s="4">
        <v>889</v>
      </c>
      <c r="AB31" s="4">
        <v>861</v>
      </c>
      <c r="AC31" s="4">
        <v>88</v>
      </c>
      <c r="AD31" s="4">
        <v>11.04</v>
      </c>
      <c r="AE31" s="4">
        <v>0.25</v>
      </c>
      <c r="AF31" s="4">
        <v>993</v>
      </c>
      <c r="AG31" s="4">
        <v>-10</v>
      </c>
      <c r="AH31" s="4">
        <v>9</v>
      </c>
      <c r="AI31" s="4">
        <v>24</v>
      </c>
      <c r="AJ31" s="4">
        <v>137</v>
      </c>
      <c r="AK31" s="4">
        <v>134.1</v>
      </c>
      <c r="AL31" s="4">
        <v>4.7</v>
      </c>
      <c r="AM31" s="4">
        <v>142</v>
      </c>
      <c r="AN31" s="4" t="s">
        <v>155</v>
      </c>
      <c r="AO31" s="4">
        <v>1</v>
      </c>
      <c r="AP31" s="5">
        <v>0.76121527777777775</v>
      </c>
      <c r="AQ31" s="4">
        <v>47.158535999999998</v>
      </c>
      <c r="AR31" s="4">
        <v>-88.485203999999996</v>
      </c>
      <c r="AS31" s="4">
        <v>312.89999999999998</v>
      </c>
      <c r="AT31" s="4">
        <v>30.1</v>
      </c>
      <c r="AU31" s="4">
        <v>12</v>
      </c>
      <c r="AV31" s="4">
        <v>10</v>
      </c>
      <c r="AW31" s="4" t="s">
        <v>414</v>
      </c>
      <c r="AX31" s="4">
        <v>1.2</v>
      </c>
      <c r="AY31" s="4">
        <v>1.5606610000000001</v>
      </c>
      <c r="AZ31" s="4">
        <v>2.2303299999999999</v>
      </c>
      <c r="BA31" s="4">
        <v>11.154</v>
      </c>
      <c r="BB31" s="4">
        <v>10.36</v>
      </c>
      <c r="BC31" s="4">
        <v>0.93</v>
      </c>
      <c r="BD31" s="4">
        <v>19.489000000000001</v>
      </c>
      <c r="BE31" s="4">
        <v>1955.9780000000001</v>
      </c>
      <c r="BF31" s="4">
        <v>261.26299999999998</v>
      </c>
      <c r="BG31" s="4">
        <v>10.101000000000001</v>
      </c>
      <c r="BH31" s="4">
        <v>0.21299999999999999</v>
      </c>
      <c r="BI31" s="4">
        <v>10.314</v>
      </c>
      <c r="BJ31" s="4">
        <v>7.766</v>
      </c>
      <c r="BK31" s="4">
        <v>0.16400000000000001</v>
      </c>
      <c r="BL31" s="4">
        <v>7.93</v>
      </c>
      <c r="BM31" s="4">
        <v>21.523900000000001</v>
      </c>
      <c r="BQ31" s="4">
        <v>0</v>
      </c>
      <c r="BR31" s="4">
        <v>0.23503199999999999</v>
      </c>
      <c r="BS31" s="4">
        <v>-5</v>
      </c>
      <c r="BT31" s="4">
        <v>8.9999999999999993E-3</v>
      </c>
      <c r="BU31" s="4">
        <v>5.743595</v>
      </c>
      <c r="BV31" s="4">
        <v>0.18179999999999999</v>
      </c>
      <c r="BW31" s="4">
        <f t="shared" si="10"/>
        <v>1.517457799</v>
      </c>
      <c r="BY31" s="4">
        <f t="shared" si="11"/>
        <v>8670.6678267303396</v>
      </c>
      <c r="BZ31" s="4">
        <f t="shared" si="12"/>
        <v>1158.154482522323</v>
      </c>
      <c r="CA31" s="4">
        <f t="shared" si="13"/>
        <v>34.425952818686007</v>
      </c>
      <c r="CB31" s="4">
        <f t="shared" si="14"/>
        <v>95.413438819741913</v>
      </c>
    </row>
    <row r="32" spans="1:80" x14ac:dyDescent="0.25">
      <c r="A32" s="2">
        <v>42804</v>
      </c>
      <c r="B32" s="3">
        <v>0.55292600694444449</v>
      </c>
      <c r="C32" s="4">
        <v>13.151</v>
      </c>
      <c r="D32" s="4">
        <v>2.4988000000000001</v>
      </c>
      <c r="E32" s="4">
        <v>24988.461538</v>
      </c>
      <c r="F32" s="4">
        <v>619.1</v>
      </c>
      <c r="G32" s="4">
        <v>13.5</v>
      </c>
      <c r="H32" s="4">
        <v>2894.5</v>
      </c>
      <c r="J32" s="4">
        <v>0</v>
      </c>
      <c r="K32" s="4">
        <v>0.83750000000000002</v>
      </c>
      <c r="L32" s="4">
        <v>11.0145</v>
      </c>
      <c r="M32" s="4">
        <v>2.0929000000000002</v>
      </c>
      <c r="N32" s="4">
        <v>518.53920000000005</v>
      </c>
      <c r="O32" s="4">
        <v>11.337300000000001</v>
      </c>
      <c r="P32" s="4">
        <v>529.9</v>
      </c>
      <c r="Q32" s="4">
        <v>398.6875</v>
      </c>
      <c r="R32" s="4">
        <v>8.7169000000000008</v>
      </c>
      <c r="S32" s="4">
        <v>407.4</v>
      </c>
      <c r="T32" s="4">
        <v>2894.48</v>
      </c>
      <c r="W32" s="4">
        <v>0</v>
      </c>
      <c r="X32" s="4">
        <v>0</v>
      </c>
      <c r="Y32" s="4">
        <v>11.7</v>
      </c>
      <c r="Z32" s="4">
        <v>869</v>
      </c>
      <c r="AA32" s="4">
        <v>886</v>
      </c>
      <c r="AB32" s="4">
        <v>858</v>
      </c>
      <c r="AC32" s="4">
        <v>88</v>
      </c>
      <c r="AD32" s="4">
        <v>11.04</v>
      </c>
      <c r="AE32" s="4">
        <v>0.25</v>
      </c>
      <c r="AF32" s="4">
        <v>993</v>
      </c>
      <c r="AG32" s="4">
        <v>-10</v>
      </c>
      <c r="AH32" s="4">
        <v>8.1270000000000007</v>
      </c>
      <c r="AI32" s="4">
        <v>24</v>
      </c>
      <c r="AJ32" s="4">
        <v>137</v>
      </c>
      <c r="AK32" s="4">
        <v>134</v>
      </c>
      <c r="AL32" s="4">
        <v>4.7</v>
      </c>
      <c r="AM32" s="4">
        <v>142</v>
      </c>
      <c r="AN32" s="4" t="s">
        <v>155</v>
      </c>
      <c r="AO32" s="4">
        <v>1</v>
      </c>
      <c r="AP32" s="5">
        <v>0.7612268518518519</v>
      </c>
      <c r="AQ32" s="4">
        <v>47.158526000000002</v>
      </c>
      <c r="AR32" s="4">
        <v>-88.485039</v>
      </c>
      <c r="AS32" s="4">
        <v>312.8</v>
      </c>
      <c r="AT32" s="4">
        <v>28.8</v>
      </c>
      <c r="AU32" s="4">
        <v>12</v>
      </c>
      <c r="AV32" s="4">
        <v>10</v>
      </c>
      <c r="AW32" s="4" t="s">
        <v>414</v>
      </c>
      <c r="AX32" s="4">
        <v>1.2303999999999999</v>
      </c>
      <c r="AY32" s="4">
        <v>1.4872000000000001</v>
      </c>
      <c r="AZ32" s="4">
        <v>2.3304</v>
      </c>
      <c r="BA32" s="4">
        <v>11.154</v>
      </c>
      <c r="BB32" s="4">
        <v>10.4</v>
      </c>
      <c r="BC32" s="4">
        <v>0.93</v>
      </c>
      <c r="BD32" s="4">
        <v>19.396999999999998</v>
      </c>
      <c r="BE32" s="4">
        <v>1988.3309999999999</v>
      </c>
      <c r="BF32" s="4">
        <v>240.464</v>
      </c>
      <c r="BG32" s="4">
        <v>9.8030000000000008</v>
      </c>
      <c r="BH32" s="4">
        <v>0.214</v>
      </c>
      <c r="BI32" s="4">
        <v>10.016999999999999</v>
      </c>
      <c r="BJ32" s="4">
        <v>7.5369999999999999</v>
      </c>
      <c r="BK32" s="4">
        <v>0.16500000000000001</v>
      </c>
      <c r="BL32" s="4">
        <v>7.702</v>
      </c>
      <c r="BM32" s="4">
        <v>21.665700000000001</v>
      </c>
      <c r="BQ32" s="4">
        <v>0</v>
      </c>
      <c r="BR32" s="4">
        <v>0.20680999999999999</v>
      </c>
      <c r="BS32" s="4">
        <v>-5</v>
      </c>
      <c r="BT32" s="4">
        <v>8.9999999999999993E-3</v>
      </c>
      <c r="BU32" s="4">
        <v>5.0539199999999997</v>
      </c>
      <c r="BV32" s="4">
        <v>0.18179999999999999</v>
      </c>
      <c r="BW32" s="4">
        <f t="shared" si="10"/>
        <v>1.3352456639999999</v>
      </c>
      <c r="BY32" s="4">
        <f t="shared" si="11"/>
        <v>7755.7146302439351</v>
      </c>
      <c r="BZ32" s="4">
        <f t="shared" si="12"/>
        <v>937.95759501158398</v>
      </c>
      <c r="CA32" s="4">
        <f t="shared" si="13"/>
        <v>29.398938691871997</v>
      </c>
      <c r="CB32" s="4">
        <f t="shared" si="14"/>
        <v>84.509564285059199</v>
      </c>
    </row>
    <row r="33" spans="1:80" x14ac:dyDescent="0.25">
      <c r="A33" s="2">
        <v>42804</v>
      </c>
      <c r="B33" s="3">
        <v>0.55293758101851853</v>
      </c>
      <c r="C33" s="4">
        <v>13.18</v>
      </c>
      <c r="D33" s="4">
        <v>2.2477999999999998</v>
      </c>
      <c r="E33" s="4">
        <v>22478.281117999999</v>
      </c>
      <c r="F33" s="4">
        <v>580.6</v>
      </c>
      <c r="G33" s="4">
        <v>13.7</v>
      </c>
      <c r="H33" s="4">
        <v>2802.9</v>
      </c>
      <c r="J33" s="4">
        <v>0</v>
      </c>
      <c r="K33" s="4">
        <v>0.84</v>
      </c>
      <c r="L33" s="4">
        <v>11.0716</v>
      </c>
      <c r="M33" s="4">
        <v>1.8882000000000001</v>
      </c>
      <c r="N33" s="4">
        <v>487.67829999999998</v>
      </c>
      <c r="O33" s="4">
        <v>11.5084</v>
      </c>
      <c r="P33" s="4">
        <v>499.2</v>
      </c>
      <c r="Q33" s="4">
        <v>374.95949999999999</v>
      </c>
      <c r="R33" s="4">
        <v>8.8483999999999998</v>
      </c>
      <c r="S33" s="4">
        <v>383.8</v>
      </c>
      <c r="T33" s="4">
        <v>2802.8760000000002</v>
      </c>
      <c r="W33" s="4">
        <v>0</v>
      </c>
      <c r="X33" s="4">
        <v>0</v>
      </c>
      <c r="Y33" s="4">
        <v>11.6</v>
      </c>
      <c r="Z33" s="4">
        <v>868</v>
      </c>
      <c r="AA33" s="4">
        <v>885</v>
      </c>
      <c r="AB33" s="4">
        <v>858</v>
      </c>
      <c r="AC33" s="4">
        <v>88</v>
      </c>
      <c r="AD33" s="4">
        <v>11.04</v>
      </c>
      <c r="AE33" s="4">
        <v>0.25</v>
      </c>
      <c r="AF33" s="4">
        <v>993</v>
      </c>
      <c r="AG33" s="4">
        <v>-10</v>
      </c>
      <c r="AH33" s="4">
        <v>8</v>
      </c>
      <c r="AI33" s="4">
        <v>24</v>
      </c>
      <c r="AJ33" s="4">
        <v>137</v>
      </c>
      <c r="AK33" s="4">
        <v>133.1</v>
      </c>
      <c r="AL33" s="4">
        <v>4.7</v>
      </c>
      <c r="AM33" s="4">
        <v>142</v>
      </c>
      <c r="AN33" s="4" t="s">
        <v>155</v>
      </c>
      <c r="AO33" s="4">
        <v>1</v>
      </c>
      <c r="AP33" s="5">
        <v>0.76123842592592583</v>
      </c>
      <c r="AQ33" s="4">
        <v>47.158521</v>
      </c>
      <c r="AR33" s="4">
        <v>-88.484880000000004</v>
      </c>
      <c r="AS33" s="4">
        <v>312.60000000000002</v>
      </c>
      <c r="AT33" s="4">
        <v>27.6</v>
      </c>
      <c r="AU33" s="4">
        <v>12</v>
      </c>
      <c r="AV33" s="4">
        <v>10</v>
      </c>
      <c r="AW33" s="4" t="s">
        <v>414</v>
      </c>
      <c r="AX33" s="4">
        <v>1.3304</v>
      </c>
      <c r="AY33" s="4">
        <v>1.0608</v>
      </c>
      <c r="AZ33" s="4">
        <v>2.4</v>
      </c>
      <c r="BA33" s="4">
        <v>11.154</v>
      </c>
      <c r="BB33" s="4">
        <v>10.57</v>
      </c>
      <c r="BC33" s="4">
        <v>0.95</v>
      </c>
      <c r="BD33" s="4">
        <v>19.044</v>
      </c>
      <c r="BE33" s="4">
        <v>2022.3720000000001</v>
      </c>
      <c r="BF33" s="4">
        <v>219.52600000000001</v>
      </c>
      <c r="BG33" s="4">
        <v>9.3290000000000006</v>
      </c>
      <c r="BH33" s="4">
        <v>0.22</v>
      </c>
      <c r="BI33" s="4">
        <v>9.5489999999999995</v>
      </c>
      <c r="BJ33" s="4">
        <v>7.173</v>
      </c>
      <c r="BK33" s="4">
        <v>0.16900000000000001</v>
      </c>
      <c r="BL33" s="4">
        <v>7.3419999999999996</v>
      </c>
      <c r="BM33" s="4">
        <v>21.229199999999999</v>
      </c>
      <c r="BQ33" s="4">
        <v>0</v>
      </c>
      <c r="BR33" s="4">
        <v>0.165461</v>
      </c>
      <c r="BS33" s="4">
        <v>-5</v>
      </c>
      <c r="BT33" s="4">
        <v>8.9999999999999993E-3</v>
      </c>
      <c r="BU33" s="4">
        <v>4.0434530000000004</v>
      </c>
      <c r="BV33" s="4">
        <v>0.18179999999999999</v>
      </c>
      <c r="BW33" s="4">
        <f t="shared" si="10"/>
        <v>1.0682802826</v>
      </c>
      <c r="BY33" s="4">
        <f t="shared" si="11"/>
        <v>6311.2911795322498</v>
      </c>
      <c r="BZ33" s="4">
        <f t="shared" si="12"/>
        <v>685.08291623796049</v>
      </c>
      <c r="CA33" s="4">
        <f t="shared" si="13"/>
        <v>22.385046683194204</v>
      </c>
      <c r="CB33" s="4">
        <f t="shared" si="14"/>
        <v>66.250750459621685</v>
      </c>
    </row>
    <row r="34" spans="1:80" x14ac:dyDescent="0.25">
      <c r="A34" s="2">
        <v>42804</v>
      </c>
      <c r="B34" s="3">
        <v>0.55294915509259257</v>
      </c>
      <c r="C34" s="4">
        <v>13.18</v>
      </c>
      <c r="D34" s="4">
        <v>2.5306000000000002</v>
      </c>
      <c r="E34" s="4">
        <v>25306.392887000002</v>
      </c>
      <c r="F34" s="4">
        <v>530.6</v>
      </c>
      <c r="G34" s="4">
        <v>13.7</v>
      </c>
      <c r="H34" s="4">
        <v>2769.7</v>
      </c>
      <c r="J34" s="4">
        <v>0</v>
      </c>
      <c r="K34" s="4">
        <v>0.83709999999999996</v>
      </c>
      <c r="L34" s="4">
        <v>11.0335</v>
      </c>
      <c r="M34" s="4">
        <v>2.1185</v>
      </c>
      <c r="N34" s="4">
        <v>444.15710000000001</v>
      </c>
      <c r="O34" s="4">
        <v>11.4689</v>
      </c>
      <c r="P34" s="4">
        <v>455.6</v>
      </c>
      <c r="Q34" s="4">
        <v>341.4975</v>
      </c>
      <c r="R34" s="4">
        <v>8.8179999999999996</v>
      </c>
      <c r="S34" s="4">
        <v>350.3</v>
      </c>
      <c r="T34" s="4">
        <v>2769.6667000000002</v>
      </c>
      <c r="W34" s="4">
        <v>0</v>
      </c>
      <c r="X34" s="4">
        <v>0</v>
      </c>
      <c r="Y34" s="4">
        <v>11.7</v>
      </c>
      <c r="Z34" s="4">
        <v>865</v>
      </c>
      <c r="AA34" s="4">
        <v>884</v>
      </c>
      <c r="AB34" s="4">
        <v>857</v>
      </c>
      <c r="AC34" s="4">
        <v>88</v>
      </c>
      <c r="AD34" s="4">
        <v>11.04</v>
      </c>
      <c r="AE34" s="4">
        <v>0.25</v>
      </c>
      <c r="AF34" s="4">
        <v>993</v>
      </c>
      <c r="AG34" s="4">
        <v>-10</v>
      </c>
      <c r="AH34" s="4">
        <v>8</v>
      </c>
      <c r="AI34" s="4">
        <v>24</v>
      </c>
      <c r="AJ34" s="4">
        <v>137</v>
      </c>
      <c r="AK34" s="4">
        <v>133.9</v>
      </c>
      <c r="AL34" s="4">
        <v>4.9000000000000004</v>
      </c>
      <c r="AM34" s="4">
        <v>142</v>
      </c>
      <c r="AN34" s="4" t="s">
        <v>155</v>
      </c>
      <c r="AO34" s="4">
        <v>1</v>
      </c>
      <c r="AP34" s="5">
        <v>0.76124999999999998</v>
      </c>
      <c r="AQ34" s="4">
        <v>47.158520000000003</v>
      </c>
      <c r="AR34" s="4">
        <v>-88.484727000000007</v>
      </c>
      <c r="AS34" s="4">
        <v>312.5</v>
      </c>
      <c r="AT34" s="4">
        <v>26.3</v>
      </c>
      <c r="AU34" s="4">
        <v>12</v>
      </c>
      <c r="AV34" s="4">
        <v>10</v>
      </c>
      <c r="AW34" s="4" t="s">
        <v>414</v>
      </c>
      <c r="AX34" s="4">
        <v>1.4912000000000001</v>
      </c>
      <c r="AY34" s="4">
        <v>1.4128000000000001</v>
      </c>
      <c r="AZ34" s="4">
        <v>2.6432000000000002</v>
      </c>
      <c r="BA34" s="4">
        <v>11.154</v>
      </c>
      <c r="BB34" s="4">
        <v>10.37</v>
      </c>
      <c r="BC34" s="4">
        <v>0.93</v>
      </c>
      <c r="BD34" s="4">
        <v>19.454000000000001</v>
      </c>
      <c r="BE34" s="4">
        <v>1986.9829999999999</v>
      </c>
      <c r="BF34" s="4">
        <v>242.821</v>
      </c>
      <c r="BG34" s="4">
        <v>8.3759999999999994</v>
      </c>
      <c r="BH34" s="4">
        <v>0.216</v>
      </c>
      <c r="BI34" s="4">
        <v>8.593</v>
      </c>
      <c r="BJ34" s="4">
        <v>6.44</v>
      </c>
      <c r="BK34" s="4">
        <v>0.16600000000000001</v>
      </c>
      <c r="BL34" s="4">
        <v>6.6070000000000002</v>
      </c>
      <c r="BM34" s="4">
        <v>20.6816</v>
      </c>
      <c r="BQ34" s="4">
        <v>0</v>
      </c>
      <c r="BR34" s="4">
        <v>0.19666600000000001</v>
      </c>
      <c r="BS34" s="4">
        <v>-5</v>
      </c>
      <c r="BT34" s="4">
        <v>8.1270000000000005E-3</v>
      </c>
      <c r="BU34" s="4">
        <v>4.806025</v>
      </c>
      <c r="BV34" s="4">
        <v>0.16416500000000001</v>
      </c>
      <c r="BW34" s="4">
        <f t="shared" si="10"/>
        <v>1.2697518049999998</v>
      </c>
      <c r="BY34" s="4">
        <f t="shared" si="11"/>
        <v>7370.2963608333857</v>
      </c>
      <c r="BZ34" s="4">
        <f t="shared" si="12"/>
        <v>900.69353015799516</v>
      </c>
      <c r="CA34" s="4">
        <f t="shared" si="13"/>
        <v>23.887828211800002</v>
      </c>
      <c r="CB34" s="4">
        <f t="shared" si="14"/>
        <v>76.714054028752003</v>
      </c>
    </row>
    <row r="35" spans="1:80" x14ac:dyDescent="0.25">
      <c r="A35" s="2">
        <v>42804</v>
      </c>
      <c r="B35" s="3">
        <v>0.55296072916666661</v>
      </c>
      <c r="C35" s="4">
        <v>13.221</v>
      </c>
      <c r="D35" s="4">
        <v>2.1812</v>
      </c>
      <c r="E35" s="4">
        <v>21811.889893</v>
      </c>
      <c r="F35" s="4">
        <v>491.5</v>
      </c>
      <c r="G35" s="4">
        <v>13.7</v>
      </c>
      <c r="H35" s="4">
        <v>2770.4</v>
      </c>
      <c r="J35" s="4">
        <v>0</v>
      </c>
      <c r="K35" s="4">
        <v>0.84050000000000002</v>
      </c>
      <c r="L35" s="4">
        <v>11.111599999999999</v>
      </c>
      <c r="M35" s="4">
        <v>1.8331999999999999</v>
      </c>
      <c r="N35" s="4">
        <v>413.12369999999999</v>
      </c>
      <c r="O35" s="4">
        <v>11.5143</v>
      </c>
      <c r="P35" s="4">
        <v>424.6</v>
      </c>
      <c r="Q35" s="4">
        <v>317.637</v>
      </c>
      <c r="R35" s="4">
        <v>8.8529999999999998</v>
      </c>
      <c r="S35" s="4">
        <v>326.5</v>
      </c>
      <c r="T35" s="4">
        <v>2770.3544999999999</v>
      </c>
      <c r="W35" s="4">
        <v>0</v>
      </c>
      <c r="X35" s="4">
        <v>0</v>
      </c>
      <c r="Y35" s="4">
        <v>11.7</v>
      </c>
      <c r="Z35" s="4">
        <v>864</v>
      </c>
      <c r="AA35" s="4">
        <v>877</v>
      </c>
      <c r="AB35" s="4">
        <v>852</v>
      </c>
      <c r="AC35" s="4">
        <v>88</v>
      </c>
      <c r="AD35" s="4">
        <v>11.04</v>
      </c>
      <c r="AE35" s="4">
        <v>0.25</v>
      </c>
      <c r="AF35" s="4">
        <v>993</v>
      </c>
      <c r="AG35" s="4">
        <v>-10</v>
      </c>
      <c r="AH35" s="4">
        <v>8.8729999999999993</v>
      </c>
      <c r="AI35" s="4">
        <v>24</v>
      </c>
      <c r="AJ35" s="4">
        <v>137</v>
      </c>
      <c r="AK35" s="4">
        <v>134.9</v>
      </c>
      <c r="AL35" s="4">
        <v>4.9000000000000004</v>
      </c>
      <c r="AM35" s="4">
        <v>142</v>
      </c>
      <c r="AN35" s="4" t="s">
        <v>155</v>
      </c>
      <c r="AO35" s="4">
        <v>1</v>
      </c>
      <c r="AP35" s="5">
        <v>0.76126157407407413</v>
      </c>
      <c r="AQ35" s="4">
        <v>47.158532000000001</v>
      </c>
      <c r="AR35" s="4">
        <v>-88.484587000000005</v>
      </c>
      <c r="AS35" s="4">
        <v>312.5</v>
      </c>
      <c r="AT35" s="4">
        <v>24.9</v>
      </c>
      <c r="AU35" s="4">
        <v>12</v>
      </c>
      <c r="AV35" s="4">
        <v>10</v>
      </c>
      <c r="AW35" s="4" t="s">
        <v>414</v>
      </c>
      <c r="AX35" s="4">
        <v>1.7911999999999999</v>
      </c>
      <c r="AY35" s="4">
        <v>1.9303999999999999</v>
      </c>
      <c r="AZ35" s="4">
        <v>3.2303999999999999</v>
      </c>
      <c r="BA35" s="4">
        <v>11.154</v>
      </c>
      <c r="BB35" s="4">
        <v>10.6</v>
      </c>
      <c r="BC35" s="4">
        <v>0.95</v>
      </c>
      <c r="BD35" s="4">
        <v>18.981999999999999</v>
      </c>
      <c r="BE35" s="4">
        <v>2032.4949999999999</v>
      </c>
      <c r="BF35" s="4">
        <v>213.42400000000001</v>
      </c>
      <c r="BG35" s="4">
        <v>7.9139999999999997</v>
      </c>
      <c r="BH35" s="4">
        <v>0.221</v>
      </c>
      <c r="BI35" s="4">
        <v>8.1340000000000003</v>
      </c>
      <c r="BJ35" s="4">
        <v>6.0839999999999996</v>
      </c>
      <c r="BK35" s="4">
        <v>0.17</v>
      </c>
      <c r="BL35" s="4">
        <v>6.2539999999999996</v>
      </c>
      <c r="BM35" s="4">
        <v>21.012</v>
      </c>
      <c r="BQ35" s="4">
        <v>0</v>
      </c>
      <c r="BR35" s="4">
        <v>0.15573100000000001</v>
      </c>
      <c r="BS35" s="4">
        <v>-5</v>
      </c>
      <c r="BT35" s="4">
        <v>8.8730000000000007E-3</v>
      </c>
      <c r="BU35" s="4">
        <v>3.8056770000000002</v>
      </c>
      <c r="BV35" s="4">
        <v>0.17923500000000001</v>
      </c>
      <c r="BW35" s="4">
        <f t="shared" si="10"/>
        <v>1.0054598634</v>
      </c>
      <c r="BY35" s="4">
        <f t="shared" si="11"/>
        <v>5969.8880301219569</v>
      </c>
      <c r="BZ35" s="4">
        <f t="shared" si="12"/>
        <v>626.87356325144651</v>
      </c>
      <c r="CA35" s="4">
        <f t="shared" si="13"/>
        <v>17.870055658322404</v>
      </c>
      <c r="CB35" s="4">
        <f t="shared" si="14"/>
        <v>61.71689833870321</v>
      </c>
    </row>
    <row r="36" spans="1:80" x14ac:dyDescent="0.25">
      <c r="A36" s="2">
        <v>42804</v>
      </c>
      <c r="B36" s="3">
        <v>0.55297230324074076</v>
      </c>
      <c r="C36" s="4">
        <v>13.246</v>
      </c>
      <c r="D36" s="4">
        <v>2.2198000000000002</v>
      </c>
      <c r="E36" s="4">
        <v>22198.059700999998</v>
      </c>
      <c r="F36" s="4">
        <v>474.4</v>
      </c>
      <c r="G36" s="4">
        <v>13.3</v>
      </c>
      <c r="H36" s="4">
        <v>2679.2</v>
      </c>
      <c r="J36" s="4">
        <v>0</v>
      </c>
      <c r="K36" s="4">
        <v>0.83979999999999999</v>
      </c>
      <c r="L36" s="4">
        <v>11.1251</v>
      </c>
      <c r="M36" s="4">
        <v>1.8643000000000001</v>
      </c>
      <c r="N36" s="4">
        <v>398.40179999999998</v>
      </c>
      <c r="O36" s="4">
        <v>11.1395</v>
      </c>
      <c r="P36" s="4">
        <v>409.5</v>
      </c>
      <c r="Q36" s="4">
        <v>306.31779999999998</v>
      </c>
      <c r="R36" s="4">
        <v>8.5648</v>
      </c>
      <c r="S36" s="4">
        <v>314.89999999999998</v>
      </c>
      <c r="T36" s="4">
        <v>2679.2154</v>
      </c>
      <c r="W36" s="4">
        <v>0</v>
      </c>
      <c r="X36" s="4">
        <v>0</v>
      </c>
      <c r="Y36" s="4">
        <v>11.6</v>
      </c>
      <c r="Z36" s="4">
        <v>866</v>
      </c>
      <c r="AA36" s="4">
        <v>879</v>
      </c>
      <c r="AB36" s="4">
        <v>852</v>
      </c>
      <c r="AC36" s="4">
        <v>88</v>
      </c>
      <c r="AD36" s="4">
        <v>11.04</v>
      </c>
      <c r="AE36" s="4">
        <v>0.25</v>
      </c>
      <c r="AF36" s="4">
        <v>993</v>
      </c>
      <c r="AG36" s="4">
        <v>-10</v>
      </c>
      <c r="AH36" s="4">
        <v>8.1270000000000007</v>
      </c>
      <c r="AI36" s="4">
        <v>24</v>
      </c>
      <c r="AJ36" s="4">
        <v>137</v>
      </c>
      <c r="AK36" s="4">
        <v>134.1</v>
      </c>
      <c r="AL36" s="4">
        <v>4.5999999999999996</v>
      </c>
      <c r="AM36" s="4">
        <v>142</v>
      </c>
      <c r="AN36" s="4" t="s">
        <v>155</v>
      </c>
      <c r="AO36" s="4">
        <v>1</v>
      </c>
      <c r="AP36" s="5">
        <v>0.76127314814814817</v>
      </c>
      <c r="AQ36" s="4">
        <v>47.158554000000002</v>
      </c>
      <c r="AR36" s="4">
        <v>-88.484460999999996</v>
      </c>
      <c r="AS36" s="4">
        <v>312.3</v>
      </c>
      <c r="AT36" s="4">
        <v>23.4</v>
      </c>
      <c r="AU36" s="4">
        <v>12</v>
      </c>
      <c r="AV36" s="4">
        <v>10</v>
      </c>
      <c r="AW36" s="4" t="s">
        <v>414</v>
      </c>
      <c r="AX36" s="4">
        <v>1.9088000000000001</v>
      </c>
      <c r="AY36" s="4">
        <v>2.0304000000000002</v>
      </c>
      <c r="AZ36" s="4">
        <v>3.3304</v>
      </c>
      <c r="BA36" s="4">
        <v>11.154</v>
      </c>
      <c r="BB36" s="4">
        <v>10.56</v>
      </c>
      <c r="BC36" s="4">
        <v>0.95</v>
      </c>
      <c r="BD36" s="4">
        <v>19.068999999999999</v>
      </c>
      <c r="BE36" s="4">
        <v>2029.501</v>
      </c>
      <c r="BF36" s="4">
        <v>216.46199999999999</v>
      </c>
      <c r="BG36" s="4">
        <v>7.6109999999999998</v>
      </c>
      <c r="BH36" s="4">
        <v>0.21299999999999999</v>
      </c>
      <c r="BI36" s="4">
        <v>7.8239999999999998</v>
      </c>
      <c r="BJ36" s="4">
        <v>5.8520000000000003</v>
      </c>
      <c r="BK36" s="4">
        <v>0.16400000000000001</v>
      </c>
      <c r="BL36" s="4">
        <v>6.016</v>
      </c>
      <c r="BM36" s="4">
        <v>20.266200000000001</v>
      </c>
      <c r="BQ36" s="4">
        <v>0</v>
      </c>
      <c r="BR36" s="4">
        <v>0.14463500000000001</v>
      </c>
      <c r="BS36" s="4">
        <v>-5</v>
      </c>
      <c r="BT36" s="4">
        <v>8.9999999999999993E-3</v>
      </c>
      <c r="BU36" s="4">
        <v>3.5345179999999998</v>
      </c>
      <c r="BV36" s="4">
        <v>0.18179999999999999</v>
      </c>
      <c r="BW36" s="4">
        <f t="shared" si="10"/>
        <v>0.93381965559999991</v>
      </c>
      <c r="BY36" s="4">
        <f t="shared" si="11"/>
        <v>5536.358972016792</v>
      </c>
      <c r="BZ36" s="4">
        <f t="shared" si="12"/>
        <v>590.49556309688876</v>
      </c>
      <c r="CA36" s="4">
        <f t="shared" si="13"/>
        <v>15.9639106875248</v>
      </c>
      <c r="CB36" s="4">
        <f t="shared" si="14"/>
        <v>55.284997740176891</v>
      </c>
    </row>
    <row r="37" spans="1:80" x14ac:dyDescent="0.25">
      <c r="A37" s="2">
        <v>42804</v>
      </c>
      <c r="B37" s="3">
        <v>0.5529838773148148</v>
      </c>
      <c r="C37" s="4">
        <v>12.99</v>
      </c>
      <c r="D37" s="4">
        <v>2.5236999999999998</v>
      </c>
      <c r="E37" s="4">
        <v>25236.540084</v>
      </c>
      <c r="F37" s="4">
        <v>424.2</v>
      </c>
      <c r="G37" s="4">
        <v>8.6</v>
      </c>
      <c r="H37" s="4">
        <v>2727.2</v>
      </c>
      <c r="J37" s="4">
        <v>0</v>
      </c>
      <c r="K37" s="4">
        <v>0.83899999999999997</v>
      </c>
      <c r="L37" s="4">
        <v>10.898099999999999</v>
      </c>
      <c r="M37" s="4">
        <v>2.1173000000000002</v>
      </c>
      <c r="N37" s="4">
        <v>355.92329999999998</v>
      </c>
      <c r="O37" s="4">
        <v>7.2169999999999996</v>
      </c>
      <c r="P37" s="4">
        <v>363.1</v>
      </c>
      <c r="Q37" s="4">
        <v>273.65750000000003</v>
      </c>
      <c r="R37" s="4">
        <v>5.5488999999999997</v>
      </c>
      <c r="S37" s="4">
        <v>279.2</v>
      </c>
      <c r="T37" s="4">
        <v>2727.2415000000001</v>
      </c>
      <c r="W37" s="4">
        <v>0</v>
      </c>
      <c r="X37" s="4">
        <v>0</v>
      </c>
      <c r="Y37" s="4">
        <v>11.7</v>
      </c>
      <c r="Z37" s="4">
        <v>867</v>
      </c>
      <c r="AA37" s="4">
        <v>881</v>
      </c>
      <c r="AB37" s="4">
        <v>852</v>
      </c>
      <c r="AC37" s="4">
        <v>88</v>
      </c>
      <c r="AD37" s="4">
        <v>11.04</v>
      </c>
      <c r="AE37" s="4">
        <v>0.25</v>
      </c>
      <c r="AF37" s="4">
        <v>993</v>
      </c>
      <c r="AG37" s="4">
        <v>-10</v>
      </c>
      <c r="AH37" s="4">
        <v>8.8729999999999993</v>
      </c>
      <c r="AI37" s="4">
        <v>24</v>
      </c>
      <c r="AJ37" s="4">
        <v>137</v>
      </c>
      <c r="AK37" s="4">
        <v>132.30000000000001</v>
      </c>
      <c r="AL37" s="4">
        <v>4.9000000000000004</v>
      </c>
      <c r="AM37" s="4">
        <v>142</v>
      </c>
      <c r="AN37" s="4" t="s">
        <v>155</v>
      </c>
      <c r="AO37" s="4">
        <v>1</v>
      </c>
      <c r="AP37" s="5">
        <v>0.76128472222222221</v>
      </c>
      <c r="AQ37" s="4">
        <v>47.158599000000002</v>
      </c>
      <c r="AR37" s="4">
        <v>-88.484347999999997</v>
      </c>
      <c r="AS37" s="4">
        <v>312</v>
      </c>
      <c r="AT37" s="4">
        <v>22.2</v>
      </c>
      <c r="AU37" s="4">
        <v>12</v>
      </c>
      <c r="AV37" s="4">
        <v>10</v>
      </c>
      <c r="AW37" s="4" t="s">
        <v>414</v>
      </c>
      <c r="AX37" s="4">
        <v>1.7303999999999999</v>
      </c>
      <c r="AY37" s="4">
        <v>2.1608000000000001</v>
      </c>
      <c r="AZ37" s="4">
        <v>3.4304000000000001</v>
      </c>
      <c r="BA37" s="4">
        <v>11.154</v>
      </c>
      <c r="BB37" s="4">
        <v>10.5</v>
      </c>
      <c r="BC37" s="4">
        <v>0.94</v>
      </c>
      <c r="BD37" s="4">
        <v>19.193999999999999</v>
      </c>
      <c r="BE37" s="4">
        <v>1983.4649999999999</v>
      </c>
      <c r="BF37" s="4">
        <v>245.261</v>
      </c>
      <c r="BG37" s="4">
        <v>6.7839999999999998</v>
      </c>
      <c r="BH37" s="4">
        <v>0.13800000000000001</v>
      </c>
      <c r="BI37" s="4">
        <v>6.9210000000000003</v>
      </c>
      <c r="BJ37" s="4">
        <v>5.2160000000000002</v>
      </c>
      <c r="BK37" s="4">
        <v>0.106</v>
      </c>
      <c r="BL37" s="4">
        <v>5.3220000000000001</v>
      </c>
      <c r="BM37" s="4">
        <v>20.581399999999999</v>
      </c>
      <c r="BQ37" s="4">
        <v>0</v>
      </c>
      <c r="BR37" s="4">
        <v>0.19550699999999999</v>
      </c>
      <c r="BS37" s="4">
        <v>-5</v>
      </c>
      <c r="BT37" s="4">
        <v>8.1270000000000005E-3</v>
      </c>
      <c r="BU37" s="4">
        <v>4.7777029999999998</v>
      </c>
      <c r="BV37" s="4">
        <v>0.16416500000000001</v>
      </c>
      <c r="BW37" s="4">
        <f t="shared" si="10"/>
        <v>1.2622691326</v>
      </c>
      <c r="BY37" s="4">
        <f t="shared" si="11"/>
        <v>7313.8906763147606</v>
      </c>
      <c r="BZ37" s="4">
        <f t="shared" si="12"/>
        <v>904.38305750977952</v>
      </c>
      <c r="CA37" s="4">
        <f t="shared" si="13"/>
        <v>19.233641010886402</v>
      </c>
      <c r="CB37" s="4">
        <f t="shared" si="14"/>
        <v>75.892495993377565</v>
      </c>
    </row>
    <row r="38" spans="1:80" x14ac:dyDescent="0.25">
      <c r="A38" s="2">
        <v>42804</v>
      </c>
      <c r="B38" s="3">
        <v>0.55299545138888895</v>
      </c>
      <c r="C38" s="4">
        <v>12.965</v>
      </c>
      <c r="D38" s="4">
        <v>2.6705000000000001</v>
      </c>
      <c r="E38" s="4">
        <v>26705.382716</v>
      </c>
      <c r="F38" s="4">
        <v>381.1</v>
      </c>
      <c r="G38" s="4">
        <v>7.8</v>
      </c>
      <c r="H38" s="4">
        <v>2734.5</v>
      </c>
      <c r="J38" s="4">
        <v>0</v>
      </c>
      <c r="K38" s="4">
        <v>0.8377</v>
      </c>
      <c r="L38" s="4">
        <v>10.86</v>
      </c>
      <c r="M38" s="4">
        <v>2.2370000000000001</v>
      </c>
      <c r="N38" s="4">
        <v>319.21879999999999</v>
      </c>
      <c r="O38" s="4">
        <v>6.5035999999999996</v>
      </c>
      <c r="P38" s="4">
        <v>325.7</v>
      </c>
      <c r="Q38" s="4">
        <v>245.4366</v>
      </c>
      <c r="R38" s="4">
        <v>5.0004</v>
      </c>
      <c r="S38" s="4">
        <v>250.4</v>
      </c>
      <c r="T38" s="4">
        <v>2734.4757</v>
      </c>
      <c r="W38" s="4">
        <v>0</v>
      </c>
      <c r="X38" s="4">
        <v>0</v>
      </c>
      <c r="Y38" s="4">
        <v>11.6</v>
      </c>
      <c r="Z38" s="4">
        <v>872</v>
      </c>
      <c r="AA38" s="4">
        <v>884</v>
      </c>
      <c r="AB38" s="4">
        <v>857</v>
      </c>
      <c r="AC38" s="4">
        <v>88</v>
      </c>
      <c r="AD38" s="4">
        <v>11.04</v>
      </c>
      <c r="AE38" s="4">
        <v>0.25</v>
      </c>
      <c r="AF38" s="4">
        <v>993</v>
      </c>
      <c r="AG38" s="4">
        <v>-10</v>
      </c>
      <c r="AH38" s="4">
        <v>9</v>
      </c>
      <c r="AI38" s="4">
        <v>24</v>
      </c>
      <c r="AJ38" s="4">
        <v>137</v>
      </c>
      <c r="AK38" s="4">
        <v>133.69999999999999</v>
      </c>
      <c r="AL38" s="4">
        <v>5</v>
      </c>
      <c r="AM38" s="4">
        <v>142</v>
      </c>
      <c r="AN38" s="4" t="s">
        <v>155</v>
      </c>
      <c r="AO38" s="4">
        <v>1</v>
      </c>
      <c r="AP38" s="5">
        <v>0.76129629629629625</v>
      </c>
      <c r="AQ38" s="4">
        <v>47.158658000000003</v>
      </c>
      <c r="AR38" s="4">
        <v>-88.484258999999994</v>
      </c>
      <c r="AS38" s="4">
        <v>311.7</v>
      </c>
      <c r="AT38" s="4">
        <v>20.9</v>
      </c>
      <c r="AU38" s="4">
        <v>12</v>
      </c>
      <c r="AV38" s="4">
        <v>10</v>
      </c>
      <c r="AW38" s="4" t="s">
        <v>414</v>
      </c>
      <c r="AX38" s="4">
        <v>1.8608</v>
      </c>
      <c r="AY38" s="4">
        <v>1.9048</v>
      </c>
      <c r="AZ38" s="4">
        <v>3.5304000000000002</v>
      </c>
      <c r="BA38" s="4">
        <v>11.154</v>
      </c>
      <c r="BB38" s="4">
        <v>10.4</v>
      </c>
      <c r="BC38" s="4">
        <v>0.93</v>
      </c>
      <c r="BD38" s="4">
        <v>19.382000000000001</v>
      </c>
      <c r="BE38" s="4">
        <v>1964.3219999999999</v>
      </c>
      <c r="BF38" s="4">
        <v>257.52699999999999</v>
      </c>
      <c r="BG38" s="4">
        <v>6.0469999999999997</v>
      </c>
      <c r="BH38" s="4">
        <v>0.123</v>
      </c>
      <c r="BI38" s="4">
        <v>6.17</v>
      </c>
      <c r="BJ38" s="4">
        <v>4.649</v>
      </c>
      <c r="BK38" s="4">
        <v>9.5000000000000001E-2</v>
      </c>
      <c r="BL38" s="4">
        <v>4.7439999999999998</v>
      </c>
      <c r="BM38" s="4">
        <v>20.508500000000002</v>
      </c>
      <c r="BQ38" s="4">
        <v>0</v>
      </c>
      <c r="BR38" s="4">
        <v>0.25712600000000002</v>
      </c>
      <c r="BS38" s="4">
        <v>-5</v>
      </c>
      <c r="BT38" s="4">
        <v>8.8730000000000007E-3</v>
      </c>
      <c r="BU38" s="4">
        <v>6.2835169999999998</v>
      </c>
      <c r="BV38" s="4">
        <v>0.17923500000000001</v>
      </c>
      <c r="BW38" s="4">
        <f t="shared" si="10"/>
        <v>1.6601051913999998</v>
      </c>
      <c r="BY38" s="4">
        <f t="shared" si="11"/>
        <v>9526.2121551898326</v>
      </c>
      <c r="BZ38" s="4">
        <f t="shared" si="12"/>
        <v>1248.9076830018562</v>
      </c>
      <c r="CA38" s="4">
        <f t="shared" si="13"/>
        <v>22.5458760373694</v>
      </c>
      <c r="CB38" s="4">
        <f t="shared" si="14"/>
        <v>99.458399378875114</v>
      </c>
    </row>
    <row r="39" spans="1:80" x14ac:dyDescent="0.25">
      <c r="A39" s="2">
        <v>42804</v>
      </c>
      <c r="B39" s="3">
        <v>0.55300702546296299</v>
      </c>
      <c r="C39" s="4">
        <v>13.071</v>
      </c>
      <c r="D39" s="4">
        <v>2.6023999999999998</v>
      </c>
      <c r="E39" s="4">
        <v>26023.532467000001</v>
      </c>
      <c r="F39" s="4">
        <v>362.7</v>
      </c>
      <c r="G39" s="4">
        <v>7.5</v>
      </c>
      <c r="H39" s="4">
        <v>2766.8</v>
      </c>
      <c r="J39" s="4">
        <v>0</v>
      </c>
      <c r="K39" s="4">
        <v>0.83750000000000002</v>
      </c>
      <c r="L39" s="4">
        <v>10.9467</v>
      </c>
      <c r="M39" s="4">
        <v>2.1795</v>
      </c>
      <c r="N39" s="4">
        <v>303.733</v>
      </c>
      <c r="O39" s="4">
        <v>6.2812999999999999</v>
      </c>
      <c r="P39" s="4">
        <v>310</v>
      </c>
      <c r="Q39" s="4">
        <v>233.53020000000001</v>
      </c>
      <c r="R39" s="4">
        <v>4.8295000000000003</v>
      </c>
      <c r="S39" s="4">
        <v>238.4</v>
      </c>
      <c r="T39" s="4">
        <v>2766.8348000000001</v>
      </c>
      <c r="W39" s="4">
        <v>0</v>
      </c>
      <c r="X39" s="4">
        <v>0</v>
      </c>
      <c r="Y39" s="4">
        <v>11.7</v>
      </c>
      <c r="Z39" s="4">
        <v>883</v>
      </c>
      <c r="AA39" s="4">
        <v>894</v>
      </c>
      <c r="AB39" s="4">
        <v>866</v>
      </c>
      <c r="AC39" s="4">
        <v>88</v>
      </c>
      <c r="AD39" s="4">
        <v>11.04</v>
      </c>
      <c r="AE39" s="4">
        <v>0.25</v>
      </c>
      <c r="AF39" s="4">
        <v>993</v>
      </c>
      <c r="AG39" s="4">
        <v>-10</v>
      </c>
      <c r="AH39" s="4">
        <v>9</v>
      </c>
      <c r="AI39" s="4">
        <v>24</v>
      </c>
      <c r="AJ39" s="4">
        <v>137</v>
      </c>
      <c r="AK39" s="4">
        <v>133.1</v>
      </c>
      <c r="AL39" s="4">
        <v>5.3</v>
      </c>
      <c r="AM39" s="4">
        <v>142</v>
      </c>
      <c r="AN39" s="4" t="s">
        <v>155</v>
      </c>
      <c r="AO39" s="4">
        <v>1</v>
      </c>
      <c r="AP39" s="5">
        <v>0.7613078703703704</v>
      </c>
      <c r="AQ39" s="4">
        <v>47.158729999999998</v>
      </c>
      <c r="AR39" s="4">
        <v>-88.484199000000004</v>
      </c>
      <c r="AS39" s="4">
        <v>311.3</v>
      </c>
      <c r="AT39" s="4">
        <v>20.2</v>
      </c>
      <c r="AU39" s="4">
        <v>12</v>
      </c>
      <c r="AV39" s="4">
        <v>10</v>
      </c>
      <c r="AW39" s="4" t="s">
        <v>414</v>
      </c>
      <c r="AX39" s="4">
        <v>2.0608</v>
      </c>
      <c r="AY39" s="4">
        <v>1</v>
      </c>
      <c r="AZ39" s="4">
        <v>3.6303999999999998</v>
      </c>
      <c r="BA39" s="4">
        <v>11.154</v>
      </c>
      <c r="BB39" s="4">
        <v>10.39</v>
      </c>
      <c r="BC39" s="4">
        <v>0.93</v>
      </c>
      <c r="BD39" s="4">
        <v>19.402000000000001</v>
      </c>
      <c r="BE39" s="4">
        <v>1975.2</v>
      </c>
      <c r="BF39" s="4">
        <v>250.298</v>
      </c>
      <c r="BG39" s="4">
        <v>5.7389999999999999</v>
      </c>
      <c r="BH39" s="4">
        <v>0.11899999999999999</v>
      </c>
      <c r="BI39" s="4">
        <v>5.8579999999999997</v>
      </c>
      <c r="BJ39" s="4">
        <v>4.4130000000000003</v>
      </c>
      <c r="BK39" s="4">
        <v>9.0999999999999998E-2</v>
      </c>
      <c r="BL39" s="4">
        <v>4.5039999999999996</v>
      </c>
      <c r="BM39" s="4">
        <v>20.700800000000001</v>
      </c>
      <c r="BQ39" s="4">
        <v>0</v>
      </c>
      <c r="BR39" s="4">
        <v>0.340951</v>
      </c>
      <c r="BS39" s="4">
        <v>-5</v>
      </c>
      <c r="BT39" s="4">
        <v>8.9999999999999993E-3</v>
      </c>
      <c r="BU39" s="4">
        <v>8.3319899999999993</v>
      </c>
      <c r="BV39" s="4">
        <v>0.18179999999999999</v>
      </c>
      <c r="BW39" s="4">
        <f t="shared" si="10"/>
        <v>2.2013117579999997</v>
      </c>
      <c r="BY39" s="4">
        <f t="shared" si="11"/>
        <v>12701.7801429264</v>
      </c>
      <c r="BZ39" s="4">
        <f t="shared" si="12"/>
        <v>1609.5737982048361</v>
      </c>
      <c r="CA39" s="4">
        <f t="shared" si="13"/>
        <v>28.378369669266</v>
      </c>
      <c r="CB39" s="4">
        <f t="shared" si="14"/>
        <v>133.11918306130559</v>
      </c>
    </row>
    <row r="40" spans="1:80" x14ac:dyDescent="0.25">
      <c r="A40" s="2">
        <v>42804</v>
      </c>
      <c r="B40" s="3">
        <v>0.55301859953703703</v>
      </c>
      <c r="C40" s="4">
        <v>11.750999999999999</v>
      </c>
      <c r="D40" s="4">
        <v>4.3278999999999996</v>
      </c>
      <c r="E40" s="4">
        <v>43278.943722999997</v>
      </c>
      <c r="F40" s="4">
        <v>377.9</v>
      </c>
      <c r="G40" s="4">
        <v>7.4</v>
      </c>
      <c r="H40" s="4">
        <v>2732.1</v>
      </c>
      <c r="J40" s="4">
        <v>0</v>
      </c>
      <c r="K40" s="4">
        <v>0.83079999999999998</v>
      </c>
      <c r="L40" s="4">
        <v>9.7620000000000005</v>
      </c>
      <c r="M40" s="4">
        <v>3.5954000000000002</v>
      </c>
      <c r="N40" s="4">
        <v>313.95569999999998</v>
      </c>
      <c r="O40" s="4">
        <v>6.1715999999999998</v>
      </c>
      <c r="P40" s="4">
        <v>320.10000000000002</v>
      </c>
      <c r="Q40" s="4">
        <v>241.39</v>
      </c>
      <c r="R40" s="4">
        <v>4.7450999999999999</v>
      </c>
      <c r="S40" s="4">
        <v>246.1</v>
      </c>
      <c r="T40" s="4">
        <v>2732.0524</v>
      </c>
      <c r="W40" s="4">
        <v>0</v>
      </c>
      <c r="X40" s="4">
        <v>0</v>
      </c>
      <c r="Y40" s="4">
        <v>11.7</v>
      </c>
      <c r="Z40" s="4">
        <v>887</v>
      </c>
      <c r="AA40" s="4">
        <v>900</v>
      </c>
      <c r="AB40" s="4">
        <v>874</v>
      </c>
      <c r="AC40" s="4">
        <v>88</v>
      </c>
      <c r="AD40" s="4">
        <v>11.04</v>
      </c>
      <c r="AE40" s="4">
        <v>0.25</v>
      </c>
      <c r="AF40" s="4">
        <v>993</v>
      </c>
      <c r="AG40" s="4">
        <v>-10</v>
      </c>
      <c r="AH40" s="4">
        <v>9</v>
      </c>
      <c r="AI40" s="4">
        <v>24</v>
      </c>
      <c r="AJ40" s="4">
        <v>137</v>
      </c>
      <c r="AK40" s="4">
        <v>133</v>
      </c>
      <c r="AL40" s="4">
        <v>5.2</v>
      </c>
      <c r="AM40" s="4">
        <v>142</v>
      </c>
      <c r="AN40" s="4" t="s">
        <v>155</v>
      </c>
      <c r="AO40" s="4">
        <v>1</v>
      </c>
      <c r="AP40" s="5">
        <v>0.76131944444444455</v>
      </c>
      <c r="AQ40" s="4">
        <v>47.158814999999997</v>
      </c>
      <c r="AR40" s="4">
        <v>-88.484165000000004</v>
      </c>
      <c r="AS40" s="4">
        <v>311</v>
      </c>
      <c r="AT40" s="4">
        <v>20.399999999999999</v>
      </c>
      <c r="AU40" s="4">
        <v>12</v>
      </c>
      <c r="AV40" s="4">
        <v>10</v>
      </c>
      <c r="AW40" s="4" t="s">
        <v>414</v>
      </c>
      <c r="AX40" s="4">
        <v>2.1088</v>
      </c>
      <c r="AY40" s="4">
        <v>1</v>
      </c>
      <c r="AZ40" s="4">
        <v>3.2136</v>
      </c>
      <c r="BA40" s="4">
        <v>11.154</v>
      </c>
      <c r="BB40" s="4">
        <v>9.9499999999999993</v>
      </c>
      <c r="BC40" s="4">
        <v>0.89</v>
      </c>
      <c r="BD40" s="4">
        <v>20.373000000000001</v>
      </c>
      <c r="BE40" s="4">
        <v>1731.8820000000001</v>
      </c>
      <c r="BF40" s="4">
        <v>405.98</v>
      </c>
      <c r="BG40" s="4">
        <v>5.8330000000000002</v>
      </c>
      <c r="BH40" s="4">
        <v>0.115</v>
      </c>
      <c r="BI40" s="4">
        <v>5.9480000000000004</v>
      </c>
      <c r="BJ40" s="4">
        <v>4.4850000000000003</v>
      </c>
      <c r="BK40" s="4">
        <v>8.7999999999999995E-2</v>
      </c>
      <c r="BL40" s="4">
        <v>4.5730000000000004</v>
      </c>
      <c r="BM40" s="4">
        <v>20.0977</v>
      </c>
      <c r="BQ40" s="4">
        <v>0</v>
      </c>
      <c r="BR40" s="4">
        <v>0.326683</v>
      </c>
      <c r="BS40" s="4">
        <v>-5</v>
      </c>
      <c r="BT40" s="4">
        <v>8.9999999999999993E-3</v>
      </c>
      <c r="BU40" s="4">
        <v>7.9833160000000003</v>
      </c>
      <c r="BV40" s="4">
        <v>0.18179999999999999</v>
      </c>
      <c r="BW40" s="4">
        <f t="shared" si="10"/>
        <v>2.1091920871999998</v>
      </c>
      <c r="BY40" s="4">
        <f t="shared" si="11"/>
        <v>10671.031276453523</v>
      </c>
      <c r="BZ40" s="4">
        <f t="shared" si="12"/>
        <v>2501.4552247870247</v>
      </c>
      <c r="CA40" s="4">
        <f t="shared" si="13"/>
        <v>27.634431950268006</v>
      </c>
      <c r="CB40" s="4">
        <f t="shared" si="14"/>
        <v>123.83244660131578</v>
      </c>
    </row>
    <row r="41" spans="1:80" x14ac:dyDescent="0.25">
      <c r="A41" s="2">
        <v>42804</v>
      </c>
      <c r="B41" s="3">
        <v>0.55303017361111106</v>
      </c>
      <c r="C41" s="4">
        <v>10.004</v>
      </c>
      <c r="D41" s="4">
        <v>7.2507000000000001</v>
      </c>
      <c r="E41" s="4">
        <v>72506.926164000004</v>
      </c>
      <c r="F41" s="4">
        <v>414.2</v>
      </c>
      <c r="G41" s="4">
        <v>3.9</v>
      </c>
      <c r="H41" s="4">
        <v>2768</v>
      </c>
      <c r="J41" s="4">
        <v>0</v>
      </c>
      <c r="K41" s="4">
        <v>0.81359999999999999</v>
      </c>
      <c r="L41" s="4">
        <v>8.1386000000000003</v>
      </c>
      <c r="M41" s="4">
        <v>5.8987999999999996</v>
      </c>
      <c r="N41" s="4">
        <v>336.97379999999998</v>
      </c>
      <c r="O41" s="4">
        <v>3.1728999999999998</v>
      </c>
      <c r="P41" s="4">
        <v>340.1</v>
      </c>
      <c r="Q41" s="4">
        <v>259.08789999999999</v>
      </c>
      <c r="R41" s="4">
        <v>2.4394999999999998</v>
      </c>
      <c r="S41" s="4">
        <v>261.5</v>
      </c>
      <c r="T41" s="4">
        <v>2768.0473000000002</v>
      </c>
      <c r="W41" s="4">
        <v>0</v>
      </c>
      <c r="X41" s="4">
        <v>0</v>
      </c>
      <c r="Y41" s="4">
        <v>11.6</v>
      </c>
      <c r="Z41" s="4">
        <v>894</v>
      </c>
      <c r="AA41" s="4">
        <v>908</v>
      </c>
      <c r="AB41" s="4">
        <v>884</v>
      </c>
      <c r="AC41" s="4">
        <v>88</v>
      </c>
      <c r="AD41" s="4">
        <v>11.04</v>
      </c>
      <c r="AE41" s="4">
        <v>0.25</v>
      </c>
      <c r="AF41" s="4">
        <v>993</v>
      </c>
      <c r="AG41" s="4">
        <v>-10</v>
      </c>
      <c r="AH41" s="4">
        <v>9</v>
      </c>
      <c r="AI41" s="4">
        <v>24</v>
      </c>
      <c r="AJ41" s="4">
        <v>136.1</v>
      </c>
      <c r="AK41" s="4">
        <v>131.30000000000001</v>
      </c>
      <c r="AL41" s="4">
        <v>5.0999999999999996</v>
      </c>
      <c r="AM41" s="4">
        <v>142</v>
      </c>
      <c r="AN41" s="4" t="s">
        <v>155</v>
      </c>
      <c r="AO41" s="4">
        <v>1</v>
      </c>
      <c r="AP41" s="5">
        <v>0.76133101851851848</v>
      </c>
      <c r="AQ41" s="4">
        <v>47.158912999999998</v>
      </c>
      <c r="AR41" s="4">
        <v>-88.484154000000004</v>
      </c>
      <c r="AS41" s="4">
        <v>310.7</v>
      </c>
      <c r="AT41" s="4">
        <v>21.9</v>
      </c>
      <c r="AU41" s="4">
        <v>12</v>
      </c>
      <c r="AV41" s="4">
        <v>10</v>
      </c>
      <c r="AW41" s="4" t="s">
        <v>414</v>
      </c>
      <c r="AX41" s="4">
        <v>1.9</v>
      </c>
      <c r="AY41" s="4">
        <v>1.1519999999999999</v>
      </c>
      <c r="AZ41" s="4">
        <v>2.2216</v>
      </c>
      <c r="BA41" s="4">
        <v>11.154</v>
      </c>
      <c r="BB41" s="4">
        <v>8.9600000000000009</v>
      </c>
      <c r="BC41" s="4">
        <v>0.8</v>
      </c>
      <c r="BD41" s="4">
        <v>22.917999999999999</v>
      </c>
      <c r="BE41" s="4">
        <v>1374.684</v>
      </c>
      <c r="BF41" s="4">
        <v>634.15599999999995</v>
      </c>
      <c r="BG41" s="4">
        <v>5.9610000000000003</v>
      </c>
      <c r="BH41" s="4">
        <v>5.6000000000000001E-2</v>
      </c>
      <c r="BI41" s="4">
        <v>6.0170000000000003</v>
      </c>
      <c r="BJ41" s="4">
        <v>4.5830000000000002</v>
      </c>
      <c r="BK41" s="4">
        <v>4.2999999999999997E-2</v>
      </c>
      <c r="BL41" s="4">
        <v>4.6260000000000003</v>
      </c>
      <c r="BM41" s="4">
        <v>19.386700000000001</v>
      </c>
      <c r="BQ41" s="4">
        <v>0</v>
      </c>
      <c r="BR41" s="4">
        <v>0.48014000000000001</v>
      </c>
      <c r="BS41" s="4">
        <v>-5</v>
      </c>
      <c r="BT41" s="4">
        <v>8.9999999999999993E-3</v>
      </c>
      <c r="BU41" s="4">
        <v>11.733421999999999</v>
      </c>
      <c r="BV41" s="4">
        <v>0.18179999999999999</v>
      </c>
      <c r="BW41" s="4">
        <f t="shared" si="10"/>
        <v>3.0999700923999995</v>
      </c>
      <c r="BY41" s="4">
        <f t="shared" si="11"/>
        <v>12448.939111738526</v>
      </c>
      <c r="BZ41" s="4">
        <f t="shared" si="12"/>
        <v>5742.8248465419365</v>
      </c>
      <c r="CA41" s="4">
        <f t="shared" si="13"/>
        <v>41.5029839214668</v>
      </c>
      <c r="CB41" s="4">
        <f t="shared" si="14"/>
        <v>175.56314605941535</v>
      </c>
    </row>
    <row r="42" spans="1:80" x14ac:dyDescent="0.25">
      <c r="A42" s="2">
        <v>42804</v>
      </c>
      <c r="B42" s="3">
        <v>0.55304174768518521</v>
      </c>
      <c r="C42" s="4">
        <v>9.2140000000000004</v>
      </c>
      <c r="D42" s="4">
        <v>8.5531000000000006</v>
      </c>
      <c r="E42" s="4">
        <v>85530.917430999994</v>
      </c>
      <c r="F42" s="4">
        <v>436.8</v>
      </c>
      <c r="G42" s="4">
        <v>3.9</v>
      </c>
      <c r="H42" s="4">
        <v>3012</v>
      </c>
      <c r="J42" s="4">
        <v>0</v>
      </c>
      <c r="K42" s="4">
        <v>0.80510000000000004</v>
      </c>
      <c r="L42" s="4">
        <v>7.4179000000000004</v>
      </c>
      <c r="M42" s="4">
        <v>6.8857999999999997</v>
      </c>
      <c r="N42" s="4">
        <v>351.67419999999998</v>
      </c>
      <c r="O42" s="4">
        <v>3.1103000000000001</v>
      </c>
      <c r="P42" s="4">
        <v>354.8</v>
      </c>
      <c r="Q42" s="4">
        <v>270.39060000000001</v>
      </c>
      <c r="R42" s="4">
        <v>2.3914</v>
      </c>
      <c r="S42" s="4">
        <v>272.8</v>
      </c>
      <c r="T42" s="4">
        <v>3011.9654</v>
      </c>
      <c r="W42" s="4">
        <v>0</v>
      </c>
      <c r="X42" s="4">
        <v>0</v>
      </c>
      <c r="Y42" s="4">
        <v>11.7</v>
      </c>
      <c r="Z42" s="4">
        <v>904</v>
      </c>
      <c r="AA42" s="4">
        <v>918</v>
      </c>
      <c r="AB42" s="4">
        <v>893</v>
      </c>
      <c r="AC42" s="4">
        <v>88</v>
      </c>
      <c r="AD42" s="4">
        <v>11.04</v>
      </c>
      <c r="AE42" s="4">
        <v>0.25</v>
      </c>
      <c r="AF42" s="4">
        <v>993</v>
      </c>
      <c r="AG42" s="4">
        <v>-10</v>
      </c>
      <c r="AH42" s="4">
        <v>9</v>
      </c>
      <c r="AI42" s="4">
        <v>24</v>
      </c>
      <c r="AJ42" s="4">
        <v>136.9</v>
      </c>
      <c r="AK42" s="4">
        <v>131.9</v>
      </c>
      <c r="AL42" s="4">
        <v>5.2</v>
      </c>
      <c r="AM42" s="4">
        <v>142</v>
      </c>
      <c r="AN42" s="4" t="s">
        <v>155</v>
      </c>
      <c r="AO42" s="4">
        <v>1</v>
      </c>
      <c r="AP42" s="5">
        <v>0.76134259259259263</v>
      </c>
      <c r="AQ42" s="4">
        <v>47.159019999999998</v>
      </c>
      <c r="AR42" s="4">
        <v>-88.484159000000005</v>
      </c>
      <c r="AS42" s="4">
        <v>310.2</v>
      </c>
      <c r="AT42" s="4">
        <v>24</v>
      </c>
      <c r="AU42" s="4">
        <v>12</v>
      </c>
      <c r="AV42" s="4">
        <v>10</v>
      </c>
      <c r="AW42" s="4" t="s">
        <v>414</v>
      </c>
      <c r="AX42" s="4">
        <v>1.9303999999999999</v>
      </c>
      <c r="AY42" s="4">
        <v>1.3480000000000001</v>
      </c>
      <c r="AZ42" s="4">
        <v>2.5304000000000002</v>
      </c>
      <c r="BA42" s="4">
        <v>11.154</v>
      </c>
      <c r="BB42" s="4">
        <v>8.5399999999999991</v>
      </c>
      <c r="BC42" s="4">
        <v>0.77</v>
      </c>
      <c r="BD42" s="4">
        <v>24.213999999999999</v>
      </c>
      <c r="BE42" s="4">
        <v>1227.9359999999999</v>
      </c>
      <c r="BF42" s="4">
        <v>725.47699999999998</v>
      </c>
      <c r="BG42" s="4">
        <v>6.0960000000000001</v>
      </c>
      <c r="BH42" s="4">
        <v>5.3999999999999999E-2</v>
      </c>
      <c r="BI42" s="4">
        <v>6.15</v>
      </c>
      <c r="BJ42" s="4">
        <v>4.6870000000000003</v>
      </c>
      <c r="BK42" s="4">
        <v>4.1000000000000002E-2</v>
      </c>
      <c r="BL42" s="4">
        <v>4.7290000000000001</v>
      </c>
      <c r="BM42" s="4">
        <v>20.6738</v>
      </c>
      <c r="BQ42" s="4">
        <v>0</v>
      </c>
      <c r="BR42" s="4">
        <v>0.62522</v>
      </c>
      <c r="BS42" s="4">
        <v>-5</v>
      </c>
      <c r="BT42" s="4">
        <v>8.9999999999999993E-3</v>
      </c>
      <c r="BU42" s="4">
        <v>15.278814000000001</v>
      </c>
      <c r="BV42" s="4">
        <v>0.18179999999999999</v>
      </c>
      <c r="BW42" s="4">
        <f t="shared" si="10"/>
        <v>4.0366626588000001</v>
      </c>
      <c r="BY42" s="4">
        <f t="shared" si="11"/>
        <v>14480.052956232306</v>
      </c>
      <c r="BZ42" s="4">
        <f t="shared" si="12"/>
        <v>8554.96164175376</v>
      </c>
      <c r="CA42" s="4">
        <f t="shared" si="13"/>
        <v>55.269988180052408</v>
      </c>
      <c r="CB42" s="4">
        <f t="shared" si="14"/>
        <v>243.78934961313578</v>
      </c>
    </row>
    <row r="43" spans="1:80" x14ac:dyDescent="0.25">
      <c r="A43" s="2">
        <v>42804</v>
      </c>
      <c r="B43" s="3">
        <v>0.55305332175925925</v>
      </c>
      <c r="C43" s="4">
        <v>9.7769999999999992</v>
      </c>
      <c r="D43" s="4">
        <v>8.0191999999999997</v>
      </c>
      <c r="E43" s="4">
        <v>80191.615120000002</v>
      </c>
      <c r="F43" s="4">
        <v>463.3</v>
      </c>
      <c r="G43" s="4">
        <v>3.8</v>
      </c>
      <c r="H43" s="4">
        <v>3087.8</v>
      </c>
      <c r="J43" s="4">
        <v>0</v>
      </c>
      <c r="K43" s="4">
        <v>0.80630000000000002</v>
      </c>
      <c r="L43" s="4">
        <v>7.8834999999999997</v>
      </c>
      <c r="M43" s="4">
        <v>6.4659000000000004</v>
      </c>
      <c r="N43" s="4">
        <v>373.55430000000001</v>
      </c>
      <c r="O43" s="4">
        <v>3.0640000000000001</v>
      </c>
      <c r="P43" s="4">
        <v>376.6</v>
      </c>
      <c r="Q43" s="4">
        <v>287.21339999999998</v>
      </c>
      <c r="R43" s="4">
        <v>2.3557999999999999</v>
      </c>
      <c r="S43" s="4">
        <v>289.60000000000002</v>
      </c>
      <c r="T43" s="4">
        <v>3087.75</v>
      </c>
      <c r="W43" s="4">
        <v>0</v>
      </c>
      <c r="X43" s="4">
        <v>0</v>
      </c>
      <c r="Y43" s="4">
        <v>11.7</v>
      </c>
      <c r="Z43" s="4">
        <v>917</v>
      </c>
      <c r="AA43" s="4">
        <v>935</v>
      </c>
      <c r="AB43" s="4">
        <v>907</v>
      </c>
      <c r="AC43" s="4">
        <v>88</v>
      </c>
      <c r="AD43" s="4">
        <v>11.04</v>
      </c>
      <c r="AE43" s="4">
        <v>0.25</v>
      </c>
      <c r="AF43" s="4">
        <v>993</v>
      </c>
      <c r="AG43" s="4">
        <v>-10</v>
      </c>
      <c r="AH43" s="4">
        <v>9</v>
      </c>
      <c r="AI43" s="4">
        <v>24</v>
      </c>
      <c r="AJ43" s="4">
        <v>136.1</v>
      </c>
      <c r="AK43" s="4">
        <v>132</v>
      </c>
      <c r="AL43" s="4">
        <v>5.0999999999999996</v>
      </c>
      <c r="AM43" s="4">
        <v>142</v>
      </c>
      <c r="AN43" s="4" t="s">
        <v>155</v>
      </c>
      <c r="AO43" s="4">
        <v>1</v>
      </c>
      <c r="AP43" s="5">
        <v>0.76135416666666667</v>
      </c>
      <c r="AQ43" s="4">
        <v>47.159131000000002</v>
      </c>
      <c r="AR43" s="4">
        <v>-88.484168999999994</v>
      </c>
      <c r="AS43" s="4">
        <v>310.10000000000002</v>
      </c>
      <c r="AT43" s="4">
        <v>25.6</v>
      </c>
      <c r="AU43" s="4">
        <v>12</v>
      </c>
      <c r="AV43" s="4">
        <v>10</v>
      </c>
      <c r="AW43" s="4" t="s">
        <v>414</v>
      </c>
      <c r="AX43" s="4">
        <v>1.9696</v>
      </c>
      <c r="AY43" s="4">
        <v>1</v>
      </c>
      <c r="AZ43" s="4">
        <v>2.448</v>
      </c>
      <c r="BA43" s="4">
        <v>11.154</v>
      </c>
      <c r="BB43" s="4">
        <v>8.6</v>
      </c>
      <c r="BC43" s="4">
        <v>0.77</v>
      </c>
      <c r="BD43" s="4">
        <v>24.021999999999998</v>
      </c>
      <c r="BE43" s="4">
        <v>1300.2570000000001</v>
      </c>
      <c r="BF43" s="4">
        <v>678.76099999999997</v>
      </c>
      <c r="BG43" s="4">
        <v>6.452</v>
      </c>
      <c r="BH43" s="4">
        <v>5.2999999999999999E-2</v>
      </c>
      <c r="BI43" s="4">
        <v>6.5049999999999999</v>
      </c>
      <c r="BJ43" s="4">
        <v>4.9610000000000003</v>
      </c>
      <c r="BK43" s="4">
        <v>4.1000000000000002E-2</v>
      </c>
      <c r="BL43" s="4">
        <v>5.0010000000000003</v>
      </c>
      <c r="BM43" s="4">
        <v>21.116900000000001</v>
      </c>
      <c r="BQ43" s="4">
        <v>0</v>
      </c>
      <c r="BR43" s="4">
        <v>0.67442800000000003</v>
      </c>
      <c r="BS43" s="4">
        <v>-5</v>
      </c>
      <c r="BT43" s="4">
        <v>8.9999999999999993E-3</v>
      </c>
      <c r="BU43" s="4">
        <v>16.481335000000001</v>
      </c>
      <c r="BV43" s="4">
        <v>0.18179999999999999</v>
      </c>
      <c r="BW43" s="4">
        <f t="shared" si="10"/>
        <v>4.3543687069999999</v>
      </c>
      <c r="BY43" s="4">
        <f t="shared" si="11"/>
        <v>16539.651774548725</v>
      </c>
      <c r="BZ43" s="4">
        <f t="shared" si="12"/>
        <v>8634.0397153366339</v>
      </c>
      <c r="CA43" s="4">
        <f t="shared" si="13"/>
        <v>63.105380285233018</v>
      </c>
      <c r="CB43" s="4">
        <f t="shared" si="14"/>
        <v>268.61318382286578</v>
      </c>
    </row>
    <row r="44" spans="1:80" x14ac:dyDescent="0.25">
      <c r="A44" s="2">
        <v>42804</v>
      </c>
      <c r="B44" s="3">
        <v>0.5530648958333334</v>
      </c>
      <c r="C44" s="4">
        <v>10.506</v>
      </c>
      <c r="D44" s="4">
        <v>6.8337000000000003</v>
      </c>
      <c r="E44" s="4">
        <v>68337.177419</v>
      </c>
      <c r="F44" s="4">
        <v>465.1</v>
      </c>
      <c r="G44" s="4">
        <v>4.7</v>
      </c>
      <c r="H44" s="4">
        <v>3123.3</v>
      </c>
      <c r="J44" s="4">
        <v>0</v>
      </c>
      <c r="K44" s="4">
        <v>0.81340000000000001</v>
      </c>
      <c r="L44" s="4">
        <v>8.5459999999999994</v>
      </c>
      <c r="M44" s="4">
        <v>5.5586000000000002</v>
      </c>
      <c r="N44" s="4">
        <v>378.31560000000002</v>
      </c>
      <c r="O44" s="4">
        <v>3.8195000000000001</v>
      </c>
      <c r="P44" s="4">
        <v>382.1</v>
      </c>
      <c r="Q44" s="4">
        <v>290.87430000000001</v>
      </c>
      <c r="R44" s="4">
        <v>2.9367000000000001</v>
      </c>
      <c r="S44" s="4">
        <v>293.8</v>
      </c>
      <c r="T44" s="4">
        <v>3123.2725</v>
      </c>
      <c r="W44" s="4">
        <v>0</v>
      </c>
      <c r="X44" s="4">
        <v>0</v>
      </c>
      <c r="Y44" s="4">
        <v>11.7</v>
      </c>
      <c r="Z44" s="4">
        <v>928</v>
      </c>
      <c r="AA44" s="4">
        <v>942</v>
      </c>
      <c r="AB44" s="4">
        <v>915</v>
      </c>
      <c r="AC44" s="4">
        <v>88</v>
      </c>
      <c r="AD44" s="4">
        <v>11.04</v>
      </c>
      <c r="AE44" s="4">
        <v>0.25</v>
      </c>
      <c r="AF44" s="4">
        <v>993</v>
      </c>
      <c r="AG44" s="4">
        <v>-10</v>
      </c>
      <c r="AH44" s="4">
        <v>9</v>
      </c>
      <c r="AI44" s="4">
        <v>24</v>
      </c>
      <c r="AJ44" s="4">
        <v>136</v>
      </c>
      <c r="AK44" s="4">
        <v>131.1</v>
      </c>
      <c r="AL44" s="4">
        <v>4.8</v>
      </c>
      <c r="AM44" s="4">
        <v>142</v>
      </c>
      <c r="AN44" s="4" t="s">
        <v>155</v>
      </c>
      <c r="AO44" s="4">
        <v>1</v>
      </c>
      <c r="AP44" s="5">
        <v>0.7613657407407407</v>
      </c>
      <c r="AQ44" s="4">
        <v>47.159244000000001</v>
      </c>
      <c r="AR44" s="4">
        <v>-88.484172000000001</v>
      </c>
      <c r="AS44" s="4">
        <v>310.10000000000002</v>
      </c>
      <c r="AT44" s="4">
        <v>26.8</v>
      </c>
      <c r="AU44" s="4">
        <v>12</v>
      </c>
      <c r="AV44" s="4">
        <v>10</v>
      </c>
      <c r="AW44" s="4" t="s">
        <v>414</v>
      </c>
      <c r="AX44" s="4">
        <v>1.9</v>
      </c>
      <c r="AY44" s="4">
        <v>1.0911999999999999</v>
      </c>
      <c r="AZ44" s="4">
        <v>2.1911999999999998</v>
      </c>
      <c r="BA44" s="4">
        <v>11.154</v>
      </c>
      <c r="BB44" s="4">
        <v>8.9600000000000009</v>
      </c>
      <c r="BC44" s="4">
        <v>0.8</v>
      </c>
      <c r="BD44" s="4">
        <v>22.94</v>
      </c>
      <c r="BE44" s="4">
        <v>1433.192</v>
      </c>
      <c r="BF44" s="4">
        <v>593.31600000000003</v>
      </c>
      <c r="BG44" s="4">
        <v>6.6440000000000001</v>
      </c>
      <c r="BH44" s="4">
        <v>6.7000000000000004E-2</v>
      </c>
      <c r="BI44" s="4">
        <v>6.7110000000000003</v>
      </c>
      <c r="BJ44" s="4">
        <v>5.1079999999999997</v>
      </c>
      <c r="BK44" s="4">
        <v>5.1999999999999998E-2</v>
      </c>
      <c r="BL44" s="4">
        <v>5.16</v>
      </c>
      <c r="BM44" s="4">
        <v>21.718499999999999</v>
      </c>
      <c r="BQ44" s="4">
        <v>0</v>
      </c>
      <c r="BR44" s="4">
        <v>0.69645999999999997</v>
      </c>
      <c r="BS44" s="4">
        <v>-5</v>
      </c>
      <c r="BT44" s="4">
        <v>9.8729999999999998E-3</v>
      </c>
      <c r="BU44" s="4">
        <v>17.019741</v>
      </c>
      <c r="BV44" s="4">
        <v>0.199435</v>
      </c>
      <c r="BW44" s="4">
        <f t="shared" si="10"/>
        <v>4.4966155721999996</v>
      </c>
      <c r="BY44" s="4">
        <f t="shared" si="11"/>
        <v>18826.17521727733</v>
      </c>
      <c r="BZ44" s="4">
        <f t="shared" si="12"/>
        <v>7793.7017337622019</v>
      </c>
      <c r="CA44" s="4">
        <f t="shared" si="13"/>
        <v>67.097850818210404</v>
      </c>
      <c r="CB44" s="4">
        <f t="shared" si="14"/>
        <v>285.29065642038029</v>
      </c>
    </row>
    <row r="45" spans="1:80" x14ac:dyDescent="0.25">
      <c r="A45" s="2">
        <v>42804</v>
      </c>
      <c r="B45" s="3">
        <v>0.55307646990740744</v>
      </c>
      <c r="C45" s="4">
        <v>10.65</v>
      </c>
      <c r="D45" s="4">
        <v>6.5465999999999998</v>
      </c>
      <c r="E45" s="4">
        <v>65466.433333000001</v>
      </c>
      <c r="F45" s="4">
        <v>445</v>
      </c>
      <c r="G45" s="4">
        <v>8.1999999999999993</v>
      </c>
      <c r="H45" s="4">
        <v>3152.9</v>
      </c>
      <c r="J45" s="4">
        <v>0</v>
      </c>
      <c r="K45" s="4">
        <v>0.81530000000000002</v>
      </c>
      <c r="L45" s="4">
        <v>8.6829000000000001</v>
      </c>
      <c r="M45" s="4">
        <v>5.3373999999999997</v>
      </c>
      <c r="N45" s="4">
        <v>362.7731</v>
      </c>
      <c r="O45" s="4">
        <v>6.6741000000000001</v>
      </c>
      <c r="P45" s="4">
        <v>369.4</v>
      </c>
      <c r="Q45" s="4">
        <v>278.92410000000001</v>
      </c>
      <c r="R45" s="4">
        <v>5.1315</v>
      </c>
      <c r="S45" s="4">
        <v>284.10000000000002</v>
      </c>
      <c r="T45" s="4">
        <v>3152.9490000000001</v>
      </c>
      <c r="W45" s="4">
        <v>0</v>
      </c>
      <c r="X45" s="4">
        <v>0</v>
      </c>
      <c r="Y45" s="4">
        <v>11.7</v>
      </c>
      <c r="Z45" s="4">
        <v>931</v>
      </c>
      <c r="AA45" s="4">
        <v>945</v>
      </c>
      <c r="AB45" s="4">
        <v>919</v>
      </c>
      <c r="AC45" s="4">
        <v>88</v>
      </c>
      <c r="AD45" s="4">
        <v>11.04</v>
      </c>
      <c r="AE45" s="4">
        <v>0.25</v>
      </c>
      <c r="AF45" s="4">
        <v>993</v>
      </c>
      <c r="AG45" s="4">
        <v>-10</v>
      </c>
      <c r="AH45" s="4">
        <v>8.1270000000000007</v>
      </c>
      <c r="AI45" s="4">
        <v>24</v>
      </c>
      <c r="AJ45" s="4">
        <v>136.9</v>
      </c>
      <c r="AK45" s="4">
        <v>132.69999999999999</v>
      </c>
      <c r="AL45" s="4">
        <v>4.5999999999999996</v>
      </c>
      <c r="AM45" s="4">
        <v>142</v>
      </c>
      <c r="AN45" s="4" t="s">
        <v>155</v>
      </c>
      <c r="AO45" s="4">
        <v>1</v>
      </c>
      <c r="AP45" s="5">
        <v>0.76137731481481474</v>
      </c>
      <c r="AQ45" s="4">
        <v>47.159362000000002</v>
      </c>
      <c r="AR45" s="4">
        <v>-88.484172000000001</v>
      </c>
      <c r="AS45" s="4">
        <v>310.39999999999998</v>
      </c>
      <c r="AT45" s="4">
        <v>28.1</v>
      </c>
      <c r="AU45" s="4">
        <v>12</v>
      </c>
      <c r="AV45" s="4">
        <v>11</v>
      </c>
      <c r="AW45" s="4" t="s">
        <v>415</v>
      </c>
      <c r="AX45" s="4">
        <v>1.7176</v>
      </c>
      <c r="AY45" s="4">
        <v>1.3912</v>
      </c>
      <c r="AZ45" s="4">
        <v>2.4607999999999999</v>
      </c>
      <c r="BA45" s="4">
        <v>11.154</v>
      </c>
      <c r="BB45" s="4">
        <v>9.06</v>
      </c>
      <c r="BC45" s="4">
        <v>0.81</v>
      </c>
      <c r="BD45" s="4">
        <v>22.655000000000001</v>
      </c>
      <c r="BE45" s="4">
        <v>1464.4359999999999</v>
      </c>
      <c r="BF45" s="4">
        <v>572.95000000000005</v>
      </c>
      <c r="BG45" s="4">
        <v>6.407</v>
      </c>
      <c r="BH45" s="4">
        <v>0.11799999999999999</v>
      </c>
      <c r="BI45" s="4">
        <v>6.5250000000000004</v>
      </c>
      <c r="BJ45" s="4">
        <v>4.9260000000000002</v>
      </c>
      <c r="BK45" s="4">
        <v>9.0999999999999998E-2</v>
      </c>
      <c r="BL45" s="4">
        <v>5.0170000000000003</v>
      </c>
      <c r="BM45" s="4">
        <v>22.049600000000002</v>
      </c>
      <c r="BQ45" s="4">
        <v>0</v>
      </c>
      <c r="BR45" s="4">
        <v>0.67455600000000004</v>
      </c>
      <c r="BS45" s="4">
        <v>-5</v>
      </c>
      <c r="BT45" s="4">
        <v>9.1269999999999997E-3</v>
      </c>
      <c r="BU45" s="4">
        <v>16.484462000000001</v>
      </c>
      <c r="BV45" s="4">
        <v>0.184365</v>
      </c>
      <c r="BW45" s="4">
        <f t="shared" si="10"/>
        <v>4.3551948604000001</v>
      </c>
      <c r="BY45" s="4">
        <f t="shared" si="11"/>
        <v>18631.591278210817</v>
      </c>
      <c r="BZ45" s="4">
        <f t="shared" si="12"/>
        <v>7289.475417738221</v>
      </c>
      <c r="CA45" s="4">
        <f t="shared" si="13"/>
        <v>62.672058482901605</v>
      </c>
      <c r="CB45" s="4">
        <f t="shared" si="14"/>
        <v>280.53061728067144</v>
      </c>
    </row>
    <row r="46" spans="1:80" x14ac:dyDescent="0.25">
      <c r="A46" s="2">
        <v>42804</v>
      </c>
      <c r="B46" s="3">
        <v>0.55308804398148148</v>
      </c>
      <c r="C46" s="4">
        <v>11.045</v>
      </c>
      <c r="D46" s="4">
        <v>5.8682999999999996</v>
      </c>
      <c r="E46" s="4">
        <v>58683.1</v>
      </c>
      <c r="F46" s="4">
        <v>398.8</v>
      </c>
      <c r="G46" s="4">
        <v>13.2</v>
      </c>
      <c r="H46" s="4">
        <v>3180.9</v>
      </c>
      <c r="J46" s="4">
        <v>0</v>
      </c>
      <c r="K46" s="4">
        <v>0.81940000000000002</v>
      </c>
      <c r="L46" s="4">
        <v>9.0503</v>
      </c>
      <c r="M46" s="4">
        <v>4.8083</v>
      </c>
      <c r="N46" s="4">
        <v>326.73630000000003</v>
      </c>
      <c r="O46" s="4">
        <v>10.7997</v>
      </c>
      <c r="P46" s="4">
        <v>337.5</v>
      </c>
      <c r="Q46" s="4">
        <v>251.2166</v>
      </c>
      <c r="R46" s="4">
        <v>8.3034999999999997</v>
      </c>
      <c r="S46" s="4">
        <v>259.5</v>
      </c>
      <c r="T46" s="4">
        <v>3180.9288999999999</v>
      </c>
      <c r="W46" s="4">
        <v>0</v>
      </c>
      <c r="X46" s="4">
        <v>0</v>
      </c>
      <c r="Y46" s="4">
        <v>11.6</v>
      </c>
      <c r="Z46" s="4">
        <v>931</v>
      </c>
      <c r="AA46" s="4">
        <v>945</v>
      </c>
      <c r="AB46" s="4">
        <v>917</v>
      </c>
      <c r="AC46" s="4">
        <v>88</v>
      </c>
      <c r="AD46" s="4">
        <v>11.04</v>
      </c>
      <c r="AE46" s="4">
        <v>0.25</v>
      </c>
      <c r="AF46" s="4">
        <v>993</v>
      </c>
      <c r="AG46" s="4">
        <v>-10</v>
      </c>
      <c r="AH46" s="4">
        <v>8</v>
      </c>
      <c r="AI46" s="4">
        <v>24</v>
      </c>
      <c r="AJ46" s="4">
        <v>136.1</v>
      </c>
      <c r="AK46" s="4">
        <v>133</v>
      </c>
      <c r="AL46" s="4">
        <v>4.5999999999999996</v>
      </c>
      <c r="AM46" s="4">
        <v>142</v>
      </c>
      <c r="AN46" s="4" t="s">
        <v>155</v>
      </c>
      <c r="AO46" s="4">
        <v>1</v>
      </c>
      <c r="AP46" s="5">
        <v>0.76138888888888889</v>
      </c>
      <c r="AQ46" s="4">
        <v>47.159484999999997</v>
      </c>
      <c r="AR46" s="4">
        <v>-88.484177000000003</v>
      </c>
      <c r="AS46" s="4">
        <v>310.7</v>
      </c>
      <c r="AT46" s="4">
        <v>29.8</v>
      </c>
      <c r="AU46" s="4">
        <v>12</v>
      </c>
      <c r="AV46" s="4">
        <v>11</v>
      </c>
      <c r="AW46" s="4" t="s">
        <v>415</v>
      </c>
      <c r="AX46" s="4">
        <v>1.3303700000000001</v>
      </c>
      <c r="AY46" s="4">
        <v>1.691109</v>
      </c>
      <c r="AZ46" s="4">
        <v>2.660739</v>
      </c>
      <c r="BA46" s="4">
        <v>11.154</v>
      </c>
      <c r="BB46" s="4">
        <v>9.2899999999999991</v>
      </c>
      <c r="BC46" s="4">
        <v>0.83</v>
      </c>
      <c r="BD46" s="4">
        <v>22.045000000000002</v>
      </c>
      <c r="BE46" s="4">
        <v>1543.568</v>
      </c>
      <c r="BF46" s="4">
        <v>521.95799999999997</v>
      </c>
      <c r="BG46" s="4">
        <v>5.8360000000000003</v>
      </c>
      <c r="BH46" s="4">
        <v>0.193</v>
      </c>
      <c r="BI46" s="4">
        <v>6.0289999999999999</v>
      </c>
      <c r="BJ46" s="4">
        <v>4.4870000000000001</v>
      </c>
      <c r="BK46" s="4">
        <v>0.14799999999999999</v>
      </c>
      <c r="BL46" s="4">
        <v>4.6349999999999998</v>
      </c>
      <c r="BM46" s="4">
        <v>22.4955</v>
      </c>
      <c r="BQ46" s="4">
        <v>0</v>
      </c>
      <c r="BR46" s="4">
        <v>0.66139700000000001</v>
      </c>
      <c r="BS46" s="4">
        <v>-5</v>
      </c>
      <c r="BT46" s="4">
        <v>8.9999999999999993E-3</v>
      </c>
      <c r="BU46" s="4">
        <v>16.162889</v>
      </c>
      <c r="BV46" s="4">
        <v>0.18179999999999999</v>
      </c>
      <c r="BW46" s="4">
        <f t="shared" si="10"/>
        <v>4.2702352738</v>
      </c>
      <c r="BY46" s="4">
        <f t="shared" si="11"/>
        <v>19255.266383769354</v>
      </c>
      <c r="BZ46" s="4">
        <f t="shared" si="12"/>
        <v>6511.1743254197318</v>
      </c>
      <c r="CA46" s="4">
        <f t="shared" si="13"/>
        <v>55.973161055407402</v>
      </c>
      <c r="CB46" s="4">
        <f t="shared" si="14"/>
        <v>280.62051359971412</v>
      </c>
    </row>
    <row r="47" spans="1:80" x14ac:dyDescent="0.25">
      <c r="A47" s="2">
        <v>42804</v>
      </c>
      <c r="B47" s="3">
        <v>0.55309961805555552</v>
      </c>
      <c r="C47" s="4">
        <v>11.471</v>
      </c>
      <c r="D47" s="4">
        <v>5.0016999999999996</v>
      </c>
      <c r="E47" s="4">
        <v>50016.797273999997</v>
      </c>
      <c r="F47" s="4">
        <v>346.5</v>
      </c>
      <c r="G47" s="4">
        <v>15.3</v>
      </c>
      <c r="H47" s="4">
        <v>3258.8</v>
      </c>
      <c r="J47" s="4">
        <v>0</v>
      </c>
      <c r="K47" s="4">
        <v>0.82509999999999994</v>
      </c>
      <c r="L47" s="4">
        <v>9.4650999999999996</v>
      </c>
      <c r="M47" s="4">
        <v>4.1269</v>
      </c>
      <c r="N47" s="4">
        <v>285.8809</v>
      </c>
      <c r="O47" s="4">
        <v>12.654</v>
      </c>
      <c r="P47" s="4">
        <v>298.5</v>
      </c>
      <c r="Q47" s="4">
        <v>219.89150000000001</v>
      </c>
      <c r="R47" s="4">
        <v>9.7331000000000003</v>
      </c>
      <c r="S47" s="4">
        <v>229.6</v>
      </c>
      <c r="T47" s="4">
        <v>3258.8361</v>
      </c>
      <c r="W47" s="4">
        <v>0</v>
      </c>
      <c r="X47" s="4">
        <v>0</v>
      </c>
      <c r="Y47" s="4">
        <v>11.7</v>
      </c>
      <c r="Z47" s="4">
        <v>935</v>
      </c>
      <c r="AA47" s="4">
        <v>950</v>
      </c>
      <c r="AB47" s="4">
        <v>924</v>
      </c>
      <c r="AC47" s="4">
        <v>88.9</v>
      </c>
      <c r="AD47" s="4">
        <v>11.15</v>
      </c>
      <c r="AE47" s="4">
        <v>0.26</v>
      </c>
      <c r="AF47" s="4">
        <v>993</v>
      </c>
      <c r="AG47" s="4">
        <v>-10</v>
      </c>
      <c r="AH47" s="4">
        <v>8</v>
      </c>
      <c r="AI47" s="4">
        <v>24</v>
      </c>
      <c r="AJ47" s="4">
        <v>136</v>
      </c>
      <c r="AK47" s="4">
        <v>133</v>
      </c>
      <c r="AL47" s="4">
        <v>4.7</v>
      </c>
      <c r="AM47" s="4">
        <v>142</v>
      </c>
      <c r="AN47" s="4" t="s">
        <v>155</v>
      </c>
      <c r="AO47" s="4">
        <v>1</v>
      </c>
      <c r="AP47" s="5">
        <v>0.76140046296296304</v>
      </c>
      <c r="AQ47" s="4">
        <v>47.159621999999999</v>
      </c>
      <c r="AR47" s="4">
        <v>-88.484187000000006</v>
      </c>
      <c r="AS47" s="4">
        <v>311.39999999999998</v>
      </c>
      <c r="AT47" s="4">
        <v>31.9</v>
      </c>
      <c r="AU47" s="4">
        <v>12</v>
      </c>
      <c r="AV47" s="4">
        <v>11</v>
      </c>
      <c r="AW47" s="4" t="s">
        <v>415</v>
      </c>
      <c r="AX47" s="4">
        <v>1.4</v>
      </c>
      <c r="AY47" s="4">
        <v>1.9</v>
      </c>
      <c r="AZ47" s="4">
        <v>2.8</v>
      </c>
      <c r="BA47" s="4">
        <v>11.154</v>
      </c>
      <c r="BB47" s="4">
        <v>9.61</v>
      </c>
      <c r="BC47" s="4">
        <v>0.86</v>
      </c>
      <c r="BD47" s="4">
        <v>21.196999999999999</v>
      </c>
      <c r="BE47" s="4">
        <v>1644.4380000000001</v>
      </c>
      <c r="BF47" s="4">
        <v>456.346</v>
      </c>
      <c r="BG47" s="4">
        <v>5.2009999999999996</v>
      </c>
      <c r="BH47" s="4">
        <v>0.23</v>
      </c>
      <c r="BI47" s="4">
        <v>5.4320000000000004</v>
      </c>
      <c r="BJ47" s="4">
        <v>4.0010000000000003</v>
      </c>
      <c r="BK47" s="4">
        <v>0.17699999999999999</v>
      </c>
      <c r="BL47" s="4">
        <v>4.1779999999999999</v>
      </c>
      <c r="BM47" s="4">
        <v>23.476500000000001</v>
      </c>
      <c r="BQ47" s="4">
        <v>0</v>
      </c>
      <c r="BR47" s="4">
        <v>0.64865099999999998</v>
      </c>
      <c r="BS47" s="4">
        <v>-5</v>
      </c>
      <c r="BT47" s="4">
        <v>8.9999999999999993E-3</v>
      </c>
      <c r="BU47" s="4">
        <v>15.851409</v>
      </c>
      <c r="BV47" s="4">
        <v>0.18179999999999999</v>
      </c>
      <c r="BW47" s="4">
        <f t="shared" si="10"/>
        <v>4.1879422577999996</v>
      </c>
      <c r="BY47" s="4">
        <f t="shared" si="11"/>
        <v>20118.247657882999</v>
      </c>
      <c r="BZ47" s="4">
        <f t="shared" si="12"/>
        <v>5582.9905692305056</v>
      </c>
      <c r="CA47" s="4">
        <f t="shared" si="13"/>
        <v>48.94870398226621</v>
      </c>
      <c r="CB47" s="4">
        <f t="shared" si="14"/>
        <v>287.21425869524433</v>
      </c>
    </row>
    <row r="48" spans="1:80" x14ac:dyDescent="0.25">
      <c r="A48" s="2">
        <v>42804</v>
      </c>
      <c r="B48" s="3">
        <v>0.55311119212962956</v>
      </c>
      <c r="C48" s="4">
        <v>11.397</v>
      </c>
      <c r="D48" s="4">
        <v>5.3106999999999998</v>
      </c>
      <c r="E48" s="4">
        <v>53107.260726</v>
      </c>
      <c r="F48" s="4">
        <v>322.89999999999998</v>
      </c>
      <c r="G48" s="4">
        <v>15.5</v>
      </c>
      <c r="H48" s="4">
        <v>3237.6</v>
      </c>
      <c r="J48" s="4">
        <v>0</v>
      </c>
      <c r="K48" s="4">
        <v>0.82240000000000002</v>
      </c>
      <c r="L48" s="4">
        <v>9.3733000000000004</v>
      </c>
      <c r="M48" s="4">
        <v>4.3676000000000004</v>
      </c>
      <c r="N48" s="4">
        <v>265.56189999999998</v>
      </c>
      <c r="O48" s="4">
        <v>12.724299999999999</v>
      </c>
      <c r="P48" s="4">
        <v>278.3</v>
      </c>
      <c r="Q48" s="4">
        <v>204.27449999999999</v>
      </c>
      <c r="R48" s="4">
        <v>9.7876999999999992</v>
      </c>
      <c r="S48" s="4">
        <v>214.1</v>
      </c>
      <c r="T48" s="4">
        <v>3237.6370000000002</v>
      </c>
      <c r="W48" s="4">
        <v>0</v>
      </c>
      <c r="X48" s="4">
        <v>0</v>
      </c>
      <c r="Y48" s="4">
        <v>11.7</v>
      </c>
      <c r="Z48" s="4">
        <v>933</v>
      </c>
      <c r="AA48" s="4">
        <v>949</v>
      </c>
      <c r="AB48" s="4">
        <v>922</v>
      </c>
      <c r="AC48" s="4">
        <v>89</v>
      </c>
      <c r="AD48" s="4">
        <v>11.16</v>
      </c>
      <c r="AE48" s="4">
        <v>0.26</v>
      </c>
      <c r="AF48" s="4">
        <v>993</v>
      </c>
      <c r="AG48" s="4">
        <v>-10</v>
      </c>
      <c r="AH48" s="4">
        <v>8</v>
      </c>
      <c r="AI48" s="4">
        <v>24</v>
      </c>
      <c r="AJ48" s="4">
        <v>136</v>
      </c>
      <c r="AK48" s="4">
        <v>133.9</v>
      </c>
      <c r="AL48" s="4">
        <v>4.8</v>
      </c>
      <c r="AM48" s="4">
        <v>142</v>
      </c>
      <c r="AN48" s="4" t="s">
        <v>155</v>
      </c>
      <c r="AO48" s="4">
        <v>1</v>
      </c>
      <c r="AP48" s="5">
        <v>0.76141203703703697</v>
      </c>
      <c r="AQ48" s="4">
        <v>47.159759999999999</v>
      </c>
      <c r="AR48" s="4">
        <v>-88.484195999999997</v>
      </c>
      <c r="AS48" s="4">
        <v>311.8</v>
      </c>
      <c r="AT48" s="4">
        <v>32.9</v>
      </c>
      <c r="AU48" s="4">
        <v>12</v>
      </c>
      <c r="AV48" s="4">
        <v>11</v>
      </c>
      <c r="AW48" s="4" t="s">
        <v>415</v>
      </c>
      <c r="AX48" s="4">
        <v>1.4608000000000001</v>
      </c>
      <c r="AY48" s="4">
        <v>2.052</v>
      </c>
      <c r="AZ48" s="4">
        <v>2.952</v>
      </c>
      <c r="BA48" s="4">
        <v>11.154</v>
      </c>
      <c r="BB48" s="4">
        <v>9.4499999999999993</v>
      </c>
      <c r="BC48" s="4">
        <v>0.85</v>
      </c>
      <c r="BD48" s="4">
        <v>21.594000000000001</v>
      </c>
      <c r="BE48" s="4">
        <v>1611.443</v>
      </c>
      <c r="BF48" s="4">
        <v>477.90499999999997</v>
      </c>
      <c r="BG48" s="4">
        <v>4.7809999999999997</v>
      </c>
      <c r="BH48" s="4">
        <v>0.22900000000000001</v>
      </c>
      <c r="BI48" s="4">
        <v>5.01</v>
      </c>
      <c r="BJ48" s="4">
        <v>3.6779999999999999</v>
      </c>
      <c r="BK48" s="4">
        <v>0.17599999999999999</v>
      </c>
      <c r="BL48" s="4">
        <v>3.8540000000000001</v>
      </c>
      <c r="BM48" s="4">
        <v>23.079499999999999</v>
      </c>
      <c r="BQ48" s="4">
        <v>0</v>
      </c>
      <c r="BR48" s="4">
        <v>0.68628500000000003</v>
      </c>
      <c r="BS48" s="4">
        <v>-5</v>
      </c>
      <c r="BT48" s="4">
        <v>8.9999999999999993E-3</v>
      </c>
      <c r="BU48" s="4">
        <v>16.771090000000001</v>
      </c>
      <c r="BV48" s="4">
        <v>0.18179999999999999</v>
      </c>
      <c r="BW48" s="4">
        <f t="shared" si="10"/>
        <v>4.4309219779999998</v>
      </c>
      <c r="BY48" s="4">
        <f t="shared" si="11"/>
        <v>20858.400978859067</v>
      </c>
      <c r="BZ48" s="4">
        <f t="shared" si="12"/>
        <v>6185.9675581461106</v>
      </c>
      <c r="CA48" s="4">
        <f t="shared" si="13"/>
        <v>47.607764469636003</v>
      </c>
      <c r="CB48" s="4">
        <f t="shared" si="14"/>
        <v>298.73936924332901</v>
      </c>
    </row>
    <row r="49" spans="1:80" x14ac:dyDescent="0.25">
      <c r="A49" s="2">
        <v>42804</v>
      </c>
      <c r="B49" s="3">
        <v>0.55312276620370371</v>
      </c>
      <c r="C49" s="4">
        <v>10.345000000000001</v>
      </c>
      <c r="D49" s="4">
        <v>6.7007000000000003</v>
      </c>
      <c r="E49" s="4">
        <v>67007.447698999997</v>
      </c>
      <c r="F49" s="4">
        <v>309.60000000000002</v>
      </c>
      <c r="G49" s="4">
        <v>15.7</v>
      </c>
      <c r="H49" s="4">
        <v>3266.6</v>
      </c>
      <c r="J49" s="4">
        <v>0</v>
      </c>
      <c r="K49" s="4">
        <v>0.81610000000000005</v>
      </c>
      <c r="L49" s="4">
        <v>8.4422999999999995</v>
      </c>
      <c r="M49" s="4">
        <v>5.4684999999999997</v>
      </c>
      <c r="N49" s="4">
        <v>252.64680000000001</v>
      </c>
      <c r="O49" s="4">
        <v>12.812900000000001</v>
      </c>
      <c r="P49" s="4">
        <v>265.5</v>
      </c>
      <c r="Q49" s="4">
        <v>194.34</v>
      </c>
      <c r="R49" s="4">
        <v>9.8559000000000001</v>
      </c>
      <c r="S49" s="4">
        <v>204.2</v>
      </c>
      <c r="T49" s="4">
        <v>3266.5601999999999</v>
      </c>
      <c r="W49" s="4">
        <v>0</v>
      </c>
      <c r="X49" s="4">
        <v>0</v>
      </c>
      <c r="Y49" s="4">
        <v>11.7</v>
      </c>
      <c r="Z49" s="4">
        <v>925</v>
      </c>
      <c r="AA49" s="4">
        <v>939</v>
      </c>
      <c r="AB49" s="4">
        <v>913</v>
      </c>
      <c r="AC49" s="4">
        <v>89</v>
      </c>
      <c r="AD49" s="4">
        <v>11.16</v>
      </c>
      <c r="AE49" s="4">
        <v>0.26</v>
      </c>
      <c r="AF49" s="4">
        <v>993</v>
      </c>
      <c r="AG49" s="4">
        <v>-10</v>
      </c>
      <c r="AH49" s="4">
        <v>8</v>
      </c>
      <c r="AI49" s="4">
        <v>24</v>
      </c>
      <c r="AJ49" s="4">
        <v>136.9</v>
      </c>
      <c r="AK49" s="4">
        <v>133.1</v>
      </c>
      <c r="AL49" s="4">
        <v>4.7</v>
      </c>
      <c r="AM49" s="4">
        <v>142</v>
      </c>
      <c r="AN49" s="4" t="s">
        <v>155</v>
      </c>
      <c r="AO49" s="4">
        <v>1</v>
      </c>
      <c r="AP49" s="5">
        <v>0.76142361111111112</v>
      </c>
      <c r="AQ49" s="4">
        <v>47.159894999999999</v>
      </c>
      <c r="AR49" s="4">
        <v>-88.484202999999994</v>
      </c>
      <c r="AS49" s="4">
        <v>312.3</v>
      </c>
      <c r="AT49" s="4">
        <v>33.1</v>
      </c>
      <c r="AU49" s="4">
        <v>12</v>
      </c>
      <c r="AV49" s="4">
        <v>9</v>
      </c>
      <c r="AW49" s="4" t="s">
        <v>431</v>
      </c>
      <c r="AX49" s="4">
        <v>1.6</v>
      </c>
      <c r="AY49" s="4">
        <v>2.4</v>
      </c>
      <c r="AZ49" s="4">
        <v>3.3</v>
      </c>
      <c r="BA49" s="4">
        <v>11.154</v>
      </c>
      <c r="BB49" s="4">
        <v>9.11</v>
      </c>
      <c r="BC49" s="4">
        <v>0.82</v>
      </c>
      <c r="BD49" s="4">
        <v>22.533000000000001</v>
      </c>
      <c r="BE49" s="4">
        <v>1433.702</v>
      </c>
      <c r="BF49" s="4">
        <v>591.07500000000005</v>
      </c>
      <c r="BG49" s="4">
        <v>4.4930000000000003</v>
      </c>
      <c r="BH49" s="4">
        <v>0.22800000000000001</v>
      </c>
      <c r="BI49" s="4">
        <v>4.7210000000000001</v>
      </c>
      <c r="BJ49" s="4">
        <v>3.456</v>
      </c>
      <c r="BK49" s="4">
        <v>0.17499999999999999</v>
      </c>
      <c r="BL49" s="4">
        <v>3.6309999999999998</v>
      </c>
      <c r="BM49" s="4">
        <v>23.001899999999999</v>
      </c>
      <c r="BQ49" s="4">
        <v>0</v>
      </c>
      <c r="BR49" s="4">
        <v>0.58200200000000002</v>
      </c>
      <c r="BS49" s="4">
        <v>-5</v>
      </c>
      <c r="BT49" s="4">
        <v>8.9999999999999993E-3</v>
      </c>
      <c r="BU49" s="4">
        <v>14.222674</v>
      </c>
      <c r="BV49" s="4">
        <v>0.18179999999999999</v>
      </c>
      <c r="BW49" s="4">
        <f t="shared" si="10"/>
        <v>3.7576304707999997</v>
      </c>
      <c r="BY49" s="4">
        <f t="shared" si="11"/>
        <v>15737.832579630427</v>
      </c>
      <c r="BZ49" s="4">
        <f t="shared" si="12"/>
        <v>6488.2656172656907</v>
      </c>
      <c r="CA49" s="4">
        <f t="shared" si="13"/>
        <v>37.936718645299202</v>
      </c>
      <c r="CB49" s="4">
        <f t="shared" si="14"/>
        <v>252.49323165720708</v>
      </c>
    </row>
    <row r="50" spans="1:80" x14ac:dyDescent="0.25">
      <c r="A50" s="2">
        <v>42804</v>
      </c>
      <c r="B50" s="3">
        <v>0.55313434027777775</v>
      </c>
      <c r="C50" s="4">
        <v>9.2769999999999992</v>
      </c>
      <c r="D50" s="4">
        <v>8.4496000000000002</v>
      </c>
      <c r="E50" s="4">
        <v>84496.107438000006</v>
      </c>
      <c r="F50" s="4">
        <v>321.89999999999998</v>
      </c>
      <c r="G50" s="4">
        <v>15.8</v>
      </c>
      <c r="H50" s="4">
        <v>3374.4</v>
      </c>
      <c r="J50" s="4">
        <v>0</v>
      </c>
      <c r="K50" s="4">
        <v>0.80520000000000003</v>
      </c>
      <c r="L50" s="4">
        <v>7.4701000000000004</v>
      </c>
      <c r="M50" s="4">
        <v>6.8037999999999998</v>
      </c>
      <c r="N50" s="4">
        <v>259.20460000000003</v>
      </c>
      <c r="O50" s="4">
        <v>12.699199999999999</v>
      </c>
      <c r="P50" s="4">
        <v>271.89999999999998</v>
      </c>
      <c r="Q50" s="4">
        <v>199.3843</v>
      </c>
      <c r="R50" s="4">
        <v>9.7684999999999995</v>
      </c>
      <c r="S50" s="4">
        <v>209.2</v>
      </c>
      <c r="T50" s="4">
        <v>3374.4155000000001</v>
      </c>
      <c r="W50" s="4">
        <v>0</v>
      </c>
      <c r="X50" s="4">
        <v>0</v>
      </c>
      <c r="Y50" s="4">
        <v>11.7</v>
      </c>
      <c r="Z50" s="4">
        <v>919</v>
      </c>
      <c r="AA50" s="4">
        <v>935</v>
      </c>
      <c r="AB50" s="4">
        <v>909</v>
      </c>
      <c r="AC50" s="4">
        <v>89</v>
      </c>
      <c r="AD50" s="4">
        <v>11.16</v>
      </c>
      <c r="AE50" s="4">
        <v>0.26</v>
      </c>
      <c r="AF50" s="4">
        <v>993</v>
      </c>
      <c r="AG50" s="4">
        <v>-10</v>
      </c>
      <c r="AH50" s="4">
        <v>8</v>
      </c>
      <c r="AI50" s="4">
        <v>24</v>
      </c>
      <c r="AJ50" s="4">
        <v>137</v>
      </c>
      <c r="AK50" s="4">
        <v>133</v>
      </c>
      <c r="AL50" s="4">
        <v>5</v>
      </c>
      <c r="AM50" s="4">
        <v>142</v>
      </c>
      <c r="AN50" s="4" t="s">
        <v>155</v>
      </c>
      <c r="AO50" s="4">
        <v>1</v>
      </c>
      <c r="AP50" s="5">
        <v>0.76143518518518516</v>
      </c>
      <c r="AQ50" s="4">
        <v>47.160037000000003</v>
      </c>
      <c r="AR50" s="4">
        <v>-88.484204000000005</v>
      </c>
      <c r="AS50" s="4">
        <v>312.8</v>
      </c>
      <c r="AT50" s="4">
        <v>33.700000000000003</v>
      </c>
      <c r="AU50" s="4">
        <v>12</v>
      </c>
      <c r="AV50" s="4">
        <v>8</v>
      </c>
      <c r="AW50" s="4" t="s">
        <v>432</v>
      </c>
      <c r="AX50" s="4">
        <v>1.6</v>
      </c>
      <c r="AY50" s="4">
        <v>2.4</v>
      </c>
      <c r="AZ50" s="4">
        <v>3.3</v>
      </c>
      <c r="BA50" s="4">
        <v>11.154</v>
      </c>
      <c r="BB50" s="4">
        <v>8.5500000000000007</v>
      </c>
      <c r="BC50" s="4">
        <v>0.77</v>
      </c>
      <c r="BD50" s="4">
        <v>24.189</v>
      </c>
      <c r="BE50" s="4">
        <v>1236.029</v>
      </c>
      <c r="BF50" s="4">
        <v>716.52300000000002</v>
      </c>
      <c r="BG50" s="4">
        <v>4.4909999999999997</v>
      </c>
      <c r="BH50" s="4">
        <v>0.22</v>
      </c>
      <c r="BI50" s="4">
        <v>4.7110000000000003</v>
      </c>
      <c r="BJ50" s="4">
        <v>3.4550000000000001</v>
      </c>
      <c r="BK50" s="4">
        <v>0.16900000000000001</v>
      </c>
      <c r="BL50" s="4">
        <v>3.6240000000000001</v>
      </c>
      <c r="BM50" s="4">
        <v>23.151299999999999</v>
      </c>
      <c r="BQ50" s="4">
        <v>0</v>
      </c>
      <c r="BR50" s="4">
        <v>0.62536400000000003</v>
      </c>
      <c r="BS50" s="4">
        <v>-5</v>
      </c>
      <c r="BT50" s="4">
        <v>8.9999999999999993E-3</v>
      </c>
      <c r="BU50" s="4">
        <v>15.282333</v>
      </c>
      <c r="BV50" s="4">
        <v>0.18179999999999999</v>
      </c>
      <c r="BW50" s="4">
        <f t="shared" si="10"/>
        <v>4.0375923785999994</v>
      </c>
      <c r="BY50" s="4">
        <f t="shared" si="11"/>
        <v>14578.844149452074</v>
      </c>
      <c r="BZ50" s="4">
        <f t="shared" si="12"/>
        <v>8451.3204354411173</v>
      </c>
      <c r="CA50" s="4">
        <f t="shared" si="13"/>
        <v>40.751395425477</v>
      </c>
      <c r="CB50" s="4">
        <f t="shared" si="14"/>
        <v>273.0673750836022</v>
      </c>
    </row>
    <row r="51" spans="1:80" x14ac:dyDescent="0.25">
      <c r="A51" s="2">
        <v>42804</v>
      </c>
      <c r="B51" s="3">
        <v>0.5531459143518519</v>
      </c>
      <c r="C51" s="4">
        <v>8.6379999999999999</v>
      </c>
      <c r="D51" s="4">
        <v>9.6875999999999998</v>
      </c>
      <c r="E51" s="4">
        <v>96876.384420000002</v>
      </c>
      <c r="F51" s="4">
        <v>327.3</v>
      </c>
      <c r="G51" s="4">
        <v>18</v>
      </c>
      <c r="H51" s="4">
        <v>3472.1</v>
      </c>
      <c r="J51" s="4">
        <v>0</v>
      </c>
      <c r="K51" s="4">
        <v>0.79590000000000005</v>
      </c>
      <c r="L51" s="4">
        <v>6.8753000000000002</v>
      </c>
      <c r="M51" s="4">
        <v>7.7107000000000001</v>
      </c>
      <c r="N51" s="4">
        <v>260.50799999999998</v>
      </c>
      <c r="O51" s="4">
        <v>14.326700000000001</v>
      </c>
      <c r="P51" s="4">
        <v>274.8</v>
      </c>
      <c r="Q51" s="4">
        <v>200.387</v>
      </c>
      <c r="R51" s="4">
        <v>11.0204</v>
      </c>
      <c r="S51" s="4">
        <v>211.4</v>
      </c>
      <c r="T51" s="4">
        <v>3472.1201999999998</v>
      </c>
      <c r="W51" s="4">
        <v>0</v>
      </c>
      <c r="X51" s="4">
        <v>0</v>
      </c>
      <c r="Y51" s="4">
        <v>11.6</v>
      </c>
      <c r="Z51" s="4">
        <v>916</v>
      </c>
      <c r="AA51" s="4">
        <v>928</v>
      </c>
      <c r="AB51" s="4">
        <v>908</v>
      </c>
      <c r="AC51" s="4">
        <v>89</v>
      </c>
      <c r="AD51" s="4">
        <v>11.16</v>
      </c>
      <c r="AE51" s="4">
        <v>0.26</v>
      </c>
      <c r="AF51" s="4">
        <v>993</v>
      </c>
      <c r="AG51" s="4">
        <v>-10</v>
      </c>
      <c r="AH51" s="4">
        <v>8</v>
      </c>
      <c r="AI51" s="4">
        <v>24</v>
      </c>
      <c r="AJ51" s="4">
        <v>136.1</v>
      </c>
      <c r="AK51" s="4">
        <v>132.1</v>
      </c>
      <c r="AL51" s="4">
        <v>5.2</v>
      </c>
      <c r="AM51" s="4">
        <v>142</v>
      </c>
      <c r="AN51" s="4" t="s">
        <v>155</v>
      </c>
      <c r="AO51" s="4">
        <v>1</v>
      </c>
      <c r="AP51" s="5">
        <v>0.76144675925925931</v>
      </c>
      <c r="AQ51" s="4">
        <v>47.160176999999997</v>
      </c>
      <c r="AR51" s="4">
        <v>-88.484206</v>
      </c>
      <c r="AS51" s="4">
        <v>313.3</v>
      </c>
      <c r="AT51" s="4">
        <v>34.200000000000003</v>
      </c>
      <c r="AU51" s="4">
        <v>12</v>
      </c>
      <c r="AV51" s="4">
        <v>8</v>
      </c>
      <c r="AW51" s="4" t="s">
        <v>432</v>
      </c>
      <c r="AX51" s="4">
        <v>1.448</v>
      </c>
      <c r="AY51" s="4">
        <v>2.3391999999999999</v>
      </c>
      <c r="AZ51" s="4">
        <v>3.0264000000000002</v>
      </c>
      <c r="BA51" s="4">
        <v>11.154</v>
      </c>
      <c r="BB51" s="4">
        <v>8.1199999999999992</v>
      </c>
      <c r="BC51" s="4">
        <v>0.73</v>
      </c>
      <c r="BD51" s="4">
        <v>25.638999999999999</v>
      </c>
      <c r="BE51" s="4">
        <v>1113.0160000000001</v>
      </c>
      <c r="BF51" s="4">
        <v>794.47199999999998</v>
      </c>
      <c r="BG51" s="4">
        <v>4.4160000000000004</v>
      </c>
      <c r="BH51" s="4">
        <v>0.24299999999999999</v>
      </c>
      <c r="BI51" s="4">
        <v>4.6589999999999998</v>
      </c>
      <c r="BJ51" s="4">
        <v>3.3969999999999998</v>
      </c>
      <c r="BK51" s="4">
        <v>0.187</v>
      </c>
      <c r="BL51" s="4">
        <v>3.5840000000000001</v>
      </c>
      <c r="BM51" s="4">
        <v>23.306699999999999</v>
      </c>
      <c r="BQ51" s="4">
        <v>0</v>
      </c>
      <c r="BR51" s="4">
        <v>0.69417700000000004</v>
      </c>
      <c r="BS51" s="4">
        <v>-5</v>
      </c>
      <c r="BT51" s="4">
        <v>9.8720000000000006E-3</v>
      </c>
      <c r="BU51" s="4">
        <v>16.963946</v>
      </c>
      <c r="BV51" s="4">
        <v>0.19941700000000001</v>
      </c>
      <c r="BW51" s="4">
        <f t="shared" si="10"/>
        <v>4.4818745332000001</v>
      </c>
      <c r="BY51" s="4">
        <f t="shared" si="11"/>
        <v>14572.466415252768</v>
      </c>
      <c r="BZ51" s="4">
        <f t="shared" si="12"/>
        <v>10401.84196620596</v>
      </c>
      <c r="CA51" s="4">
        <f t="shared" si="13"/>
        <v>44.4761516569516</v>
      </c>
      <c r="CB51" s="4">
        <f t="shared" si="14"/>
        <v>305.14934466384273</v>
      </c>
    </row>
    <row r="52" spans="1:80" x14ac:dyDescent="0.25">
      <c r="A52" s="2">
        <v>42804</v>
      </c>
      <c r="B52" s="3">
        <v>0.55315748842592594</v>
      </c>
      <c r="C52" s="4">
        <v>8.3610000000000007</v>
      </c>
      <c r="D52" s="4">
        <v>10.109299999999999</v>
      </c>
      <c r="E52" s="4">
        <v>101093.149873</v>
      </c>
      <c r="F52" s="4">
        <v>319.5</v>
      </c>
      <c r="G52" s="4">
        <v>18</v>
      </c>
      <c r="H52" s="4">
        <v>3654.9</v>
      </c>
      <c r="J52" s="4">
        <v>0</v>
      </c>
      <c r="K52" s="4">
        <v>0.79310000000000003</v>
      </c>
      <c r="L52" s="4">
        <v>6.6310000000000002</v>
      </c>
      <c r="M52" s="4">
        <v>8.0173000000000005</v>
      </c>
      <c r="N52" s="4">
        <v>253.40280000000001</v>
      </c>
      <c r="O52" s="4">
        <v>14.2751</v>
      </c>
      <c r="P52" s="4">
        <v>267.7</v>
      </c>
      <c r="Q52" s="4">
        <v>194.92150000000001</v>
      </c>
      <c r="R52" s="4">
        <v>10.980600000000001</v>
      </c>
      <c r="S52" s="4">
        <v>205.9</v>
      </c>
      <c r="T52" s="4">
        <v>3654.9083000000001</v>
      </c>
      <c r="W52" s="4">
        <v>0</v>
      </c>
      <c r="X52" s="4">
        <v>0</v>
      </c>
      <c r="Y52" s="4">
        <v>11.7</v>
      </c>
      <c r="Z52" s="4">
        <v>912</v>
      </c>
      <c r="AA52" s="4">
        <v>924</v>
      </c>
      <c r="AB52" s="4">
        <v>905</v>
      </c>
      <c r="AC52" s="4">
        <v>89</v>
      </c>
      <c r="AD52" s="4">
        <v>11.16</v>
      </c>
      <c r="AE52" s="4">
        <v>0.26</v>
      </c>
      <c r="AF52" s="4">
        <v>993</v>
      </c>
      <c r="AG52" s="4">
        <v>-10</v>
      </c>
      <c r="AH52" s="4">
        <v>8</v>
      </c>
      <c r="AI52" s="4">
        <v>24</v>
      </c>
      <c r="AJ52" s="4">
        <v>136</v>
      </c>
      <c r="AK52" s="4">
        <v>133.69999999999999</v>
      </c>
      <c r="AL52" s="4">
        <v>5.5</v>
      </c>
      <c r="AM52" s="4">
        <v>142</v>
      </c>
      <c r="AN52" s="4" t="s">
        <v>155</v>
      </c>
      <c r="AO52" s="4">
        <v>1</v>
      </c>
      <c r="AP52" s="5">
        <v>0.76145833333333324</v>
      </c>
      <c r="AQ52" s="4">
        <v>47.160322999999998</v>
      </c>
      <c r="AR52" s="4">
        <v>-88.484200999999999</v>
      </c>
      <c r="AS52" s="4">
        <v>313.7</v>
      </c>
      <c r="AT52" s="4">
        <v>35.299999999999997</v>
      </c>
      <c r="AU52" s="4">
        <v>12</v>
      </c>
      <c r="AV52" s="4">
        <v>8</v>
      </c>
      <c r="AW52" s="4" t="s">
        <v>432</v>
      </c>
      <c r="AX52" s="4">
        <v>1.1000000000000001</v>
      </c>
      <c r="AY52" s="4">
        <v>2.2608000000000001</v>
      </c>
      <c r="AZ52" s="4">
        <v>2.4607999999999999</v>
      </c>
      <c r="BA52" s="4">
        <v>11.154</v>
      </c>
      <c r="BB52" s="4">
        <v>8</v>
      </c>
      <c r="BC52" s="4">
        <v>0.72</v>
      </c>
      <c r="BD52" s="4">
        <v>26.094000000000001</v>
      </c>
      <c r="BE52" s="4">
        <v>1067.6859999999999</v>
      </c>
      <c r="BF52" s="4">
        <v>821.61500000000001</v>
      </c>
      <c r="BG52" s="4">
        <v>4.2729999999999997</v>
      </c>
      <c r="BH52" s="4">
        <v>0.24099999999999999</v>
      </c>
      <c r="BI52" s="4">
        <v>4.5129999999999999</v>
      </c>
      <c r="BJ52" s="4">
        <v>3.2869999999999999</v>
      </c>
      <c r="BK52" s="4">
        <v>0.185</v>
      </c>
      <c r="BL52" s="4">
        <v>3.472</v>
      </c>
      <c r="BM52" s="4">
        <v>24.401599999999998</v>
      </c>
      <c r="BQ52" s="4">
        <v>0</v>
      </c>
      <c r="BR52" s="4">
        <v>0.67856000000000005</v>
      </c>
      <c r="BS52" s="4">
        <v>-5</v>
      </c>
      <c r="BT52" s="4">
        <v>9.1269999999999997E-3</v>
      </c>
      <c r="BU52" s="4">
        <v>16.5823</v>
      </c>
      <c r="BV52" s="4">
        <v>0.184368</v>
      </c>
      <c r="BW52" s="4">
        <f t="shared" si="10"/>
        <v>4.3810436599999996</v>
      </c>
      <c r="BY52" s="4">
        <f t="shared" si="11"/>
        <v>13664.479400710041</v>
      </c>
      <c r="BZ52" s="4">
        <f t="shared" si="12"/>
        <v>10515.2088187111</v>
      </c>
      <c r="CA52" s="4">
        <f t="shared" si="13"/>
        <v>42.067746313180002</v>
      </c>
      <c r="CB52" s="4">
        <f t="shared" si="14"/>
        <v>312.297024166624</v>
      </c>
    </row>
    <row r="53" spans="1:80" x14ac:dyDescent="0.25">
      <c r="A53" s="2">
        <v>42804</v>
      </c>
      <c r="B53" s="3">
        <v>0.55316906249999998</v>
      </c>
      <c r="C53" s="4">
        <v>8.3040000000000003</v>
      </c>
      <c r="D53" s="4">
        <v>10.1783</v>
      </c>
      <c r="E53" s="4">
        <v>101782.69736799999</v>
      </c>
      <c r="F53" s="4">
        <v>305.8</v>
      </c>
      <c r="G53" s="4">
        <v>17.899999999999999</v>
      </c>
      <c r="H53" s="4">
        <v>3733.9</v>
      </c>
      <c r="J53" s="4">
        <v>0</v>
      </c>
      <c r="K53" s="4">
        <v>0.79249999999999998</v>
      </c>
      <c r="L53" s="4">
        <v>6.5812999999999997</v>
      </c>
      <c r="M53" s="4">
        <v>8.0667000000000009</v>
      </c>
      <c r="N53" s="4">
        <v>242.3604</v>
      </c>
      <c r="O53" s="4">
        <v>14.1866</v>
      </c>
      <c r="P53" s="4">
        <v>256.5</v>
      </c>
      <c r="Q53" s="4">
        <v>186.42760000000001</v>
      </c>
      <c r="R53" s="4">
        <v>10.9125</v>
      </c>
      <c r="S53" s="4">
        <v>197.3</v>
      </c>
      <c r="T53" s="4">
        <v>3733.9069</v>
      </c>
      <c r="W53" s="4">
        <v>0</v>
      </c>
      <c r="X53" s="4">
        <v>0</v>
      </c>
      <c r="Y53" s="4">
        <v>11.7</v>
      </c>
      <c r="Z53" s="4">
        <v>905</v>
      </c>
      <c r="AA53" s="4">
        <v>918</v>
      </c>
      <c r="AB53" s="4">
        <v>898</v>
      </c>
      <c r="AC53" s="4">
        <v>89</v>
      </c>
      <c r="AD53" s="4">
        <v>11.16</v>
      </c>
      <c r="AE53" s="4">
        <v>0.26</v>
      </c>
      <c r="AF53" s="4">
        <v>993</v>
      </c>
      <c r="AG53" s="4">
        <v>-10</v>
      </c>
      <c r="AH53" s="4">
        <v>8</v>
      </c>
      <c r="AI53" s="4">
        <v>24</v>
      </c>
      <c r="AJ53" s="4">
        <v>136</v>
      </c>
      <c r="AK53" s="4">
        <v>133.1</v>
      </c>
      <c r="AL53" s="4">
        <v>5.3</v>
      </c>
      <c r="AM53" s="4">
        <v>142</v>
      </c>
      <c r="AN53" s="4" t="s">
        <v>155</v>
      </c>
      <c r="AO53" s="4">
        <v>1</v>
      </c>
      <c r="AP53" s="5">
        <v>0.76146990740740739</v>
      </c>
      <c r="AQ53" s="4">
        <v>47.160463999999997</v>
      </c>
      <c r="AR53" s="4">
        <v>-88.484182000000004</v>
      </c>
      <c r="AS53" s="4">
        <v>313.89999999999998</v>
      </c>
      <c r="AT53" s="4">
        <v>35</v>
      </c>
      <c r="AU53" s="4">
        <v>12</v>
      </c>
      <c r="AV53" s="4">
        <v>8</v>
      </c>
      <c r="AW53" s="4" t="s">
        <v>432</v>
      </c>
      <c r="AX53" s="4">
        <v>1.1912</v>
      </c>
      <c r="AY53" s="4">
        <v>1.9743999999999999</v>
      </c>
      <c r="AZ53" s="4">
        <v>2.6608000000000001</v>
      </c>
      <c r="BA53" s="4">
        <v>11.154</v>
      </c>
      <c r="BB53" s="4">
        <v>7.98</v>
      </c>
      <c r="BC53" s="4">
        <v>0.72</v>
      </c>
      <c r="BD53" s="4">
        <v>26.175999999999998</v>
      </c>
      <c r="BE53" s="4">
        <v>1059.136</v>
      </c>
      <c r="BF53" s="4">
        <v>826.26300000000003</v>
      </c>
      <c r="BG53" s="4">
        <v>4.085</v>
      </c>
      <c r="BH53" s="4">
        <v>0.23899999999999999</v>
      </c>
      <c r="BI53" s="4">
        <v>4.3239999999999998</v>
      </c>
      <c r="BJ53" s="4">
        <v>3.1419999999999999</v>
      </c>
      <c r="BK53" s="4">
        <v>0.184</v>
      </c>
      <c r="BL53" s="4">
        <v>3.3260000000000001</v>
      </c>
      <c r="BM53" s="4">
        <v>24.9163</v>
      </c>
      <c r="BQ53" s="4">
        <v>0</v>
      </c>
      <c r="BR53" s="4">
        <v>0.63658800000000004</v>
      </c>
      <c r="BS53" s="4">
        <v>-5</v>
      </c>
      <c r="BT53" s="4">
        <v>9.8729999999999998E-3</v>
      </c>
      <c r="BU53" s="4">
        <v>15.556620000000001</v>
      </c>
      <c r="BV53" s="4">
        <v>0.199435</v>
      </c>
      <c r="BW53" s="4">
        <f t="shared" si="10"/>
        <v>4.110059004</v>
      </c>
      <c r="BY53" s="4">
        <f t="shared" si="11"/>
        <v>12716.621573150978</v>
      </c>
      <c r="BZ53" s="4">
        <f t="shared" si="12"/>
        <v>9920.6087706361104</v>
      </c>
      <c r="CA53" s="4">
        <f t="shared" si="13"/>
        <v>37.724735050871999</v>
      </c>
      <c r="CB53" s="4">
        <f t="shared" si="14"/>
        <v>299.1600305372508</v>
      </c>
    </row>
    <row r="54" spans="1:80" x14ac:dyDescent="0.25">
      <c r="A54" s="2">
        <v>42804</v>
      </c>
      <c r="B54" s="3">
        <v>0.55318063657407401</v>
      </c>
      <c r="C54" s="4">
        <v>8.3480000000000008</v>
      </c>
      <c r="D54" s="4">
        <v>10.124000000000001</v>
      </c>
      <c r="E54" s="4">
        <v>101239.634551</v>
      </c>
      <c r="F54" s="4">
        <v>288.8</v>
      </c>
      <c r="G54" s="4">
        <v>17.7</v>
      </c>
      <c r="H54" s="4">
        <v>3672.9</v>
      </c>
      <c r="J54" s="4">
        <v>0</v>
      </c>
      <c r="K54" s="4">
        <v>0.79279999999999995</v>
      </c>
      <c r="L54" s="4">
        <v>6.6188000000000002</v>
      </c>
      <c r="M54" s="4">
        <v>8.0266999999999999</v>
      </c>
      <c r="N54" s="4">
        <v>228.97929999999999</v>
      </c>
      <c r="O54" s="4">
        <v>14.0334</v>
      </c>
      <c r="P54" s="4">
        <v>243</v>
      </c>
      <c r="Q54" s="4">
        <v>176.13460000000001</v>
      </c>
      <c r="R54" s="4">
        <v>10.794700000000001</v>
      </c>
      <c r="S54" s="4">
        <v>186.9</v>
      </c>
      <c r="T54" s="4">
        <v>3672.9094</v>
      </c>
      <c r="W54" s="4">
        <v>0</v>
      </c>
      <c r="X54" s="4">
        <v>0</v>
      </c>
      <c r="Y54" s="4">
        <v>11.6</v>
      </c>
      <c r="Z54" s="4">
        <v>907</v>
      </c>
      <c r="AA54" s="4">
        <v>916</v>
      </c>
      <c r="AB54" s="4">
        <v>898</v>
      </c>
      <c r="AC54" s="4">
        <v>89</v>
      </c>
      <c r="AD54" s="4">
        <v>11.16</v>
      </c>
      <c r="AE54" s="4">
        <v>0.26</v>
      </c>
      <c r="AF54" s="4">
        <v>993</v>
      </c>
      <c r="AG54" s="4">
        <v>-10</v>
      </c>
      <c r="AH54" s="4">
        <v>8</v>
      </c>
      <c r="AI54" s="4">
        <v>24</v>
      </c>
      <c r="AJ54" s="4">
        <v>136</v>
      </c>
      <c r="AK54" s="4">
        <v>133</v>
      </c>
      <c r="AL54" s="4">
        <v>5.0999999999999996</v>
      </c>
      <c r="AM54" s="4">
        <v>142</v>
      </c>
      <c r="AN54" s="4" t="s">
        <v>155</v>
      </c>
      <c r="AO54" s="4">
        <v>1</v>
      </c>
      <c r="AP54" s="5">
        <v>0.76148148148148154</v>
      </c>
      <c r="AQ54" s="4">
        <v>47.160600000000002</v>
      </c>
      <c r="AR54" s="4">
        <v>-88.484144999999998</v>
      </c>
      <c r="AS54" s="4">
        <v>314.10000000000002</v>
      </c>
      <c r="AT54" s="4">
        <v>34.5</v>
      </c>
      <c r="AU54" s="4">
        <v>12</v>
      </c>
      <c r="AV54" s="4">
        <v>8</v>
      </c>
      <c r="AW54" s="4" t="s">
        <v>432</v>
      </c>
      <c r="AX54" s="4">
        <v>1.4</v>
      </c>
      <c r="AY54" s="4">
        <v>1</v>
      </c>
      <c r="AZ54" s="4">
        <v>2.8</v>
      </c>
      <c r="BA54" s="4">
        <v>11.154</v>
      </c>
      <c r="BB54" s="4">
        <v>7.99</v>
      </c>
      <c r="BC54" s="4">
        <v>0.72</v>
      </c>
      <c r="BD54" s="4">
        <v>26.128</v>
      </c>
      <c r="BE54" s="4">
        <v>1065.789</v>
      </c>
      <c r="BF54" s="4">
        <v>822.63499999999999</v>
      </c>
      <c r="BG54" s="4">
        <v>3.8610000000000002</v>
      </c>
      <c r="BH54" s="4">
        <v>0.23699999999999999</v>
      </c>
      <c r="BI54" s="4">
        <v>4.0979999999999999</v>
      </c>
      <c r="BJ54" s="4">
        <v>2.97</v>
      </c>
      <c r="BK54" s="4">
        <v>0.182</v>
      </c>
      <c r="BL54" s="4">
        <v>3.1520000000000001</v>
      </c>
      <c r="BM54" s="4">
        <v>24.523299999999999</v>
      </c>
      <c r="BQ54" s="4">
        <v>0</v>
      </c>
      <c r="BR54" s="4">
        <v>0.62925399999999998</v>
      </c>
      <c r="BS54" s="4">
        <v>-5</v>
      </c>
      <c r="BT54" s="4">
        <v>0.01</v>
      </c>
      <c r="BU54" s="4">
        <v>15.377395</v>
      </c>
      <c r="BV54" s="4">
        <v>0.20200000000000001</v>
      </c>
      <c r="BW54" s="4">
        <f t="shared" si="10"/>
        <v>4.0627077590000003</v>
      </c>
      <c r="BY54" s="4">
        <f t="shared" si="11"/>
        <v>12649.075303725729</v>
      </c>
      <c r="BZ54" s="4">
        <f t="shared" si="12"/>
        <v>9763.2571385897354</v>
      </c>
      <c r="CA54" s="4">
        <f t="shared" si="13"/>
        <v>35.248772179170004</v>
      </c>
      <c r="CB54" s="4">
        <f t="shared" si="14"/>
        <v>291.04923056614126</v>
      </c>
    </row>
    <row r="55" spans="1:80" x14ac:dyDescent="0.25">
      <c r="A55" s="2">
        <v>42804</v>
      </c>
      <c r="B55" s="3">
        <v>0.55319221064814816</v>
      </c>
      <c r="C55" s="4">
        <v>8.3409999999999993</v>
      </c>
      <c r="D55" s="4">
        <v>10.0054</v>
      </c>
      <c r="E55" s="4">
        <v>100054.137931</v>
      </c>
      <c r="F55" s="4">
        <v>229.7</v>
      </c>
      <c r="G55" s="4">
        <v>20</v>
      </c>
      <c r="H55" s="4">
        <v>3542.6</v>
      </c>
      <c r="J55" s="4">
        <v>0</v>
      </c>
      <c r="K55" s="4">
        <v>0.79449999999999998</v>
      </c>
      <c r="L55" s="4">
        <v>6.6273</v>
      </c>
      <c r="M55" s="4">
        <v>7.9493</v>
      </c>
      <c r="N55" s="4">
        <v>182.4564</v>
      </c>
      <c r="O55" s="4">
        <v>15.9185</v>
      </c>
      <c r="P55" s="4">
        <v>198.4</v>
      </c>
      <c r="Q55" s="4">
        <v>140.3484</v>
      </c>
      <c r="R55" s="4">
        <v>12.2448</v>
      </c>
      <c r="S55" s="4">
        <v>152.6</v>
      </c>
      <c r="T55" s="4">
        <v>3542.6226000000001</v>
      </c>
      <c r="W55" s="4">
        <v>0</v>
      </c>
      <c r="X55" s="4">
        <v>0</v>
      </c>
      <c r="Y55" s="4">
        <v>11.6</v>
      </c>
      <c r="Z55" s="4">
        <v>910</v>
      </c>
      <c r="AA55" s="4">
        <v>922</v>
      </c>
      <c r="AB55" s="4">
        <v>900</v>
      </c>
      <c r="AC55" s="4">
        <v>89</v>
      </c>
      <c r="AD55" s="4">
        <v>11.16</v>
      </c>
      <c r="AE55" s="4">
        <v>0.26</v>
      </c>
      <c r="AF55" s="4">
        <v>993</v>
      </c>
      <c r="AG55" s="4">
        <v>-10</v>
      </c>
      <c r="AH55" s="4">
        <v>8</v>
      </c>
      <c r="AI55" s="4">
        <v>24</v>
      </c>
      <c r="AJ55" s="4">
        <v>136</v>
      </c>
      <c r="AK55" s="4">
        <v>134.69999999999999</v>
      </c>
      <c r="AL55" s="4">
        <v>5.0999999999999996</v>
      </c>
      <c r="AM55" s="4">
        <v>142</v>
      </c>
      <c r="AN55" s="4" t="s">
        <v>155</v>
      </c>
      <c r="AO55" s="4">
        <v>1</v>
      </c>
      <c r="AP55" s="5">
        <v>0.76149305555555558</v>
      </c>
      <c r="AQ55" s="4">
        <v>47.160733999999998</v>
      </c>
      <c r="AR55" s="4">
        <v>-88.484112999999994</v>
      </c>
      <c r="AS55" s="4">
        <v>314.3</v>
      </c>
      <c r="AT55" s="4">
        <v>34.1</v>
      </c>
      <c r="AU55" s="4">
        <v>12</v>
      </c>
      <c r="AV55" s="4">
        <v>8</v>
      </c>
      <c r="AW55" s="4" t="s">
        <v>432</v>
      </c>
      <c r="AX55" s="4">
        <v>1.3391999999999999</v>
      </c>
      <c r="AY55" s="4">
        <v>1.0608</v>
      </c>
      <c r="AZ55" s="4">
        <v>2.8</v>
      </c>
      <c r="BA55" s="4">
        <v>11.154</v>
      </c>
      <c r="BB55" s="4">
        <v>8.06</v>
      </c>
      <c r="BC55" s="4">
        <v>0.72</v>
      </c>
      <c r="BD55" s="4">
        <v>25.866</v>
      </c>
      <c r="BE55" s="4">
        <v>1073.03</v>
      </c>
      <c r="BF55" s="4">
        <v>819.18499999999995</v>
      </c>
      <c r="BG55" s="4">
        <v>3.0939999999999999</v>
      </c>
      <c r="BH55" s="4">
        <v>0.27</v>
      </c>
      <c r="BI55" s="4">
        <v>3.3639999999999999</v>
      </c>
      <c r="BJ55" s="4">
        <v>2.38</v>
      </c>
      <c r="BK55" s="4">
        <v>0.20799999999999999</v>
      </c>
      <c r="BL55" s="4">
        <v>2.5870000000000002</v>
      </c>
      <c r="BM55" s="4">
        <v>23.7837</v>
      </c>
      <c r="BQ55" s="4">
        <v>0</v>
      </c>
      <c r="BR55" s="4">
        <v>0.61503200000000002</v>
      </c>
      <c r="BS55" s="4">
        <v>-5</v>
      </c>
      <c r="BT55" s="4">
        <v>9.1269999999999997E-3</v>
      </c>
      <c r="BU55" s="4">
        <v>15.029845</v>
      </c>
      <c r="BV55" s="4">
        <v>0.184365</v>
      </c>
      <c r="BW55" s="4">
        <f t="shared" si="10"/>
        <v>3.9708850489999996</v>
      </c>
      <c r="BY55" s="4">
        <f t="shared" si="11"/>
        <v>12447.18488111413</v>
      </c>
      <c r="BZ55" s="4">
        <f t="shared" si="12"/>
        <v>9502.5741562076346</v>
      </c>
      <c r="CA55" s="4">
        <f t="shared" si="13"/>
        <v>27.608081802979996</v>
      </c>
      <c r="CB55" s="4">
        <f t="shared" si="14"/>
        <v>275.89173746955271</v>
      </c>
    </row>
    <row r="56" spans="1:80" x14ac:dyDescent="0.25">
      <c r="A56" s="2">
        <v>42804</v>
      </c>
      <c r="B56" s="3">
        <v>0.5532037847222222</v>
      </c>
      <c r="C56" s="4">
        <v>8.7080000000000002</v>
      </c>
      <c r="D56" s="4">
        <v>9.6331000000000007</v>
      </c>
      <c r="E56" s="4">
        <v>96331.379310000004</v>
      </c>
      <c r="F56" s="4">
        <v>178.5</v>
      </c>
      <c r="G56" s="4">
        <v>17.5</v>
      </c>
      <c r="H56" s="4">
        <v>3441.3</v>
      </c>
      <c r="J56" s="4">
        <v>0</v>
      </c>
      <c r="K56" s="4">
        <v>0.79600000000000004</v>
      </c>
      <c r="L56" s="4">
        <v>6.9310999999999998</v>
      </c>
      <c r="M56" s="4">
        <v>7.6679000000000004</v>
      </c>
      <c r="N56" s="4">
        <v>142.1157</v>
      </c>
      <c r="O56" s="4">
        <v>13.926600000000001</v>
      </c>
      <c r="P56" s="4">
        <v>156</v>
      </c>
      <c r="Q56" s="4">
        <v>109.3216</v>
      </c>
      <c r="R56" s="4">
        <v>10.712999999999999</v>
      </c>
      <c r="S56" s="4">
        <v>120</v>
      </c>
      <c r="T56" s="4">
        <v>3441.3</v>
      </c>
      <c r="W56" s="4">
        <v>0</v>
      </c>
      <c r="X56" s="4">
        <v>0</v>
      </c>
      <c r="Y56" s="4">
        <v>11.5</v>
      </c>
      <c r="Z56" s="4">
        <v>912</v>
      </c>
      <c r="AA56" s="4">
        <v>926</v>
      </c>
      <c r="AB56" s="4">
        <v>903</v>
      </c>
      <c r="AC56" s="4">
        <v>89</v>
      </c>
      <c r="AD56" s="4">
        <v>11.17</v>
      </c>
      <c r="AE56" s="4">
        <v>0.26</v>
      </c>
      <c r="AF56" s="4">
        <v>992</v>
      </c>
      <c r="AG56" s="4">
        <v>-10</v>
      </c>
      <c r="AH56" s="4">
        <v>8</v>
      </c>
      <c r="AI56" s="4">
        <v>24</v>
      </c>
      <c r="AJ56" s="4">
        <v>135.1</v>
      </c>
      <c r="AK56" s="4">
        <v>134.1</v>
      </c>
      <c r="AL56" s="4">
        <v>5</v>
      </c>
      <c r="AM56" s="4">
        <v>142</v>
      </c>
      <c r="AN56" s="4" t="s">
        <v>155</v>
      </c>
      <c r="AO56" s="4">
        <v>1</v>
      </c>
      <c r="AP56" s="5">
        <v>0.76150462962962961</v>
      </c>
      <c r="AQ56" s="4">
        <v>47.160859000000002</v>
      </c>
      <c r="AR56" s="4">
        <v>-88.484067999999994</v>
      </c>
      <c r="AS56" s="4">
        <v>314.5</v>
      </c>
      <c r="AT56" s="4">
        <v>32.700000000000003</v>
      </c>
      <c r="AU56" s="4">
        <v>12</v>
      </c>
      <c r="AV56" s="4">
        <v>8</v>
      </c>
      <c r="AW56" s="4" t="s">
        <v>432</v>
      </c>
      <c r="AX56" s="4">
        <v>1.1696</v>
      </c>
      <c r="AY56" s="4">
        <v>1.2303999999999999</v>
      </c>
      <c r="AZ56" s="4">
        <v>2.6783999999999999</v>
      </c>
      <c r="BA56" s="4">
        <v>11.154</v>
      </c>
      <c r="BB56" s="4">
        <v>8.1300000000000008</v>
      </c>
      <c r="BC56" s="4">
        <v>0.73</v>
      </c>
      <c r="BD56" s="4">
        <v>25.63</v>
      </c>
      <c r="BE56" s="4">
        <v>1121.3009999999999</v>
      </c>
      <c r="BF56" s="4">
        <v>789.53800000000001</v>
      </c>
      <c r="BG56" s="4">
        <v>2.4079999999999999</v>
      </c>
      <c r="BH56" s="4">
        <v>0.23599999999999999</v>
      </c>
      <c r="BI56" s="4">
        <v>2.6440000000000001</v>
      </c>
      <c r="BJ56" s="4">
        <v>1.8520000000000001</v>
      </c>
      <c r="BK56" s="4">
        <v>0.18099999999999999</v>
      </c>
      <c r="BL56" s="4">
        <v>2.0339999999999998</v>
      </c>
      <c r="BM56" s="4">
        <v>23.084499999999998</v>
      </c>
      <c r="BQ56" s="4">
        <v>0</v>
      </c>
      <c r="BR56" s="4">
        <v>0.64879299999999995</v>
      </c>
      <c r="BS56" s="4">
        <v>-5</v>
      </c>
      <c r="BT56" s="4">
        <v>8.9999999999999993E-3</v>
      </c>
      <c r="BU56" s="4">
        <v>15.854879</v>
      </c>
      <c r="BV56" s="4">
        <v>0.18179999999999999</v>
      </c>
      <c r="BW56" s="4">
        <f t="shared" si="10"/>
        <v>4.1888590317999999</v>
      </c>
      <c r="BY56" s="4">
        <f t="shared" si="11"/>
        <v>13721.131156755473</v>
      </c>
      <c r="BZ56" s="4">
        <f t="shared" si="12"/>
        <v>9661.4151340651642</v>
      </c>
      <c r="CA56" s="4">
        <f t="shared" si="13"/>
        <v>22.662545473794403</v>
      </c>
      <c r="CB56" s="4">
        <f t="shared" si="14"/>
        <v>282.48030830983089</v>
      </c>
    </row>
    <row r="57" spans="1:80" x14ac:dyDescent="0.25">
      <c r="A57" s="2">
        <v>42804</v>
      </c>
      <c r="B57" s="3">
        <v>0.55321535879629635</v>
      </c>
      <c r="C57" s="4">
        <v>9.2560000000000002</v>
      </c>
      <c r="D57" s="4">
        <v>8.5327000000000002</v>
      </c>
      <c r="E57" s="4">
        <v>85327.45</v>
      </c>
      <c r="F57" s="4">
        <v>142.1</v>
      </c>
      <c r="G57" s="4">
        <v>13.4</v>
      </c>
      <c r="H57" s="4">
        <v>3333.6</v>
      </c>
      <c r="J57" s="4">
        <v>0</v>
      </c>
      <c r="K57" s="4">
        <v>0.8044</v>
      </c>
      <c r="L57" s="4">
        <v>7.4457000000000004</v>
      </c>
      <c r="M57" s="4">
        <v>6.8640999999999996</v>
      </c>
      <c r="N57" s="4">
        <v>114.3235</v>
      </c>
      <c r="O57" s="4">
        <v>10.7439</v>
      </c>
      <c r="P57" s="4">
        <v>125.1</v>
      </c>
      <c r="Q57" s="4">
        <v>87.943100000000001</v>
      </c>
      <c r="R57" s="4">
        <v>8.2646999999999995</v>
      </c>
      <c r="S57" s="4">
        <v>96.2</v>
      </c>
      <c r="T57" s="4">
        <v>3333.5538000000001</v>
      </c>
      <c r="W57" s="4">
        <v>0</v>
      </c>
      <c r="X57" s="4">
        <v>0</v>
      </c>
      <c r="Y57" s="4">
        <v>11.5</v>
      </c>
      <c r="Z57" s="4">
        <v>922</v>
      </c>
      <c r="AA57" s="4">
        <v>937</v>
      </c>
      <c r="AB57" s="4">
        <v>913</v>
      </c>
      <c r="AC57" s="4">
        <v>89</v>
      </c>
      <c r="AD57" s="4">
        <v>11.18</v>
      </c>
      <c r="AE57" s="4">
        <v>0.26</v>
      </c>
      <c r="AF57" s="4">
        <v>992</v>
      </c>
      <c r="AG57" s="4">
        <v>-10</v>
      </c>
      <c r="AH57" s="4">
        <v>8</v>
      </c>
      <c r="AI57" s="4">
        <v>24</v>
      </c>
      <c r="AJ57" s="4">
        <v>135</v>
      </c>
      <c r="AK57" s="4">
        <v>136.6</v>
      </c>
      <c r="AL57" s="4">
        <v>4.8</v>
      </c>
      <c r="AM57" s="4">
        <v>142</v>
      </c>
      <c r="AN57" s="4" t="s">
        <v>155</v>
      </c>
      <c r="AO57" s="4">
        <v>1</v>
      </c>
      <c r="AP57" s="5">
        <v>0.76151620370370365</v>
      </c>
      <c r="AQ57" s="4">
        <v>47.160981</v>
      </c>
      <c r="AR57" s="4">
        <v>-88.484032999999997</v>
      </c>
      <c r="AS57" s="4">
        <v>314.7</v>
      </c>
      <c r="AT57" s="4">
        <v>31.2</v>
      </c>
      <c r="AU57" s="4">
        <v>12</v>
      </c>
      <c r="AV57" s="4">
        <v>8</v>
      </c>
      <c r="AW57" s="4" t="s">
        <v>432</v>
      </c>
      <c r="AX57" s="4">
        <v>1.1000000000000001</v>
      </c>
      <c r="AY57" s="4">
        <v>1.3912</v>
      </c>
      <c r="AZ57" s="4">
        <v>2.4607999999999999</v>
      </c>
      <c r="BA57" s="4">
        <v>11.154</v>
      </c>
      <c r="BB57" s="4">
        <v>8.52</v>
      </c>
      <c r="BC57" s="4">
        <v>0.76</v>
      </c>
      <c r="BD57" s="4">
        <v>24.31</v>
      </c>
      <c r="BE57" s="4">
        <v>1229.308</v>
      </c>
      <c r="BF57" s="4">
        <v>721.29700000000003</v>
      </c>
      <c r="BG57" s="4">
        <v>1.9770000000000001</v>
      </c>
      <c r="BH57" s="4">
        <v>0.186</v>
      </c>
      <c r="BI57" s="4">
        <v>2.1619999999999999</v>
      </c>
      <c r="BJ57" s="4">
        <v>1.5209999999999999</v>
      </c>
      <c r="BK57" s="4">
        <v>0.14299999999999999</v>
      </c>
      <c r="BL57" s="4">
        <v>1.663</v>
      </c>
      <c r="BM57" s="4">
        <v>22.821200000000001</v>
      </c>
      <c r="BQ57" s="4">
        <v>0</v>
      </c>
      <c r="BR57" s="4">
        <v>0.61907999999999996</v>
      </c>
      <c r="BS57" s="4">
        <v>-5</v>
      </c>
      <c r="BT57" s="4">
        <v>8.9999999999999993E-3</v>
      </c>
      <c r="BU57" s="4">
        <v>15.128768000000001</v>
      </c>
      <c r="BV57" s="4">
        <v>0.18179999999999999</v>
      </c>
      <c r="BW57" s="4">
        <f t="shared" si="10"/>
        <v>3.9970205056000001</v>
      </c>
      <c r="BY57" s="4">
        <f t="shared" si="11"/>
        <v>14353.871208017461</v>
      </c>
      <c r="BZ57" s="4">
        <f t="shared" si="12"/>
        <v>8422.1401314636951</v>
      </c>
      <c r="CA57" s="4">
        <f t="shared" si="13"/>
        <v>17.7597787595904</v>
      </c>
      <c r="CB57" s="4">
        <f t="shared" si="14"/>
        <v>266.46907496933892</v>
      </c>
    </row>
    <row r="58" spans="1:80" x14ac:dyDescent="0.25">
      <c r="A58" s="2">
        <v>42804</v>
      </c>
      <c r="B58" s="3">
        <v>0.55322693287037039</v>
      </c>
      <c r="C58" s="4">
        <v>9.3879999999999999</v>
      </c>
      <c r="D58" s="4">
        <v>8.4476999999999993</v>
      </c>
      <c r="E58" s="4">
        <v>84477.45</v>
      </c>
      <c r="F58" s="4">
        <v>112.3</v>
      </c>
      <c r="G58" s="4">
        <v>24.9</v>
      </c>
      <c r="H58" s="4">
        <v>3158</v>
      </c>
      <c r="J58" s="4">
        <v>0</v>
      </c>
      <c r="K58" s="4">
        <v>0.80449999999999999</v>
      </c>
      <c r="L58" s="4">
        <v>7.5526</v>
      </c>
      <c r="M58" s="4">
        <v>6.7961</v>
      </c>
      <c r="N58" s="4">
        <v>90.374300000000005</v>
      </c>
      <c r="O58" s="4">
        <v>20.002800000000001</v>
      </c>
      <c r="P58" s="4">
        <v>110.4</v>
      </c>
      <c r="Q58" s="4">
        <v>69.520200000000003</v>
      </c>
      <c r="R58" s="4">
        <v>15.3871</v>
      </c>
      <c r="S58" s="4">
        <v>84.9</v>
      </c>
      <c r="T58" s="4">
        <v>3157.9839000000002</v>
      </c>
      <c r="W58" s="4">
        <v>0</v>
      </c>
      <c r="X58" s="4">
        <v>0</v>
      </c>
      <c r="Y58" s="4">
        <v>11.8</v>
      </c>
      <c r="Z58" s="4">
        <v>923</v>
      </c>
      <c r="AA58" s="4">
        <v>937</v>
      </c>
      <c r="AB58" s="4">
        <v>911</v>
      </c>
      <c r="AC58" s="4">
        <v>89</v>
      </c>
      <c r="AD58" s="4">
        <v>11.18</v>
      </c>
      <c r="AE58" s="4">
        <v>0.26</v>
      </c>
      <c r="AF58" s="4">
        <v>992</v>
      </c>
      <c r="AG58" s="4">
        <v>-10</v>
      </c>
      <c r="AH58" s="4">
        <v>8</v>
      </c>
      <c r="AI58" s="4">
        <v>24</v>
      </c>
      <c r="AJ58" s="4">
        <v>135</v>
      </c>
      <c r="AK58" s="4">
        <v>136.1</v>
      </c>
      <c r="AL58" s="4">
        <v>4.8</v>
      </c>
      <c r="AM58" s="4">
        <v>142</v>
      </c>
      <c r="AN58" s="4" t="s">
        <v>155</v>
      </c>
      <c r="AO58" s="4">
        <v>1</v>
      </c>
      <c r="AP58" s="5">
        <v>0.7615277777777778</v>
      </c>
      <c r="AQ58" s="4">
        <v>47.161102</v>
      </c>
      <c r="AR58" s="4">
        <v>-88.484015999999997</v>
      </c>
      <c r="AS58" s="4">
        <v>315</v>
      </c>
      <c r="AT58" s="4">
        <v>30.7</v>
      </c>
      <c r="AU58" s="4">
        <v>12</v>
      </c>
      <c r="AV58" s="4">
        <v>8</v>
      </c>
      <c r="AW58" s="4" t="s">
        <v>432</v>
      </c>
      <c r="AX58" s="4">
        <v>1.1000000000000001</v>
      </c>
      <c r="AY58" s="4">
        <v>1.6</v>
      </c>
      <c r="AZ58" s="4">
        <v>2.5695999999999999</v>
      </c>
      <c r="BA58" s="4">
        <v>11.154</v>
      </c>
      <c r="BB58" s="4">
        <v>8.52</v>
      </c>
      <c r="BC58" s="4">
        <v>0.76</v>
      </c>
      <c r="BD58" s="4">
        <v>24.302</v>
      </c>
      <c r="BE58" s="4">
        <v>1245.1310000000001</v>
      </c>
      <c r="BF58" s="4">
        <v>713.11500000000001</v>
      </c>
      <c r="BG58" s="4">
        <v>1.56</v>
      </c>
      <c r="BH58" s="4">
        <v>0.34499999999999997</v>
      </c>
      <c r="BI58" s="4">
        <v>1.9059999999999999</v>
      </c>
      <c r="BJ58" s="4">
        <v>1.2</v>
      </c>
      <c r="BK58" s="4">
        <v>0.26600000000000001</v>
      </c>
      <c r="BL58" s="4">
        <v>1.466</v>
      </c>
      <c r="BM58" s="4">
        <v>21.587700000000002</v>
      </c>
      <c r="BQ58" s="4">
        <v>0</v>
      </c>
      <c r="BR58" s="4">
        <v>0.69606199999999996</v>
      </c>
      <c r="BS58" s="4">
        <v>-5</v>
      </c>
      <c r="BT58" s="4">
        <v>8.9999999999999993E-3</v>
      </c>
      <c r="BU58" s="4">
        <v>17.010014999999999</v>
      </c>
      <c r="BV58" s="4">
        <v>0.18179999999999999</v>
      </c>
      <c r="BW58" s="4">
        <f t="shared" si="10"/>
        <v>4.4940459629999996</v>
      </c>
      <c r="BY58" s="4">
        <f t="shared" si="11"/>
        <v>16346.49013453959</v>
      </c>
      <c r="BZ58" s="4">
        <f t="shared" si="12"/>
        <v>9362.0087463023556</v>
      </c>
      <c r="CA58" s="4">
        <f t="shared" si="13"/>
        <v>15.753995492400001</v>
      </c>
      <c r="CB58" s="4">
        <f t="shared" si="14"/>
        <v>283.4104404094029</v>
      </c>
    </row>
    <row r="59" spans="1:80" x14ac:dyDescent="0.25">
      <c r="A59" s="2">
        <v>42804</v>
      </c>
      <c r="B59" s="3">
        <v>0.55323850694444443</v>
      </c>
      <c r="C59" s="4">
        <v>9.3740000000000006</v>
      </c>
      <c r="D59" s="4">
        <v>8.516</v>
      </c>
      <c r="E59" s="4">
        <v>85159.841667000001</v>
      </c>
      <c r="F59" s="4">
        <v>101.7</v>
      </c>
      <c r="G59" s="4">
        <v>24.6</v>
      </c>
      <c r="H59" s="4">
        <v>3057</v>
      </c>
      <c r="J59" s="4">
        <v>0</v>
      </c>
      <c r="K59" s="4">
        <v>0.80400000000000005</v>
      </c>
      <c r="L59" s="4">
        <v>7.5361000000000002</v>
      </c>
      <c r="M59" s="4">
        <v>6.8464999999999998</v>
      </c>
      <c r="N59" s="4">
        <v>81.762699999999995</v>
      </c>
      <c r="O59" s="4">
        <v>19.7774</v>
      </c>
      <c r="P59" s="4">
        <v>101.5</v>
      </c>
      <c r="Q59" s="4">
        <v>62.895699999999998</v>
      </c>
      <c r="R59" s="4">
        <v>15.213699999999999</v>
      </c>
      <c r="S59" s="4">
        <v>78.099999999999994</v>
      </c>
      <c r="T59" s="4">
        <v>3057</v>
      </c>
      <c r="W59" s="4">
        <v>0</v>
      </c>
      <c r="X59" s="4">
        <v>0</v>
      </c>
      <c r="Y59" s="4">
        <v>11.9</v>
      </c>
      <c r="Z59" s="4">
        <v>921</v>
      </c>
      <c r="AA59" s="4">
        <v>936</v>
      </c>
      <c r="AB59" s="4">
        <v>908</v>
      </c>
      <c r="AC59" s="4">
        <v>89</v>
      </c>
      <c r="AD59" s="4">
        <v>11.18</v>
      </c>
      <c r="AE59" s="4">
        <v>0.26</v>
      </c>
      <c r="AF59" s="4">
        <v>992</v>
      </c>
      <c r="AG59" s="4">
        <v>-10</v>
      </c>
      <c r="AH59" s="4">
        <v>8</v>
      </c>
      <c r="AI59" s="4">
        <v>24</v>
      </c>
      <c r="AJ59" s="4">
        <v>135.9</v>
      </c>
      <c r="AK59" s="4">
        <v>136</v>
      </c>
      <c r="AL59" s="4">
        <v>4.9000000000000004</v>
      </c>
      <c r="AM59" s="4">
        <v>142</v>
      </c>
      <c r="AN59" s="4" t="s">
        <v>155</v>
      </c>
      <c r="AO59" s="4">
        <v>1</v>
      </c>
      <c r="AP59" s="5">
        <v>0.76153935185185195</v>
      </c>
      <c r="AQ59" s="4">
        <v>47.161228000000001</v>
      </c>
      <c r="AR59" s="4">
        <v>-88.484012000000007</v>
      </c>
      <c r="AS59" s="4">
        <v>315.2</v>
      </c>
      <c r="AT59" s="4">
        <v>30.9</v>
      </c>
      <c r="AU59" s="4">
        <v>12</v>
      </c>
      <c r="AV59" s="4">
        <v>8</v>
      </c>
      <c r="AW59" s="4" t="s">
        <v>432</v>
      </c>
      <c r="AX59" s="4">
        <v>1.2216</v>
      </c>
      <c r="AY59" s="4">
        <v>1.4176</v>
      </c>
      <c r="AZ59" s="4">
        <v>2.5608</v>
      </c>
      <c r="BA59" s="4">
        <v>11.154</v>
      </c>
      <c r="BB59" s="4">
        <v>8.49</v>
      </c>
      <c r="BC59" s="4">
        <v>0.76</v>
      </c>
      <c r="BD59" s="4">
        <v>24.384</v>
      </c>
      <c r="BE59" s="4">
        <v>1240.3979999999999</v>
      </c>
      <c r="BF59" s="4">
        <v>717.23099999999999</v>
      </c>
      <c r="BG59" s="4">
        <v>1.409</v>
      </c>
      <c r="BH59" s="4">
        <v>0.34100000000000003</v>
      </c>
      <c r="BI59" s="4">
        <v>1.75</v>
      </c>
      <c r="BJ59" s="4">
        <v>1.0840000000000001</v>
      </c>
      <c r="BK59" s="4">
        <v>0.26200000000000001</v>
      </c>
      <c r="BL59" s="4">
        <v>1.3460000000000001</v>
      </c>
      <c r="BM59" s="4">
        <v>20.863399999999999</v>
      </c>
      <c r="BQ59" s="4">
        <v>0</v>
      </c>
      <c r="BR59" s="4">
        <v>0.69577800000000001</v>
      </c>
      <c r="BS59" s="4">
        <v>-5</v>
      </c>
      <c r="BT59" s="4">
        <v>9.8729999999999998E-3</v>
      </c>
      <c r="BU59" s="4">
        <v>17.003074999999999</v>
      </c>
      <c r="BV59" s="4">
        <v>0.199435</v>
      </c>
      <c r="BW59" s="4">
        <f t="shared" si="10"/>
        <v>4.492212415</v>
      </c>
      <c r="BY59" s="4">
        <f t="shared" si="11"/>
        <v>16277.709816767428</v>
      </c>
      <c r="BZ59" s="4">
        <f t="shared" si="12"/>
        <v>9412.2032521738347</v>
      </c>
      <c r="CA59" s="4">
        <f t="shared" si="13"/>
        <v>14.22530304094</v>
      </c>
      <c r="CB59" s="4">
        <f t="shared" si="14"/>
        <v>273.789840834269</v>
      </c>
    </row>
    <row r="60" spans="1:80" x14ac:dyDescent="0.25">
      <c r="A60" s="2">
        <v>42804</v>
      </c>
      <c r="B60" s="3">
        <v>0.55325008101851847</v>
      </c>
      <c r="C60" s="4">
        <v>9.74</v>
      </c>
      <c r="D60" s="4">
        <v>8.0070999999999994</v>
      </c>
      <c r="E60" s="4">
        <v>80070.863786999995</v>
      </c>
      <c r="F60" s="4">
        <v>101.2</v>
      </c>
      <c r="G60" s="4">
        <v>24.6</v>
      </c>
      <c r="H60" s="4">
        <v>3049.6</v>
      </c>
      <c r="J60" s="4">
        <v>0</v>
      </c>
      <c r="K60" s="4">
        <v>0.80679999999999996</v>
      </c>
      <c r="L60" s="4">
        <v>7.8581000000000003</v>
      </c>
      <c r="M60" s="4">
        <v>6.4602000000000004</v>
      </c>
      <c r="N60" s="4">
        <v>81.677700000000002</v>
      </c>
      <c r="O60" s="4">
        <v>19.8187</v>
      </c>
      <c r="P60" s="4">
        <v>101.5</v>
      </c>
      <c r="Q60" s="4">
        <v>62.828099999999999</v>
      </c>
      <c r="R60" s="4">
        <v>15.244999999999999</v>
      </c>
      <c r="S60" s="4">
        <v>78.099999999999994</v>
      </c>
      <c r="T60" s="4">
        <v>3049.5529999999999</v>
      </c>
      <c r="W60" s="4">
        <v>0</v>
      </c>
      <c r="X60" s="4">
        <v>0</v>
      </c>
      <c r="Y60" s="4">
        <v>12</v>
      </c>
      <c r="Z60" s="4">
        <v>919</v>
      </c>
      <c r="AA60" s="4">
        <v>938</v>
      </c>
      <c r="AB60" s="4">
        <v>909</v>
      </c>
      <c r="AC60" s="4">
        <v>89</v>
      </c>
      <c r="AD60" s="4">
        <v>11.17</v>
      </c>
      <c r="AE60" s="4">
        <v>0.26</v>
      </c>
      <c r="AF60" s="4">
        <v>993</v>
      </c>
      <c r="AG60" s="4">
        <v>-10</v>
      </c>
      <c r="AH60" s="4">
        <v>8</v>
      </c>
      <c r="AI60" s="4">
        <v>24</v>
      </c>
      <c r="AJ60" s="4">
        <v>136</v>
      </c>
      <c r="AK60" s="4">
        <v>135.1</v>
      </c>
      <c r="AL60" s="4">
        <v>5.2</v>
      </c>
      <c r="AM60" s="4">
        <v>142</v>
      </c>
      <c r="AN60" s="4" t="s">
        <v>155</v>
      </c>
      <c r="AO60" s="4">
        <v>1</v>
      </c>
      <c r="AP60" s="5">
        <v>0.76155092592592588</v>
      </c>
      <c r="AQ60" s="4">
        <v>47.161361999999997</v>
      </c>
      <c r="AR60" s="4">
        <v>-88.484018000000006</v>
      </c>
      <c r="AS60" s="4">
        <v>315.39999999999998</v>
      </c>
      <c r="AT60" s="4">
        <v>31.8</v>
      </c>
      <c r="AU60" s="4">
        <v>12</v>
      </c>
      <c r="AV60" s="4">
        <v>8</v>
      </c>
      <c r="AW60" s="4" t="s">
        <v>432</v>
      </c>
      <c r="AX60" s="4">
        <v>1.5</v>
      </c>
      <c r="AY60" s="4">
        <v>1</v>
      </c>
      <c r="AZ60" s="4">
        <v>2.7</v>
      </c>
      <c r="BA60" s="4">
        <v>11.154</v>
      </c>
      <c r="BB60" s="4">
        <v>8.6300000000000008</v>
      </c>
      <c r="BC60" s="4">
        <v>0.77</v>
      </c>
      <c r="BD60" s="4">
        <v>23.945</v>
      </c>
      <c r="BE60" s="4">
        <v>1299.1669999999999</v>
      </c>
      <c r="BF60" s="4">
        <v>679.78800000000001</v>
      </c>
      <c r="BG60" s="4">
        <v>1.4139999999999999</v>
      </c>
      <c r="BH60" s="4">
        <v>0.34300000000000003</v>
      </c>
      <c r="BI60" s="4">
        <v>1.7569999999999999</v>
      </c>
      <c r="BJ60" s="4">
        <v>1.0880000000000001</v>
      </c>
      <c r="BK60" s="4">
        <v>0.26400000000000001</v>
      </c>
      <c r="BL60" s="4">
        <v>1.3520000000000001</v>
      </c>
      <c r="BM60" s="4">
        <v>20.9056</v>
      </c>
      <c r="BQ60" s="4">
        <v>0</v>
      </c>
      <c r="BR60" s="4">
        <v>0.71407900000000002</v>
      </c>
      <c r="BS60" s="4">
        <v>-5</v>
      </c>
      <c r="BT60" s="4">
        <v>9.1269999999999997E-3</v>
      </c>
      <c r="BU60" s="4">
        <v>17.450305</v>
      </c>
      <c r="BV60" s="4">
        <v>0.184365</v>
      </c>
      <c r="BW60" s="4">
        <f t="shared" si="10"/>
        <v>4.6103705809999997</v>
      </c>
      <c r="BY60" s="4">
        <f t="shared" si="11"/>
        <v>17497.370053582636</v>
      </c>
      <c r="BZ60" s="4">
        <f t="shared" si="12"/>
        <v>9155.4836244954131</v>
      </c>
      <c r="CA60" s="4">
        <f t="shared" si="13"/>
        <v>14.653342194112003</v>
      </c>
      <c r="CB60" s="4">
        <f t="shared" si="14"/>
        <v>281.5596604533344</v>
      </c>
    </row>
    <row r="61" spans="1:80" x14ac:dyDescent="0.25">
      <c r="A61" s="2">
        <v>42804</v>
      </c>
      <c r="B61" s="3">
        <v>0.55326165509259262</v>
      </c>
      <c r="C61" s="4">
        <v>10.651</v>
      </c>
      <c r="D61" s="4">
        <v>6.7934999999999999</v>
      </c>
      <c r="E61" s="4">
        <v>67934.516128999996</v>
      </c>
      <c r="F61" s="4">
        <v>100.2</v>
      </c>
      <c r="G61" s="4">
        <v>20.3</v>
      </c>
      <c r="H61" s="4">
        <v>2989</v>
      </c>
      <c r="J61" s="4">
        <v>0</v>
      </c>
      <c r="K61" s="4">
        <v>0.81279999999999997</v>
      </c>
      <c r="L61" s="4">
        <v>8.6564999999999994</v>
      </c>
      <c r="M61" s="4">
        <v>5.5214999999999996</v>
      </c>
      <c r="N61" s="4">
        <v>81.457300000000004</v>
      </c>
      <c r="O61" s="4">
        <v>16.508199999999999</v>
      </c>
      <c r="P61" s="4">
        <v>98</v>
      </c>
      <c r="Q61" s="4">
        <v>62.660499999999999</v>
      </c>
      <c r="R61" s="4">
        <v>12.6988</v>
      </c>
      <c r="S61" s="4">
        <v>75.400000000000006</v>
      </c>
      <c r="T61" s="4">
        <v>2989.0210999999999</v>
      </c>
      <c r="W61" s="4">
        <v>0</v>
      </c>
      <c r="X61" s="4">
        <v>0</v>
      </c>
      <c r="Y61" s="4">
        <v>11.7</v>
      </c>
      <c r="Z61" s="4">
        <v>925</v>
      </c>
      <c r="AA61" s="4">
        <v>941</v>
      </c>
      <c r="AB61" s="4">
        <v>914</v>
      </c>
      <c r="AC61" s="4">
        <v>89</v>
      </c>
      <c r="AD61" s="4">
        <v>11.17</v>
      </c>
      <c r="AE61" s="4">
        <v>0.26</v>
      </c>
      <c r="AF61" s="4">
        <v>992</v>
      </c>
      <c r="AG61" s="4">
        <v>-10</v>
      </c>
      <c r="AH61" s="4">
        <v>8</v>
      </c>
      <c r="AI61" s="4">
        <v>24</v>
      </c>
      <c r="AJ61" s="4">
        <v>136</v>
      </c>
      <c r="AK61" s="4">
        <v>135</v>
      </c>
      <c r="AL61" s="4">
        <v>4.9000000000000004</v>
      </c>
      <c r="AM61" s="4">
        <v>142</v>
      </c>
      <c r="AN61" s="4" t="s">
        <v>155</v>
      </c>
      <c r="AO61" s="4">
        <v>1</v>
      </c>
      <c r="AP61" s="5">
        <v>0.76156250000000003</v>
      </c>
      <c r="AQ61" s="4">
        <v>47.161496999999997</v>
      </c>
      <c r="AR61" s="4">
        <v>-88.484037999999998</v>
      </c>
      <c r="AS61" s="4">
        <v>315.60000000000002</v>
      </c>
      <c r="AT61" s="4">
        <v>32.799999999999997</v>
      </c>
      <c r="AU61" s="4">
        <v>12</v>
      </c>
      <c r="AV61" s="4">
        <v>8</v>
      </c>
      <c r="AW61" s="4" t="s">
        <v>432</v>
      </c>
      <c r="AX61" s="4">
        <v>1.5304</v>
      </c>
      <c r="AY61" s="4">
        <v>1.1215999999999999</v>
      </c>
      <c r="AZ61" s="4">
        <v>2.7911999999999999</v>
      </c>
      <c r="BA61" s="4">
        <v>11.154</v>
      </c>
      <c r="BB61" s="4">
        <v>8.93</v>
      </c>
      <c r="BC61" s="4">
        <v>0.8</v>
      </c>
      <c r="BD61" s="4">
        <v>23.036000000000001</v>
      </c>
      <c r="BE61" s="4">
        <v>1445.6980000000001</v>
      </c>
      <c r="BF61" s="4">
        <v>586.90499999999997</v>
      </c>
      <c r="BG61" s="4">
        <v>1.425</v>
      </c>
      <c r="BH61" s="4">
        <v>0.28899999999999998</v>
      </c>
      <c r="BI61" s="4">
        <v>1.7130000000000001</v>
      </c>
      <c r="BJ61" s="4">
        <v>1.0960000000000001</v>
      </c>
      <c r="BK61" s="4">
        <v>0.222</v>
      </c>
      <c r="BL61" s="4">
        <v>1.3180000000000001</v>
      </c>
      <c r="BM61" s="4">
        <v>20.698599999999999</v>
      </c>
      <c r="BQ61" s="4">
        <v>0</v>
      </c>
      <c r="BR61" s="4">
        <v>0.64017599999999997</v>
      </c>
      <c r="BS61" s="4">
        <v>-5</v>
      </c>
      <c r="BT61" s="4">
        <v>8.9999999999999993E-3</v>
      </c>
      <c r="BU61" s="4">
        <v>15.644301</v>
      </c>
      <c r="BV61" s="4">
        <v>0.18179999999999999</v>
      </c>
      <c r="BW61" s="4">
        <f t="shared" si="10"/>
        <v>4.1332243242000004</v>
      </c>
      <c r="BY61" s="4">
        <f t="shared" si="11"/>
        <v>17455.750176066238</v>
      </c>
      <c r="BZ61" s="4">
        <f t="shared" si="12"/>
        <v>7086.4503216329795</v>
      </c>
      <c r="CA61" s="4">
        <f t="shared" si="13"/>
        <v>13.233401576932801</v>
      </c>
      <c r="CB61" s="4">
        <f t="shared" si="14"/>
        <v>249.9205163141435</v>
      </c>
    </row>
    <row r="62" spans="1:80" x14ac:dyDescent="0.25">
      <c r="A62" s="2">
        <v>42804</v>
      </c>
      <c r="B62" s="3">
        <v>0.55327322916666666</v>
      </c>
      <c r="C62" s="4">
        <v>11.342000000000001</v>
      </c>
      <c r="D62" s="4">
        <v>5.4080000000000004</v>
      </c>
      <c r="E62" s="4">
        <v>54080.127333999997</v>
      </c>
      <c r="F62" s="4">
        <v>102.1</v>
      </c>
      <c r="G62" s="4">
        <v>18.3</v>
      </c>
      <c r="H62" s="4">
        <v>2904.9</v>
      </c>
      <c r="J62" s="4">
        <v>0</v>
      </c>
      <c r="K62" s="4">
        <v>0.82230000000000003</v>
      </c>
      <c r="L62" s="4">
        <v>9.3267000000000007</v>
      </c>
      <c r="M62" s="4">
        <v>4.4470000000000001</v>
      </c>
      <c r="N62" s="4">
        <v>83.915099999999995</v>
      </c>
      <c r="O62" s="4">
        <v>15.026300000000001</v>
      </c>
      <c r="P62" s="4">
        <v>98.9</v>
      </c>
      <c r="Q62" s="4">
        <v>64.551500000000004</v>
      </c>
      <c r="R62" s="4">
        <v>11.5589</v>
      </c>
      <c r="S62" s="4">
        <v>76.099999999999994</v>
      </c>
      <c r="T62" s="4">
        <v>2904.9137999999998</v>
      </c>
      <c r="W62" s="4">
        <v>0</v>
      </c>
      <c r="X62" s="4">
        <v>0</v>
      </c>
      <c r="Y62" s="4">
        <v>11.6</v>
      </c>
      <c r="Z62" s="4">
        <v>930</v>
      </c>
      <c r="AA62" s="4">
        <v>943</v>
      </c>
      <c r="AB62" s="4">
        <v>918</v>
      </c>
      <c r="AC62" s="4">
        <v>89</v>
      </c>
      <c r="AD62" s="4">
        <v>11.18</v>
      </c>
      <c r="AE62" s="4">
        <v>0.26</v>
      </c>
      <c r="AF62" s="4">
        <v>992</v>
      </c>
      <c r="AG62" s="4">
        <v>-10</v>
      </c>
      <c r="AH62" s="4">
        <v>8</v>
      </c>
      <c r="AI62" s="4">
        <v>24</v>
      </c>
      <c r="AJ62" s="4">
        <v>135.1</v>
      </c>
      <c r="AK62" s="4">
        <v>135.9</v>
      </c>
      <c r="AL62" s="4">
        <v>5.0999999999999996</v>
      </c>
      <c r="AM62" s="4">
        <v>142</v>
      </c>
      <c r="AN62" s="4" t="s">
        <v>155</v>
      </c>
      <c r="AO62" s="4">
        <v>1</v>
      </c>
      <c r="AP62" s="5">
        <v>0.76157407407407407</v>
      </c>
      <c r="AQ62" s="4">
        <v>47.161630000000002</v>
      </c>
      <c r="AR62" s="4">
        <v>-88.484065000000001</v>
      </c>
      <c r="AS62" s="4">
        <v>315.89999999999998</v>
      </c>
      <c r="AT62" s="4">
        <v>33.1</v>
      </c>
      <c r="AU62" s="4">
        <v>12</v>
      </c>
      <c r="AV62" s="4">
        <v>8</v>
      </c>
      <c r="AW62" s="4" t="s">
        <v>432</v>
      </c>
      <c r="AX62" s="4">
        <v>1.6</v>
      </c>
      <c r="AY62" s="4">
        <v>1.4</v>
      </c>
      <c r="AZ62" s="4">
        <v>3</v>
      </c>
      <c r="BA62" s="4">
        <v>11.154</v>
      </c>
      <c r="BB62" s="4">
        <v>9.44</v>
      </c>
      <c r="BC62" s="4">
        <v>0.85</v>
      </c>
      <c r="BD62" s="4">
        <v>21.611999999999998</v>
      </c>
      <c r="BE62" s="4">
        <v>1603.4880000000001</v>
      </c>
      <c r="BF62" s="4">
        <v>486.60599999999999</v>
      </c>
      <c r="BG62" s="4">
        <v>1.5109999999999999</v>
      </c>
      <c r="BH62" s="4">
        <v>0.27100000000000002</v>
      </c>
      <c r="BI62" s="4">
        <v>1.7809999999999999</v>
      </c>
      <c r="BJ62" s="4">
        <v>1.1619999999999999</v>
      </c>
      <c r="BK62" s="4">
        <v>0.20799999999999999</v>
      </c>
      <c r="BL62" s="4">
        <v>1.37</v>
      </c>
      <c r="BM62" s="4">
        <v>20.708500000000001</v>
      </c>
      <c r="BQ62" s="4">
        <v>0</v>
      </c>
      <c r="BR62" s="4">
        <v>0.66130100000000003</v>
      </c>
      <c r="BS62" s="4">
        <v>-5</v>
      </c>
      <c r="BT62" s="4">
        <v>8.9999999999999993E-3</v>
      </c>
      <c r="BU62" s="4">
        <v>16.160543000000001</v>
      </c>
      <c r="BV62" s="4">
        <v>0.18179999999999999</v>
      </c>
      <c r="BW62" s="4">
        <f t="shared" si="10"/>
        <v>4.2696154605999999</v>
      </c>
      <c r="BY62" s="4">
        <f t="shared" si="11"/>
        <v>19999.836142160853</v>
      </c>
      <c r="BZ62" s="4">
        <f t="shared" si="12"/>
        <v>6069.2941049713645</v>
      </c>
      <c r="CA62" s="4">
        <f t="shared" si="13"/>
        <v>14.493285635558802</v>
      </c>
      <c r="CB62" s="4">
        <f t="shared" si="14"/>
        <v>258.29105471942296</v>
      </c>
    </row>
    <row r="63" spans="1:80" x14ac:dyDescent="0.25">
      <c r="A63" s="2">
        <v>42804</v>
      </c>
      <c r="B63" s="3">
        <v>0.55328480324074081</v>
      </c>
      <c r="C63" s="4">
        <v>11.487</v>
      </c>
      <c r="D63" s="4">
        <v>5.0213999999999999</v>
      </c>
      <c r="E63" s="4">
        <v>50214.304103000002</v>
      </c>
      <c r="F63" s="4">
        <v>118.7</v>
      </c>
      <c r="G63" s="4">
        <v>33.200000000000003</v>
      </c>
      <c r="H63" s="4">
        <v>2776.8</v>
      </c>
      <c r="J63" s="4">
        <v>0</v>
      </c>
      <c r="K63" s="4">
        <v>0.82540000000000002</v>
      </c>
      <c r="L63" s="4">
        <v>9.4809999999999999</v>
      </c>
      <c r="M63" s="4">
        <v>4.1445999999999996</v>
      </c>
      <c r="N63" s="4">
        <v>97.9636</v>
      </c>
      <c r="O63" s="4">
        <v>27.402999999999999</v>
      </c>
      <c r="P63" s="4">
        <v>125.4</v>
      </c>
      <c r="Q63" s="4">
        <v>75.3583</v>
      </c>
      <c r="R63" s="4">
        <v>21.079699999999999</v>
      </c>
      <c r="S63" s="4">
        <v>96.4</v>
      </c>
      <c r="T63" s="4">
        <v>2776.7795000000001</v>
      </c>
      <c r="W63" s="4">
        <v>0</v>
      </c>
      <c r="X63" s="4">
        <v>0</v>
      </c>
      <c r="Y63" s="4">
        <v>11.6</v>
      </c>
      <c r="Z63" s="4">
        <v>930</v>
      </c>
      <c r="AA63" s="4">
        <v>943</v>
      </c>
      <c r="AB63" s="4">
        <v>918</v>
      </c>
      <c r="AC63" s="4">
        <v>89</v>
      </c>
      <c r="AD63" s="4">
        <v>11.18</v>
      </c>
      <c r="AE63" s="4">
        <v>0.26</v>
      </c>
      <c r="AF63" s="4">
        <v>992</v>
      </c>
      <c r="AG63" s="4">
        <v>-10</v>
      </c>
      <c r="AH63" s="4">
        <v>7.1269999999999998</v>
      </c>
      <c r="AI63" s="4">
        <v>24</v>
      </c>
      <c r="AJ63" s="4">
        <v>135</v>
      </c>
      <c r="AK63" s="4">
        <v>135.1</v>
      </c>
      <c r="AL63" s="4">
        <v>5</v>
      </c>
      <c r="AM63" s="4">
        <v>142</v>
      </c>
      <c r="AN63" s="4" t="s">
        <v>155</v>
      </c>
      <c r="AO63" s="4">
        <v>1</v>
      </c>
      <c r="AP63" s="5">
        <v>0.76158564814814822</v>
      </c>
      <c r="AQ63" s="4">
        <v>47.161766</v>
      </c>
      <c r="AR63" s="4">
        <v>-88.484092000000004</v>
      </c>
      <c r="AS63" s="4">
        <v>316.10000000000002</v>
      </c>
      <c r="AT63" s="4">
        <v>33.4</v>
      </c>
      <c r="AU63" s="4">
        <v>12</v>
      </c>
      <c r="AV63" s="4">
        <v>8</v>
      </c>
      <c r="AW63" s="4" t="s">
        <v>432</v>
      </c>
      <c r="AX63" s="4">
        <v>1.6608000000000001</v>
      </c>
      <c r="AY63" s="4">
        <v>1.2784</v>
      </c>
      <c r="AZ63" s="4">
        <v>3.0304000000000002</v>
      </c>
      <c r="BA63" s="4">
        <v>11.154</v>
      </c>
      <c r="BB63" s="4">
        <v>9.6199999999999992</v>
      </c>
      <c r="BC63" s="4">
        <v>0.86</v>
      </c>
      <c r="BD63" s="4">
        <v>21.155000000000001</v>
      </c>
      <c r="BE63" s="4">
        <v>1648.931</v>
      </c>
      <c r="BF63" s="4">
        <v>458.78899999999999</v>
      </c>
      <c r="BG63" s="4">
        <v>1.784</v>
      </c>
      <c r="BH63" s="4">
        <v>0.499</v>
      </c>
      <c r="BI63" s="4">
        <v>2.2829999999999999</v>
      </c>
      <c r="BJ63" s="4">
        <v>1.373</v>
      </c>
      <c r="BK63" s="4">
        <v>0.38400000000000001</v>
      </c>
      <c r="BL63" s="4">
        <v>1.756</v>
      </c>
      <c r="BM63" s="4">
        <v>20.024699999999999</v>
      </c>
      <c r="BQ63" s="4">
        <v>0</v>
      </c>
      <c r="BR63" s="4">
        <v>0.69655500000000004</v>
      </c>
      <c r="BS63" s="4">
        <v>-5</v>
      </c>
      <c r="BT63" s="4">
        <v>8.9999999999999993E-3</v>
      </c>
      <c r="BU63" s="4">
        <v>17.022062999999999</v>
      </c>
      <c r="BV63" s="4">
        <v>0.18179999999999999</v>
      </c>
      <c r="BW63" s="4">
        <f t="shared" si="10"/>
        <v>4.4972290446000001</v>
      </c>
      <c r="BY63" s="4">
        <f t="shared" si="11"/>
        <v>21663.042444039187</v>
      </c>
      <c r="BZ63" s="4">
        <f t="shared" si="12"/>
        <v>6027.3993149854623</v>
      </c>
      <c r="CA63" s="4">
        <f t="shared" si="13"/>
        <v>18.0379635507282</v>
      </c>
      <c r="CB63" s="4">
        <f t="shared" si="14"/>
        <v>263.07706388511798</v>
      </c>
    </row>
    <row r="64" spans="1:80" x14ac:dyDescent="0.25">
      <c r="A64" s="2">
        <v>42804</v>
      </c>
      <c r="B64" s="3">
        <v>0.55329637731481485</v>
      </c>
      <c r="C64" s="4">
        <v>11.58</v>
      </c>
      <c r="D64" s="4">
        <v>4.8918999999999997</v>
      </c>
      <c r="E64" s="4">
        <v>48919.050684000002</v>
      </c>
      <c r="F64" s="4">
        <v>160.30000000000001</v>
      </c>
      <c r="G64" s="4">
        <v>28</v>
      </c>
      <c r="H64" s="4">
        <v>2730.7</v>
      </c>
      <c r="J64" s="4">
        <v>0</v>
      </c>
      <c r="K64" s="4">
        <v>0.82599999999999996</v>
      </c>
      <c r="L64" s="4">
        <v>9.5652000000000008</v>
      </c>
      <c r="M64" s="4">
        <v>4.0407000000000002</v>
      </c>
      <c r="N64" s="4">
        <v>132.4314</v>
      </c>
      <c r="O64" s="4">
        <v>23.098099999999999</v>
      </c>
      <c r="P64" s="4">
        <v>155.5</v>
      </c>
      <c r="Q64" s="4">
        <v>101.8725</v>
      </c>
      <c r="R64" s="4">
        <v>17.7682</v>
      </c>
      <c r="S64" s="4">
        <v>119.6</v>
      </c>
      <c r="T64" s="4">
        <v>2730.7424000000001</v>
      </c>
      <c r="W64" s="4">
        <v>0</v>
      </c>
      <c r="X64" s="4">
        <v>0</v>
      </c>
      <c r="Y64" s="4">
        <v>11.5</v>
      </c>
      <c r="Z64" s="4">
        <v>932</v>
      </c>
      <c r="AA64" s="4">
        <v>948</v>
      </c>
      <c r="AB64" s="4">
        <v>921</v>
      </c>
      <c r="AC64" s="4">
        <v>89</v>
      </c>
      <c r="AD64" s="4">
        <v>11.18</v>
      </c>
      <c r="AE64" s="4">
        <v>0.26</v>
      </c>
      <c r="AF64" s="4">
        <v>992</v>
      </c>
      <c r="AG64" s="4">
        <v>-10</v>
      </c>
      <c r="AH64" s="4">
        <v>7</v>
      </c>
      <c r="AI64" s="4">
        <v>24</v>
      </c>
      <c r="AJ64" s="4">
        <v>135</v>
      </c>
      <c r="AK64" s="4">
        <v>132.4</v>
      </c>
      <c r="AL64" s="4">
        <v>4.9000000000000004</v>
      </c>
      <c r="AM64" s="4">
        <v>142</v>
      </c>
      <c r="AN64" s="4" t="s">
        <v>155</v>
      </c>
      <c r="AO64" s="4">
        <v>1</v>
      </c>
      <c r="AP64" s="5">
        <v>0.76159722222222215</v>
      </c>
      <c r="AQ64" s="4">
        <v>47.161909000000001</v>
      </c>
      <c r="AR64" s="4">
        <v>-88.484136000000007</v>
      </c>
      <c r="AS64" s="4">
        <v>316.10000000000002</v>
      </c>
      <c r="AT64" s="4">
        <v>34.9</v>
      </c>
      <c r="AU64" s="4">
        <v>12</v>
      </c>
      <c r="AV64" s="4">
        <v>10</v>
      </c>
      <c r="AW64" s="4" t="s">
        <v>424</v>
      </c>
      <c r="AX64" s="4">
        <v>1.5568</v>
      </c>
      <c r="AY64" s="4">
        <v>1.0304</v>
      </c>
      <c r="AZ64" s="4">
        <v>2.7656000000000001</v>
      </c>
      <c r="BA64" s="4">
        <v>11.154</v>
      </c>
      <c r="BB64" s="4">
        <v>9.66</v>
      </c>
      <c r="BC64" s="4">
        <v>0.87</v>
      </c>
      <c r="BD64" s="4">
        <v>21.064</v>
      </c>
      <c r="BE64" s="4">
        <v>1666.5</v>
      </c>
      <c r="BF64" s="4">
        <v>448.07299999999998</v>
      </c>
      <c r="BG64" s="4">
        <v>2.4159999999999999</v>
      </c>
      <c r="BH64" s="4">
        <v>0.42099999999999999</v>
      </c>
      <c r="BI64" s="4">
        <v>2.8380000000000001</v>
      </c>
      <c r="BJ64" s="4">
        <v>1.859</v>
      </c>
      <c r="BK64" s="4">
        <v>0.32400000000000001</v>
      </c>
      <c r="BL64" s="4">
        <v>2.1829999999999998</v>
      </c>
      <c r="BM64" s="4">
        <v>19.7273</v>
      </c>
      <c r="BQ64" s="4">
        <v>0</v>
      </c>
      <c r="BR64" s="4">
        <v>0.70798399999999995</v>
      </c>
      <c r="BS64" s="4">
        <v>-5</v>
      </c>
      <c r="BT64" s="4">
        <v>8.9999999999999993E-3</v>
      </c>
      <c r="BU64" s="4">
        <v>17.301359999999999</v>
      </c>
      <c r="BV64" s="4">
        <v>0.18179999999999999</v>
      </c>
      <c r="BW64" s="4">
        <f t="shared" si="10"/>
        <v>4.5710193119999998</v>
      </c>
      <c r="BY64" s="4">
        <f t="shared" si="11"/>
        <v>22253.090548392</v>
      </c>
      <c r="BZ64" s="4">
        <f t="shared" si="12"/>
        <v>5983.2037451483038</v>
      </c>
      <c r="CA64" s="4">
        <f t="shared" si="13"/>
        <v>24.823579555631998</v>
      </c>
      <c r="CB64" s="4">
        <f t="shared" si="14"/>
        <v>263.4223781429904</v>
      </c>
    </row>
    <row r="65" spans="1:80" x14ac:dyDescent="0.25">
      <c r="A65" s="2">
        <v>42804</v>
      </c>
      <c r="B65" s="3">
        <v>0.55330795138888889</v>
      </c>
      <c r="C65" s="4">
        <v>11.683999999999999</v>
      </c>
      <c r="D65" s="4">
        <v>4.7534000000000001</v>
      </c>
      <c r="E65" s="4">
        <v>47533.819742</v>
      </c>
      <c r="F65" s="4">
        <v>199.4</v>
      </c>
      <c r="G65" s="4">
        <v>24.3</v>
      </c>
      <c r="H65" s="4">
        <v>2706.8</v>
      </c>
      <c r="J65" s="4">
        <v>0</v>
      </c>
      <c r="K65" s="4">
        <v>0.8266</v>
      </c>
      <c r="L65" s="4">
        <v>9.6578999999999997</v>
      </c>
      <c r="M65" s="4">
        <v>3.9291</v>
      </c>
      <c r="N65" s="4">
        <v>164.82390000000001</v>
      </c>
      <c r="O65" s="4">
        <v>20.086400000000001</v>
      </c>
      <c r="P65" s="4">
        <v>184.9</v>
      </c>
      <c r="Q65" s="4">
        <v>126.79040000000001</v>
      </c>
      <c r="R65" s="4">
        <v>15.4514</v>
      </c>
      <c r="S65" s="4">
        <v>142.19999999999999</v>
      </c>
      <c r="T65" s="4">
        <v>2706.7741000000001</v>
      </c>
      <c r="W65" s="4">
        <v>0</v>
      </c>
      <c r="X65" s="4">
        <v>0</v>
      </c>
      <c r="Y65" s="4">
        <v>11.5</v>
      </c>
      <c r="Z65" s="4">
        <v>935</v>
      </c>
      <c r="AA65" s="4">
        <v>952</v>
      </c>
      <c r="AB65" s="4">
        <v>927</v>
      </c>
      <c r="AC65" s="4">
        <v>89</v>
      </c>
      <c r="AD65" s="4">
        <v>11.18</v>
      </c>
      <c r="AE65" s="4">
        <v>0.26</v>
      </c>
      <c r="AF65" s="4">
        <v>992</v>
      </c>
      <c r="AG65" s="4">
        <v>-10</v>
      </c>
      <c r="AH65" s="4">
        <v>7</v>
      </c>
      <c r="AI65" s="4">
        <v>24</v>
      </c>
      <c r="AJ65" s="4">
        <v>135</v>
      </c>
      <c r="AK65" s="4">
        <v>132</v>
      </c>
      <c r="AL65" s="4">
        <v>4.8</v>
      </c>
      <c r="AM65" s="4">
        <v>142</v>
      </c>
      <c r="AN65" s="4" t="s">
        <v>155</v>
      </c>
      <c r="AO65" s="4">
        <v>1</v>
      </c>
      <c r="AP65" s="5">
        <v>0.7616087962962963</v>
      </c>
      <c r="AQ65" s="4">
        <v>47.162055000000002</v>
      </c>
      <c r="AR65" s="4">
        <v>-88.484176000000005</v>
      </c>
      <c r="AS65" s="4">
        <v>316</v>
      </c>
      <c r="AT65" s="4">
        <v>36.9</v>
      </c>
      <c r="AU65" s="4">
        <v>12</v>
      </c>
      <c r="AV65" s="4">
        <v>10</v>
      </c>
      <c r="AW65" s="4" t="s">
        <v>424</v>
      </c>
      <c r="AX65" s="4">
        <v>1.03037</v>
      </c>
      <c r="AY65" s="4">
        <v>1.221479</v>
      </c>
      <c r="AZ65" s="4">
        <v>2.1214789999999999</v>
      </c>
      <c r="BA65" s="4">
        <v>11.154</v>
      </c>
      <c r="BB65" s="4">
        <v>9.6999999999999993</v>
      </c>
      <c r="BC65" s="4">
        <v>0.87</v>
      </c>
      <c r="BD65" s="4">
        <v>20.978000000000002</v>
      </c>
      <c r="BE65" s="4">
        <v>1685.2439999999999</v>
      </c>
      <c r="BF65" s="4">
        <v>436.37200000000001</v>
      </c>
      <c r="BG65" s="4">
        <v>3.012</v>
      </c>
      <c r="BH65" s="4">
        <v>0.36699999999999999</v>
      </c>
      <c r="BI65" s="4">
        <v>3.379</v>
      </c>
      <c r="BJ65" s="4">
        <v>2.3170000000000002</v>
      </c>
      <c r="BK65" s="4">
        <v>0.28199999999999997</v>
      </c>
      <c r="BL65" s="4">
        <v>2.5990000000000002</v>
      </c>
      <c r="BM65" s="4">
        <v>19.584399999999999</v>
      </c>
      <c r="BQ65" s="4">
        <v>0</v>
      </c>
      <c r="BR65" s="4">
        <v>0.69677800000000001</v>
      </c>
      <c r="BS65" s="4">
        <v>-5</v>
      </c>
      <c r="BT65" s="4">
        <v>8.1270000000000005E-3</v>
      </c>
      <c r="BU65" s="4">
        <v>17.027512999999999</v>
      </c>
      <c r="BV65" s="4">
        <v>0.16416500000000001</v>
      </c>
      <c r="BW65" s="4">
        <f t="shared" si="10"/>
        <v>4.4986689345999995</v>
      </c>
      <c r="BY65" s="4">
        <f t="shared" si="11"/>
        <v>22147.197796405148</v>
      </c>
      <c r="BZ65" s="4">
        <f t="shared" si="12"/>
        <v>5734.7286190088253</v>
      </c>
      <c r="CA65" s="4">
        <f t="shared" si="13"/>
        <v>30.449630613887802</v>
      </c>
      <c r="CB65" s="4">
        <f t="shared" si="14"/>
        <v>257.37494423591892</v>
      </c>
    </row>
    <row r="66" spans="1:80" x14ac:dyDescent="0.25">
      <c r="A66" s="2">
        <v>42804</v>
      </c>
      <c r="B66" s="3">
        <v>0.55331952546296292</v>
      </c>
      <c r="C66" s="4">
        <v>11.773</v>
      </c>
      <c r="D66" s="4">
        <v>4.5678000000000001</v>
      </c>
      <c r="E66" s="4">
        <v>45678.016194000003</v>
      </c>
      <c r="F66" s="4">
        <v>224.3</v>
      </c>
      <c r="G66" s="4">
        <v>22.4</v>
      </c>
      <c r="H66" s="4">
        <v>2634.4</v>
      </c>
      <c r="J66" s="4">
        <v>0</v>
      </c>
      <c r="K66" s="4">
        <v>0.82789999999999997</v>
      </c>
      <c r="L66" s="4">
        <v>9.7469999999999999</v>
      </c>
      <c r="M66" s="4">
        <v>3.7818999999999998</v>
      </c>
      <c r="N66" s="4">
        <v>185.74019999999999</v>
      </c>
      <c r="O66" s="4">
        <v>18.517399999999999</v>
      </c>
      <c r="P66" s="4">
        <v>204.3</v>
      </c>
      <c r="Q66" s="4">
        <v>142.8802</v>
      </c>
      <c r="R66" s="4">
        <v>14.244400000000001</v>
      </c>
      <c r="S66" s="4">
        <v>157.1</v>
      </c>
      <c r="T66" s="4">
        <v>2634.4297999999999</v>
      </c>
      <c r="W66" s="4">
        <v>0</v>
      </c>
      <c r="X66" s="4">
        <v>0</v>
      </c>
      <c r="Y66" s="4">
        <v>11.5</v>
      </c>
      <c r="Z66" s="4">
        <v>941</v>
      </c>
      <c r="AA66" s="4">
        <v>957</v>
      </c>
      <c r="AB66" s="4">
        <v>931</v>
      </c>
      <c r="AC66" s="4">
        <v>89</v>
      </c>
      <c r="AD66" s="4">
        <v>11.18</v>
      </c>
      <c r="AE66" s="4">
        <v>0.26</v>
      </c>
      <c r="AF66" s="4">
        <v>992</v>
      </c>
      <c r="AG66" s="4">
        <v>-10</v>
      </c>
      <c r="AH66" s="4">
        <v>7</v>
      </c>
      <c r="AI66" s="4">
        <v>24</v>
      </c>
      <c r="AJ66" s="4">
        <v>135</v>
      </c>
      <c r="AK66" s="4">
        <v>133.69999999999999</v>
      </c>
      <c r="AL66" s="4">
        <v>4.9000000000000004</v>
      </c>
      <c r="AM66" s="4">
        <v>142</v>
      </c>
      <c r="AN66" s="4" t="s">
        <v>155</v>
      </c>
      <c r="AO66" s="4">
        <v>1</v>
      </c>
      <c r="AP66" s="5">
        <v>0.76162037037037045</v>
      </c>
      <c r="AQ66" s="4">
        <v>47.162202999999998</v>
      </c>
      <c r="AR66" s="4">
        <v>-88.484195999999997</v>
      </c>
      <c r="AS66" s="4">
        <v>316.2</v>
      </c>
      <c r="AT66" s="4">
        <v>37.200000000000003</v>
      </c>
      <c r="AU66" s="4">
        <v>12</v>
      </c>
      <c r="AV66" s="4">
        <v>10</v>
      </c>
      <c r="AW66" s="4" t="s">
        <v>424</v>
      </c>
      <c r="AX66" s="4">
        <v>1.1000000000000001</v>
      </c>
      <c r="AY66" s="4">
        <v>1.5</v>
      </c>
      <c r="AZ66" s="4">
        <v>2.3090090000000001</v>
      </c>
      <c r="BA66" s="4">
        <v>11.154</v>
      </c>
      <c r="BB66" s="4">
        <v>9.7799999999999994</v>
      </c>
      <c r="BC66" s="4">
        <v>0.88</v>
      </c>
      <c r="BD66" s="4">
        <v>20.782</v>
      </c>
      <c r="BE66" s="4">
        <v>1708.886</v>
      </c>
      <c r="BF66" s="4">
        <v>422.012</v>
      </c>
      <c r="BG66" s="4">
        <v>3.41</v>
      </c>
      <c r="BH66" s="4">
        <v>0.34</v>
      </c>
      <c r="BI66" s="4">
        <v>3.75</v>
      </c>
      <c r="BJ66" s="4">
        <v>2.6230000000000002</v>
      </c>
      <c r="BK66" s="4">
        <v>0.26200000000000001</v>
      </c>
      <c r="BL66" s="4">
        <v>2.8849999999999998</v>
      </c>
      <c r="BM66" s="4">
        <v>19.151599999999998</v>
      </c>
      <c r="BQ66" s="4">
        <v>0</v>
      </c>
      <c r="BR66" s="4">
        <v>0.66357200000000005</v>
      </c>
      <c r="BS66" s="4">
        <v>-5</v>
      </c>
      <c r="BT66" s="4">
        <v>8.0000000000000002E-3</v>
      </c>
      <c r="BU66" s="4">
        <v>16.216041000000001</v>
      </c>
      <c r="BV66" s="4">
        <v>0.16159999999999999</v>
      </c>
      <c r="BW66" s="4">
        <f t="shared" si="10"/>
        <v>4.2842780321999996</v>
      </c>
      <c r="BY66" s="4">
        <f t="shared" si="11"/>
        <v>21387.631846843607</v>
      </c>
      <c r="BZ66" s="4">
        <f t="shared" si="12"/>
        <v>5281.7082537689257</v>
      </c>
      <c r="CA66" s="4">
        <f t="shared" si="13"/>
        <v>32.828262584087405</v>
      </c>
      <c r="CB66" s="4">
        <f t="shared" si="14"/>
        <v>239.69262436348009</v>
      </c>
    </row>
    <row r="67" spans="1:80" x14ac:dyDescent="0.25">
      <c r="A67" s="2">
        <v>42804</v>
      </c>
      <c r="B67" s="3">
        <v>0.55333109953703696</v>
      </c>
      <c r="C67" s="4">
        <v>12.03</v>
      </c>
      <c r="D67" s="4">
        <v>4.3803000000000001</v>
      </c>
      <c r="E67" s="4">
        <v>43802.705683</v>
      </c>
      <c r="F67" s="4">
        <v>307.5</v>
      </c>
      <c r="G67" s="4">
        <v>19.100000000000001</v>
      </c>
      <c r="H67" s="4">
        <v>2649.4</v>
      </c>
      <c r="J67" s="4">
        <v>0</v>
      </c>
      <c r="K67" s="4">
        <v>0.82769999999999999</v>
      </c>
      <c r="L67" s="4">
        <v>9.9567999999999994</v>
      </c>
      <c r="M67" s="4">
        <v>3.6254</v>
      </c>
      <c r="N67" s="4">
        <v>254.4786</v>
      </c>
      <c r="O67" s="4">
        <v>15.837899999999999</v>
      </c>
      <c r="P67" s="4">
        <v>270.3</v>
      </c>
      <c r="Q67" s="4">
        <v>195.75700000000001</v>
      </c>
      <c r="R67" s="4">
        <v>12.183299999999999</v>
      </c>
      <c r="S67" s="4">
        <v>207.9</v>
      </c>
      <c r="T67" s="4">
        <v>2649.3948</v>
      </c>
      <c r="W67" s="4">
        <v>0</v>
      </c>
      <c r="X67" s="4">
        <v>0</v>
      </c>
      <c r="Y67" s="4">
        <v>11.5</v>
      </c>
      <c r="Z67" s="4">
        <v>947</v>
      </c>
      <c r="AA67" s="4">
        <v>965</v>
      </c>
      <c r="AB67" s="4">
        <v>935</v>
      </c>
      <c r="AC67" s="4">
        <v>89</v>
      </c>
      <c r="AD67" s="4">
        <v>11.18</v>
      </c>
      <c r="AE67" s="4">
        <v>0.26</v>
      </c>
      <c r="AF67" s="4">
        <v>992</v>
      </c>
      <c r="AG67" s="4">
        <v>-10</v>
      </c>
      <c r="AH67" s="4">
        <v>7</v>
      </c>
      <c r="AI67" s="4">
        <v>24</v>
      </c>
      <c r="AJ67" s="4">
        <v>135</v>
      </c>
      <c r="AK67" s="4">
        <v>134</v>
      </c>
      <c r="AL67" s="4">
        <v>4.8</v>
      </c>
      <c r="AM67" s="4">
        <v>142</v>
      </c>
      <c r="AN67" s="4" t="s">
        <v>155</v>
      </c>
      <c r="AO67" s="4">
        <v>1</v>
      </c>
      <c r="AP67" s="5">
        <v>0.76163194444444438</v>
      </c>
      <c r="AQ67" s="4">
        <v>47.162354000000001</v>
      </c>
      <c r="AR67" s="4">
        <v>-88.484194000000002</v>
      </c>
      <c r="AS67" s="4">
        <v>316.39999999999998</v>
      </c>
      <c r="AT67" s="4">
        <v>37.200000000000003</v>
      </c>
      <c r="AU67" s="4">
        <v>12</v>
      </c>
      <c r="AV67" s="4">
        <v>10</v>
      </c>
      <c r="AW67" s="4" t="s">
        <v>424</v>
      </c>
      <c r="AX67" s="4">
        <v>1.1000000000000001</v>
      </c>
      <c r="AY67" s="4">
        <v>1.5304</v>
      </c>
      <c r="AZ67" s="4">
        <v>2.1</v>
      </c>
      <c r="BA67" s="4">
        <v>11.154</v>
      </c>
      <c r="BB67" s="4">
        <v>9.76</v>
      </c>
      <c r="BC67" s="4">
        <v>0.88</v>
      </c>
      <c r="BD67" s="4">
        <v>20.821999999999999</v>
      </c>
      <c r="BE67" s="4">
        <v>1738.741</v>
      </c>
      <c r="BF67" s="4">
        <v>402.947</v>
      </c>
      <c r="BG67" s="4">
        <v>4.6539999999999999</v>
      </c>
      <c r="BH67" s="4">
        <v>0.28999999999999998</v>
      </c>
      <c r="BI67" s="4">
        <v>4.9429999999999996</v>
      </c>
      <c r="BJ67" s="4">
        <v>3.58</v>
      </c>
      <c r="BK67" s="4">
        <v>0.223</v>
      </c>
      <c r="BL67" s="4">
        <v>3.8029999999999999</v>
      </c>
      <c r="BM67" s="4">
        <v>19.184100000000001</v>
      </c>
      <c r="BQ67" s="4">
        <v>0</v>
      </c>
      <c r="BR67" s="4">
        <v>0.739236</v>
      </c>
      <c r="BS67" s="4">
        <v>-5</v>
      </c>
      <c r="BT67" s="4">
        <v>8.0000000000000002E-3</v>
      </c>
      <c r="BU67" s="4">
        <v>18.065073999999999</v>
      </c>
      <c r="BV67" s="4">
        <v>0.16159999999999999</v>
      </c>
      <c r="BW67" s="4">
        <f t="shared" si="10"/>
        <v>4.7727925507999993</v>
      </c>
      <c r="BY67" s="4">
        <f t="shared" si="11"/>
        <v>24242.612193209479</v>
      </c>
      <c r="BZ67" s="4">
        <f t="shared" si="12"/>
        <v>5618.1385585416001</v>
      </c>
      <c r="CA67" s="4">
        <f t="shared" si="13"/>
        <v>49.914594325256004</v>
      </c>
      <c r="CB67" s="4">
        <f t="shared" si="14"/>
        <v>267.47669525004017</v>
      </c>
    </row>
    <row r="68" spans="1:80" x14ac:dyDescent="0.25">
      <c r="A68" s="2">
        <v>42804</v>
      </c>
      <c r="B68" s="3">
        <v>0.55334267361111111</v>
      </c>
      <c r="C68" s="4">
        <v>12.022</v>
      </c>
      <c r="D68" s="4">
        <v>4.2946</v>
      </c>
      <c r="E68" s="4">
        <v>42945.531915</v>
      </c>
      <c r="F68" s="4">
        <v>376.9</v>
      </c>
      <c r="G68" s="4">
        <v>33.200000000000003</v>
      </c>
      <c r="H68" s="4">
        <v>2655.6</v>
      </c>
      <c r="J68" s="4">
        <v>0</v>
      </c>
      <c r="K68" s="4">
        <v>0.8286</v>
      </c>
      <c r="L68" s="4">
        <v>9.9614999999999991</v>
      </c>
      <c r="M68" s="4">
        <v>3.5586000000000002</v>
      </c>
      <c r="N68" s="4">
        <v>312.34660000000002</v>
      </c>
      <c r="O68" s="4">
        <v>27.540500000000002</v>
      </c>
      <c r="P68" s="4">
        <v>339.9</v>
      </c>
      <c r="Q68" s="4">
        <v>240.27189999999999</v>
      </c>
      <c r="R68" s="4">
        <v>21.185500000000001</v>
      </c>
      <c r="S68" s="4">
        <v>261.5</v>
      </c>
      <c r="T68" s="4">
        <v>2655.6028000000001</v>
      </c>
      <c r="W68" s="4">
        <v>0</v>
      </c>
      <c r="X68" s="4">
        <v>0</v>
      </c>
      <c r="Y68" s="4">
        <v>11.5</v>
      </c>
      <c r="Z68" s="4">
        <v>949</v>
      </c>
      <c r="AA68" s="4">
        <v>964</v>
      </c>
      <c r="AB68" s="4">
        <v>936</v>
      </c>
      <c r="AC68" s="4">
        <v>89</v>
      </c>
      <c r="AD68" s="4">
        <v>11.18</v>
      </c>
      <c r="AE68" s="4">
        <v>0.26</v>
      </c>
      <c r="AF68" s="4">
        <v>992</v>
      </c>
      <c r="AG68" s="4">
        <v>-10</v>
      </c>
      <c r="AH68" s="4">
        <v>7.8728730000000002</v>
      </c>
      <c r="AI68" s="4">
        <v>24</v>
      </c>
      <c r="AJ68" s="4">
        <v>135</v>
      </c>
      <c r="AK68" s="4">
        <v>133.1</v>
      </c>
      <c r="AL68" s="4">
        <v>4.7</v>
      </c>
      <c r="AM68" s="4">
        <v>142</v>
      </c>
      <c r="AN68" s="4" t="s">
        <v>155</v>
      </c>
      <c r="AO68" s="4">
        <v>1</v>
      </c>
      <c r="AP68" s="5">
        <v>0.76164351851851853</v>
      </c>
      <c r="AQ68" s="4">
        <v>47.162505000000003</v>
      </c>
      <c r="AR68" s="4">
        <v>-88.484179999999995</v>
      </c>
      <c r="AS68" s="4">
        <v>316.5</v>
      </c>
      <c r="AT68" s="4">
        <v>37.799999999999997</v>
      </c>
      <c r="AU68" s="4">
        <v>12</v>
      </c>
      <c r="AV68" s="4">
        <v>10</v>
      </c>
      <c r="AW68" s="4" t="s">
        <v>424</v>
      </c>
      <c r="AX68" s="4">
        <v>1.1000000000000001</v>
      </c>
      <c r="AY68" s="4">
        <v>1.6</v>
      </c>
      <c r="AZ68" s="4">
        <v>2.1</v>
      </c>
      <c r="BA68" s="4">
        <v>11.154</v>
      </c>
      <c r="BB68" s="4">
        <v>9.83</v>
      </c>
      <c r="BC68" s="4">
        <v>0.88</v>
      </c>
      <c r="BD68" s="4">
        <v>20.681999999999999</v>
      </c>
      <c r="BE68" s="4">
        <v>1747.3440000000001</v>
      </c>
      <c r="BF68" s="4">
        <v>397.291</v>
      </c>
      <c r="BG68" s="4">
        <v>5.7380000000000004</v>
      </c>
      <c r="BH68" s="4">
        <v>0.50600000000000001</v>
      </c>
      <c r="BI68" s="4">
        <v>6.2430000000000003</v>
      </c>
      <c r="BJ68" s="4">
        <v>4.4139999999999997</v>
      </c>
      <c r="BK68" s="4">
        <v>0.38900000000000001</v>
      </c>
      <c r="BL68" s="4">
        <v>4.8029999999999999</v>
      </c>
      <c r="BM68" s="4">
        <v>19.315100000000001</v>
      </c>
      <c r="BQ68" s="4">
        <v>0</v>
      </c>
      <c r="BR68" s="4">
        <v>0.76322000000000001</v>
      </c>
      <c r="BS68" s="4">
        <v>-5</v>
      </c>
      <c r="BT68" s="4">
        <v>8.0000000000000002E-3</v>
      </c>
      <c r="BU68" s="4">
        <v>18.651195000000001</v>
      </c>
      <c r="BV68" s="4">
        <v>0.16159999999999999</v>
      </c>
      <c r="BW68" s="4">
        <f t="shared" si="10"/>
        <v>4.927645719</v>
      </c>
      <c r="BY68" s="4">
        <f t="shared" si="11"/>
        <v>25153.003427198546</v>
      </c>
      <c r="BZ68" s="4">
        <f t="shared" si="12"/>
        <v>5719.0008862565919</v>
      </c>
      <c r="CA68" s="4">
        <f t="shared" si="13"/>
        <v>63.539496016614002</v>
      </c>
      <c r="CB68" s="4">
        <f t="shared" si="14"/>
        <v>278.04071579304519</v>
      </c>
    </row>
    <row r="69" spans="1:80" x14ac:dyDescent="0.25">
      <c r="A69" s="2">
        <v>42804</v>
      </c>
      <c r="B69" s="3">
        <v>0.55335424768518515</v>
      </c>
      <c r="C69" s="4">
        <v>11.835000000000001</v>
      </c>
      <c r="D69" s="4">
        <v>4.4419000000000004</v>
      </c>
      <c r="E69" s="4">
        <v>44418.527005000004</v>
      </c>
      <c r="F69" s="4">
        <v>432.8</v>
      </c>
      <c r="G69" s="4">
        <v>33.200000000000003</v>
      </c>
      <c r="H69" s="4">
        <v>2686.5</v>
      </c>
      <c r="J69" s="4">
        <v>0</v>
      </c>
      <c r="K69" s="4">
        <v>0.8286</v>
      </c>
      <c r="L69" s="4">
        <v>9.8061000000000007</v>
      </c>
      <c r="M69" s="4">
        <v>3.6804000000000001</v>
      </c>
      <c r="N69" s="4">
        <v>358.56740000000002</v>
      </c>
      <c r="O69" s="4">
        <v>27.478300000000001</v>
      </c>
      <c r="P69" s="4">
        <v>386</v>
      </c>
      <c r="Q69" s="4">
        <v>275.82709999999997</v>
      </c>
      <c r="R69" s="4">
        <v>21.137599999999999</v>
      </c>
      <c r="S69" s="4">
        <v>297</v>
      </c>
      <c r="T69" s="4">
        <v>2686.5178000000001</v>
      </c>
      <c r="W69" s="4">
        <v>0</v>
      </c>
      <c r="X69" s="4">
        <v>0</v>
      </c>
      <c r="Y69" s="4">
        <v>11.5</v>
      </c>
      <c r="Z69" s="4">
        <v>951</v>
      </c>
      <c r="AA69" s="4">
        <v>967</v>
      </c>
      <c r="AB69" s="4">
        <v>939</v>
      </c>
      <c r="AC69" s="4">
        <v>89</v>
      </c>
      <c r="AD69" s="4">
        <v>11.18</v>
      </c>
      <c r="AE69" s="4">
        <v>0.26</v>
      </c>
      <c r="AF69" s="4">
        <v>992</v>
      </c>
      <c r="AG69" s="4">
        <v>-10</v>
      </c>
      <c r="AH69" s="4">
        <v>7.1269999999999998</v>
      </c>
      <c r="AI69" s="4">
        <v>24</v>
      </c>
      <c r="AJ69" s="4">
        <v>135</v>
      </c>
      <c r="AK69" s="4">
        <v>133</v>
      </c>
      <c r="AL69" s="4">
        <v>4.4000000000000004</v>
      </c>
      <c r="AM69" s="4">
        <v>142</v>
      </c>
      <c r="AN69" s="4" t="s">
        <v>155</v>
      </c>
      <c r="AO69" s="4">
        <v>1</v>
      </c>
      <c r="AP69" s="5">
        <v>0.76165509259259256</v>
      </c>
      <c r="AQ69" s="4">
        <v>47.162663999999999</v>
      </c>
      <c r="AR69" s="4">
        <v>-88.484168999999994</v>
      </c>
      <c r="AS69" s="4">
        <v>316.8</v>
      </c>
      <c r="AT69" s="4">
        <v>39.1</v>
      </c>
      <c r="AU69" s="4">
        <v>12</v>
      </c>
      <c r="AV69" s="4">
        <v>10</v>
      </c>
      <c r="AW69" s="4" t="s">
        <v>424</v>
      </c>
      <c r="AX69" s="4">
        <v>1.1000000000000001</v>
      </c>
      <c r="AY69" s="4">
        <v>1.6</v>
      </c>
      <c r="AZ69" s="4">
        <v>2.1</v>
      </c>
      <c r="BA69" s="4">
        <v>11.154</v>
      </c>
      <c r="BB69" s="4">
        <v>9.83</v>
      </c>
      <c r="BC69" s="4">
        <v>0.88</v>
      </c>
      <c r="BD69" s="4">
        <v>20.690999999999999</v>
      </c>
      <c r="BE69" s="4">
        <v>1723.913</v>
      </c>
      <c r="BF69" s="4">
        <v>411.8</v>
      </c>
      <c r="BG69" s="4">
        <v>6.601</v>
      </c>
      <c r="BH69" s="4">
        <v>0.50600000000000001</v>
      </c>
      <c r="BI69" s="4">
        <v>7.1070000000000002</v>
      </c>
      <c r="BJ69" s="4">
        <v>5.0780000000000003</v>
      </c>
      <c r="BK69" s="4">
        <v>0.38900000000000001</v>
      </c>
      <c r="BL69" s="4">
        <v>5.4669999999999996</v>
      </c>
      <c r="BM69" s="4">
        <v>19.583300000000001</v>
      </c>
      <c r="BQ69" s="4">
        <v>0</v>
      </c>
      <c r="BR69" s="4">
        <v>0.77984100000000001</v>
      </c>
      <c r="BS69" s="4">
        <v>-5</v>
      </c>
      <c r="BT69" s="4">
        <v>8.8730000000000007E-3</v>
      </c>
      <c r="BU69" s="4">
        <v>19.057365000000001</v>
      </c>
      <c r="BV69" s="4">
        <v>0.17923500000000001</v>
      </c>
      <c r="BW69" s="4">
        <f t="shared" si="10"/>
        <v>5.0349558329999997</v>
      </c>
      <c r="BY69" s="4">
        <f t="shared" si="11"/>
        <v>25356.130068003295</v>
      </c>
      <c r="BZ69" s="4">
        <f t="shared" si="12"/>
        <v>6056.9497196226012</v>
      </c>
      <c r="CA69" s="4">
        <f t="shared" si="13"/>
        <v>74.689632530946014</v>
      </c>
      <c r="CB69" s="4">
        <f t="shared" si="14"/>
        <v>288.04046489627314</v>
      </c>
    </row>
    <row r="70" spans="1:80" x14ac:dyDescent="0.25">
      <c r="A70" s="2">
        <v>42804</v>
      </c>
      <c r="B70" s="3">
        <v>0.5533658217592593</v>
      </c>
      <c r="C70" s="4">
        <v>11.75</v>
      </c>
      <c r="D70" s="4">
        <v>4.5426000000000002</v>
      </c>
      <c r="E70" s="4">
        <v>45426.486260999998</v>
      </c>
      <c r="F70" s="4">
        <v>468.2</v>
      </c>
      <c r="G70" s="4">
        <v>17.399999999999999</v>
      </c>
      <c r="H70" s="4">
        <v>2864.5</v>
      </c>
      <c r="J70" s="4">
        <v>0</v>
      </c>
      <c r="K70" s="4">
        <v>0.82799999999999996</v>
      </c>
      <c r="L70" s="4">
        <v>9.7294999999999998</v>
      </c>
      <c r="M70" s="4">
        <v>3.7614999999999998</v>
      </c>
      <c r="N70" s="4">
        <v>387.6653</v>
      </c>
      <c r="O70" s="4">
        <v>14.4079</v>
      </c>
      <c r="P70" s="4">
        <v>402.1</v>
      </c>
      <c r="Q70" s="4">
        <v>298.22120000000001</v>
      </c>
      <c r="R70" s="4">
        <v>11.083600000000001</v>
      </c>
      <c r="S70" s="4">
        <v>309.3</v>
      </c>
      <c r="T70" s="4">
        <v>2864.5364</v>
      </c>
      <c r="W70" s="4">
        <v>0</v>
      </c>
      <c r="X70" s="4">
        <v>0</v>
      </c>
      <c r="Y70" s="4">
        <v>11.5</v>
      </c>
      <c r="Z70" s="4">
        <v>955</v>
      </c>
      <c r="AA70" s="4">
        <v>973</v>
      </c>
      <c r="AB70" s="4">
        <v>942</v>
      </c>
      <c r="AC70" s="4">
        <v>89</v>
      </c>
      <c r="AD70" s="4">
        <v>11.19</v>
      </c>
      <c r="AE70" s="4">
        <v>0.26</v>
      </c>
      <c r="AF70" s="4">
        <v>991</v>
      </c>
      <c r="AG70" s="4">
        <v>-10</v>
      </c>
      <c r="AH70" s="4">
        <v>7.8730000000000002</v>
      </c>
      <c r="AI70" s="4">
        <v>24</v>
      </c>
      <c r="AJ70" s="4">
        <v>135</v>
      </c>
      <c r="AK70" s="4">
        <v>133</v>
      </c>
      <c r="AL70" s="4">
        <v>4.5</v>
      </c>
      <c r="AM70" s="4">
        <v>142</v>
      </c>
      <c r="AN70" s="4" t="s">
        <v>155</v>
      </c>
      <c r="AO70" s="4">
        <v>1</v>
      </c>
      <c r="AP70" s="5">
        <v>0.76166666666666671</v>
      </c>
      <c r="AQ70" s="4">
        <v>47.162830999999997</v>
      </c>
      <c r="AR70" s="4">
        <v>-88.484181000000007</v>
      </c>
      <c r="AS70" s="4">
        <v>317.39999999999998</v>
      </c>
      <c r="AT70" s="4">
        <v>40.1</v>
      </c>
      <c r="AU70" s="4">
        <v>12</v>
      </c>
      <c r="AV70" s="4">
        <v>10</v>
      </c>
      <c r="AW70" s="4" t="s">
        <v>424</v>
      </c>
      <c r="AX70" s="4">
        <v>1.1304000000000001</v>
      </c>
      <c r="AY70" s="4">
        <v>1.7216</v>
      </c>
      <c r="AZ70" s="4">
        <v>2.2216</v>
      </c>
      <c r="BA70" s="4">
        <v>11.154</v>
      </c>
      <c r="BB70" s="4">
        <v>9.7899999999999991</v>
      </c>
      <c r="BC70" s="4">
        <v>0.88</v>
      </c>
      <c r="BD70" s="4">
        <v>20.766999999999999</v>
      </c>
      <c r="BE70" s="4">
        <v>1707.662</v>
      </c>
      <c r="BF70" s="4">
        <v>420.19400000000002</v>
      </c>
      <c r="BG70" s="4">
        <v>7.125</v>
      </c>
      <c r="BH70" s="4">
        <v>0.26500000000000001</v>
      </c>
      <c r="BI70" s="4">
        <v>7.39</v>
      </c>
      <c r="BJ70" s="4">
        <v>5.4809999999999999</v>
      </c>
      <c r="BK70" s="4">
        <v>0.20399999999999999</v>
      </c>
      <c r="BL70" s="4">
        <v>5.6849999999999996</v>
      </c>
      <c r="BM70" s="4">
        <v>20.847100000000001</v>
      </c>
      <c r="BQ70" s="4">
        <v>0</v>
      </c>
      <c r="BR70" s="4">
        <v>0.81779299999999999</v>
      </c>
      <c r="BS70" s="4">
        <v>-5</v>
      </c>
      <c r="BT70" s="4">
        <v>8.1270000000000005E-3</v>
      </c>
      <c r="BU70" s="4">
        <v>19.984817</v>
      </c>
      <c r="BV70" s="4">
        <v>0.16416500000000001</v>
      </c>
      <c r="BW70" s="4">
        <f t="shared" si="10"/>
        <v>5.2799886514000001</v>
      </c>
      <c r="BY70" s="4">
        <f t="shared" si="11"/>
        <v>26339.45983986972</v>
      </c>
      <c r="BZ70" s="4">
        <f t="shared" si="12"/>
        <v>6481.1906501135563</v>
      </c>
      <c r="CA70" s="4">
        <f t="shared" si="13"/>
        <v>84.5404883298486</v>
      </c>
      <c r="CB70" s="4">
        <f t="shared" si="14"/>
        <v>321.5515442914043</v>
      </c>
    </row>
    <row r="71" spans="1:80" x14ac:dyDescent="0.25">
      <c r="A71" s="2">
        <v>42804</v>
      </c>
      <c r="B71" s="3">
        <v>0.55337739583333334</v>
      </c>
      <c r="C71" s="4">
        <v>11.797000000000001</v>
      </c>
      <c r="D71" s="4">
        <v>4.3939000000000004</v>
      </c>
      <c r="E71" s="4">
        <v>43938.737024000002</v>
      </c>
      <c r="F71" s="4">
        <v>502.4</v>
      </c>
      <c r="G71" s="4">
        <v>16.899999999999999</v>
      </c>
      <c r="H71" s="4">
        <v>3077.5</v>
      </c>
      <c r="J71" s="4">
        <v>0</v>
      </c>
      <c r="K71" s="4">
        <v>0.82909999999999995</v>
      </c>
      <c r="L71" s="4">
        <v>9.7806999999999995</v>
      </c>
      <c r="M71" s="4">
        <v>3.6427</v>
      </c>
      <c r="N71" s="4">
        <v>416.53620000000001</v>
      </c>
      <c r="O71" s="4">
        <v>14.046099999999999</v>
      </c>
      <c r="P71" s="4">
        <v>430.6</v>
      </c>
      <c r="Q71" s="4">
        <v>320.43259999999998</v>
      </c>
      <c r="R71" s="4">
        <v>10.805400000000001</v>
      </c>
      <c r="S71" s="4">
        <v>331.2</v>
      </c>
      <c r="T71" s="4">
        <v>3077.4976999999999</v>
      </c>
      <c r="W71" s="4">
        <v>0</v>
      </c>
      <c r="X71" s="4">
        <v>0</v>
      </c>
      <c r="Y71" s="4">
        <v>11.5</v>
      </c>
      <c r="Z71" s="4">
        <v>962</v>
      </c>
      <c r="AA71" s="4">
        <v>980</v>
      </c>
      <c r="AB71" s="4">
        <v>950</v>
      </c>
      <c r="AC71" s="4">
        <v>89</v>
      </c>
      <c r="AD71" s="4">
        <v>11.19</v>
      </c>
      <c r="AE71" s="4">
        <v>0.26</v>
      </c>
      <c r="AF71" s="4">
        <v>991</v>
      </c>
      <c r="AG71" s="4">
        <v>-10</v>
      </c>
      <c r="AH71" s="4">
        <v>8</v>
      </c>
      <c r="AI71" s="4">
        <v>24</v>
      </c>
      <c r="AJ71" s="4">
        <v>135</v>
      </c>
      <c r="AK71" s="4">
        <v>133</v>
      </c>
      <c r="AL71" s="4">
        <v>4.7</v>
      </c>
      <c r="AM71" s="4">
        <v>142</v>
      </c>
      <c r="AN71" s="4" t="s">
        <v>155</v>
      </c>
      <c r="AO71" s="4">
        <v>1</v>
      </c>
      <c r="AP71" s="5">
        <v>0.76167824074074064</v>
      </c>
      <c r="AQ71" s="4">
        <v>47.162996</v>
      </c>
      <c r="AR71" s="4">
        <v>-88.484216000000004</v>
      </c>
      <c r="AS71" s="4">
        <v>318</v>
      </c>
      <c r="AT71" s="4">
        <v>40.6</v>
      </c>
      <c r="AU71" s="4">
        <v>12</v>
      </c>
      <c r="AV71" s="4">
        <v>10</v>
      </c>
      <c r="AW71" s="4" t="s">
        <v>424</v>
      </c>
      <c r="AX71" s="4">
        <v>1.1696</v>
      </c>
      <c r="AY71" s="4">
        <v>2</v>
      </c>
      <c r="AZ71" s="4">
        <v>2.4695999999999998</v>
      </c>
      <c r="BA71" s="4">
        <v>11.154</v>
      </c>
      <c r="BB71" s="4">
        <v>9.85</v>
      </c>
      <c r="BC71" s="4">
        <v>0.88</v>
      </c>
      <c r="BD71" s="4">
        <v>20.62</v>
      </c>
      <c r="BE71" s="4">
        <v>1722.453</v>
      </c>
      <c r="BF71" s="4">
        <v>408.303</v>
      </c>
      <c r="BG71" s="4">
        <v>7.6820000000000004</v>
      </c>
      <c r="BH71" s="4">
        <v>0.25900000000000001</v>
      </c>
      <c r="BI71" s="4">
        <v>7.9409999999999998</v>
      </c>
      <c r="BJ71" s="4">
        <v>5.9089999999999998</v>
      </c>
      <c r="BK71" s="4">
        <v>0.19900000000000001</v>
      </c>
      <c r="BL71" s="4">
        <v>6.109</v>
      </c>
      <c r="BM71" s="4">
        <v>22.4725</v>
      </c>
      <c r="BQ71" s="4">
        <v>0</v>
      </c>
      <c r="BR71" s="4">
        <v>0.84307900000000002</v>
      </c>
      <c r="BS71" s="4">
        <v>-5</v>
      </c>
      <c r="BT71" s="4">
        <v>8.0000000000000002E-3</v>
      </c>
      <c r="BU71" s="4">
        <v>20.602743</v>
      </c>
      <c r="BV71" s="4">
        <v>0.16159999999999999</v>
      </c>
      <c r="BW71" s="4">
        <f t="shared" si="10"/>
        <v>5.4432447006000002</v>
      </c>
      <c r="BY71" s="4">
        <f t="shared" si="11"/>
        <v>27389.064557885271</v>
      </c>
      <c r="BZ71" s="4">
        <f t="shared" si="12"/>
        <v>6492.5064580445624</v>
      </c>
      <c r="CA71" s="4">
        <f t="shared" si="13"/>
        <v>93.960173353086603</v>
      </c>
      <c r="CB71" s="4">
        <f t="shared" si="14"/>
        <v>357.33965064769654</v>
      </c>
    </row>
    <row r="72" spans="1:80" x14ac:dyDescent="0.25">
      <c r="A72" s="2">
        <v>42804</v>
      </c>
      <c r="B72" s="3">
        <v>0.55338896990740738</v>
      </c>
      <c r="C72" s="4">
        <v>11.894</v>
      </c>
      <c r="D72" s="4">
        <v>4.4175000000000004</v>
      </c>
      <c r="E72" s="4">
        <v>44175.228916</v>
      </c>
      <c r="F72" s="4">
        <v>522.70000000000005</v>
      </c>
      <c r="G72" s="4">
        <v>16.3</v>
      </c>
      <c r="H72" s="4">
        <v>3420</v>
      </c>
      <c r="J72" s="4">
        <v>0</v>
      </c>
      <c r="K72" s="4">
        <v>0.8276</v>
      </c>
      <c r="L72" s="4">
        <v>9.8434000000000008</v>
      </c>
      <c r="M72" s="4">
        <v>3.6560000000000001</v>
      </c>
      <c r="N72" s="4">
        <v>432.63229999999999</v>
      </c>
      <c r="O72" s="4">
        <v>13.460800000000001</v>
      </c>
      <c r="P72" s="4">
        <v>446.1</v>
      </c>
      <c r="Q72" s="4">
        <v>332.81490000000002</v>
      </c>
      <c r="R72" s="4">
        <v>10.3551</v>
      </c>
      <c r="S72" s="4">
        <v>343.2</v>
      </c>
      <c r="T72" s="4">
        <v>3420.0373</v>
      </c>
      <c r="W72" s="4">
        <v>0</v>
      </c>
      <c r="X72" s="4">
        <v>0</v>
      </c>
      <c r="Y72" s="4">
        <v>11.5</v>
      </c>
      <c r="Z72" s="4">
        <v>964</v>
      </c>
      <c r="AA72" s="4">
        <v>979</v>
      </c>
      <c r="AB72" s="4">
        <v>950</v>
      </c>
      <c r="AC72" s="4">
        <v>89</v>
      </c>
      <c r="AD72" s="4">
        <v>11.19</v>
      </c>
      <c r="AE72" s="4">
        <v>0.26</v>
      </c>
      <c r="AF72" s="4">
        <v>991</v>
      </c>
      <c r="AG72" s="4">
        <v>-10</v>
      </c>
      <c r="AH72" s="4">
        <v>8</v>
      </c>
      <c r="AI72" s="4">
        <v>24</v>
      </c>
      <c r="AJ72" s="4">
        <v>135</v>
      </c>
      <c r="AK72" s="4">
        <v>133.9</v>
      </c>
      <c r="AL72" s="4">
        <v>4.9000000000000004</v>
      </c>
      <c r="AM72" s="4">
        <v>142</v>
      </c>
      <c r="AN72" s="4" t="s">
        <v>155</v>
      </c>
      <c r="AO72" s="4">
        <v>1</v>
      </c>
      <c r="AP72" s="5">
        <v>0.76168981481481479</v>
      </c>
      <c r="AQ72" s="4">
        <v>47.163156999999998</v>
      </c>
      <c r="AR72" s="4">
        <v>-88.484263999999996</v>
      </c>
      <c r="AS72" s="4">
        <v>318.39999999999998</v>
      </c>
      <c r="AT72" s="4">
        <v>40.700000000000003</v>
      </c>
      <c r="AU72" s="4">
        <v>12</v>
      </c>
      <c r="AV72" s="4">
        <v>10</v>
      </c>
      <c r="AW72" s="4" t="s">
        <v>424</v>
      </c>
      <c r="AX72" s="4">
        <v>1.1000000000000001</v>
      </c>
      <c r="AY72" s="4">
        <v>2</v>
      </c>
      <c r="AZ72" s="4">
        <v>2.4</v>
      </c>
      <c r="BA72" s="4">
        <v>11.154</v>
      </c>
      <c r="BB72" s="4">
        <v>9.76</v>
      </c>
      <c r="BC72" s="4">
        <v>0.88</v>
      </c>
      <c r="BD72" s="4">
        <v>20.827999999999999</v>
      </c>
      <c r="BE72" s="4">
        <v>1719.6479999999999</v>
      </c>
      <c r="BF72" s="4">
        <v>406.51900000000001</v>
      </c>
      <c r="BG72" s="4">
        <v>7.915</v>
      </c>
      <c r="BH72" s="4">
        <v>0.246</v>
      </c>
      <c r="BI72" s="4">
        <v>8.1609999999999996</v>
      </c>
      <c r="BJ72" s="4">
        <v>6.0890000000000004</v>
      </c>
      <c r="BK72" s="4">
        <v>0.189</v>
      </c>
      <c r="BL72" s="4">
        <v>6.2779999999999996</v>
      </c>
      <c r="BM72" s="4">
        <v>24.7743</v>
      </c>
      <c r="BQ72" s="4">
        <v>0</v>
      </c>
      <c r="BR72" s="4">
        <v>0.855603</v>
      </c>
      <c r="BS72" s="4">
        <v>-5</v>
      </c>
      <c r="BT72" s="4">
        <v>8.0000000000000002E-3</v>
      </c>
      <c r="BU72" s="4">
        <v>20.908798000000001</v>
      </c>
      <c r="BV72" s="4">
        <v>0.16159999999999999</v>
      </c>
      <c r="BW72" s="4">
        <f t="shared" si="10"/>
        <v>5.5241044315999996</v>
      </c>
      <c r="BY72" s="4">
        <f t="shared" si="11"/>
        <v>27750.665341383668</v>
      </c>
      <c r="BZ72" s="4">
        <f t="shared" si="12"/>
        <v>6560.1638962822326</v>
      </c>
      <c r="CA72" s="4">
        <f t="shared" si="13"/>
        <v>98.260691294779605</v>
      </c>
      <c r="CB72" s="4">
        <f t="shared" si="14"/>
        <v>399.79304390610253</v>
      </c>
    </row>
    <row r="73" spans="1:80" x14ac:dyDescent="0.25">
      <c r="A73" s="2">
        <v>42804</v>
      </c>
      <c r="B73" s="3">
        <v>0.55340054398148142</v>
      </c>
      <c r="C73" s="4">
        <v>11.91</v>
      </c>
      <c r="D73" s="4">
        <v>4.4302999999999999</v>
      </c>
      <c r="E73" s="4">
        <v>44303.171769</v>
      </c>
      <c r="F73" s="4">
        <v>538.5</v>
      </c>
      <c r="G73" s="4">
        <v>16.2</v>
      </c>
      <c r="H73" s="4">
        <v>3676.1</v>
      </c>
      <c r="J73" s="4">
        <v>0</v>
      </c>
      <c r="K73" s="4">
        <v>0.82709999999999995</v>
      </c>
      <c r="L73" s="4">
        <v>9.8503000000000007</v>
      </c>
      <c r="M73" s="4">
        <v>3.6640999999999999</v>
      </c>
      <c r="N73" s="4">
        <v>445.40710000000001</v>
      </c>
      <c r="O73" s="4">
        <v>13.398300000000001</v>
      </c>
      <c r="P73" s="4">
        <v>458.8</v>
      </c>
      <c r="Q73" s="4">
        <v>342.64229999999998</v>
      </c>
      <c r="R73" s="4">
        <v>10.3071</v>
      </c>
      <c r="S73" s="4">
        <v>352.9</v>
      </c>
      <c r="T73" s="4">
        <v>3676.0682999999999</v>
      </c>
      <c r="W73" s="4">
        <v>0</v>
      </c>
      <c r="X73" s="4">
        <v>0</v>
      </c>
      <c r="Y73" s="4">
        <v>11.5</v>
      </c>
      <c r="Z73" s="4">
        <v>966</v>
      </c>
      <c r="AA73" s="4">
        <v>985</v>
      </c>
      <c r="AB73" s="4">
        <v>955</v>
      </c>
      <c r="AC73" s="4">
        <v>89</v>
      </c>
      <c r="AD73" s="4">
        <v>11.19</v>
      </c>
      <c r="AE73" s="4">
        <v>0.26</v>
      </c>
      <c r="AF73" s="4">
        <v>991</v>
      </c>
      <c r="AG73" s="4">
        <v>-10</v>
      </c>
      <c r="AH73" s="4">
        <v>8</v>
      </c>
      <c r="AI73" s="4">
        <v>24</v>
      </c>
      <c r="AJ73" s="4">
        <v>135</v>
      </c>
      <c r="AK73" s="4">
        <v>135.69999999999999</v>
      </c>
      <c r="AL73" s="4">
        <v>4.9000000000000004</v>
      </c>
      <c r="AM73" s="4">
        <v>142</v>
      </c>
      <c r="AN73" s="4" t="s">
        <v>155</v>
      </c>
      <c r="AO73" s="4">
        <v>1</v>
      </c>
      <c r="AP73" s="5">
        <v>0.76170138888888894</v>
      </c>
      <c r="AQ73" s="4">
        <v>47.163313000000002</v>
      </c>
      <c r="AR73" s="4">
        <v>-88.484330999999997</v>
      </c>
      <c r="AS73" s="4">
        <v>318.8</v>
      </c>
      <c r="AT73" s="4">
        <v>40.6</v>
      </c>
      <c r="AU73" s="4">
        <v>12</v>
      </c>
      <c r="AV73" s="4">
        <v>10</v>
      </c>
      <c r="AW73" s="4" t="s">
        <v>424</v>
      </c>
      <c r="AX73" s="4">
        <v>1.1000000000000001</v>
      </c>
      <c r="AY73" s="4">
        <v>2</v>
      </c>
      <c r="AZ73" s="4">
        <v>2.3696000000000002</v>
      </c>
      <c r="BA73" s="4">
        <v>11.154</v>
      </c>
      <c r="BB73" s="4">
        <v>9.73</v>
      </c>
      <c r="BC73" s="4">
        <v>0.87</v>
      </c>
      <c r="BD73" s="4">
        <v>20.911000000000001</v>
      </c>
      <c r="BE73" s="4">
        <v>1715.806</v>
      </c>
      <c r="BF73" s="4">
        <v>406.22399999999999</v>
      </c>
      <c r="BG73" s="4">
        <v>8.125</v>
      </c>
      <c r="BH73" s="4">
        <v>0.24399999999999999</v>
      </c>
      <c r="BI73" s="4">
        <v>8.3689999999999998</v>
      </c>
      <c r="BJ73" s="4">
        <v>6.25</v>
      </c>
      <c r="BK73" s="4">
        <v>0.188</v>
      </c>
      <c r="BL73" s="4">
        <v>6.4379999999999997</v>
      </c>
      <c r="BM73" s="4">
        <v>26.550899999999999</v>
      </c>
      <c r="BQ73" s="4">
        <v>0</v>
      </c>
      <c r="BR73" s="4">
        <v>0.86136500000000005</v>
      </c>
      <c r="BS73" s="4">
        <v>-5</v>
      </c>
      <c r="BT73" s="4">
        <v>8.0000000000000002E-3</v>
      </c>
      <c r="BU73" s="4">
        <v>21.049607000000002</v>
      </c>
      <c r="BV73" s="4">
        <v>0.16159999999999999</v>
      </c>
      <c r="BW73" s="4">
        <f t="shared" si="10"/>
        <v>5.5613061693999999</v>
      </c>
      <c r="BY73" s="4">
        <f t="shared" si="11"/>
        <v>27875.133006525179</v>
      </c>
      <c r="BZ73" s="4">
        <f t="shared" si="12"/>
        <v>6599.5503165525024</v>
      </c>
      <c r="CA73" s="4">
        <f t="shared" si="13"/>
        <v>101.53804176625</v>
      </c>
      <c r="CB73" s="4">
        <f t="shared" si="14"/>
        <v>431.34822290104444</v>
      </c>
    </row>
    <row r="74" spans="1:80" x14ac:dyDescent="0.25">
      <c r="A74" s="2">
        <v>42804</v>
      </c>
      <c r="B74" s="3">
        <v>0.55341211805555557</v>
      </c>
      <c r="C74" s="4">
        <v>11.944000000000001</v>
      </c>
      <c r="D74" s="4">
        <v>4.3017000000000003</v>
      </c>
      <c r="E74" s="4">
        <v>43017.219471999997</v>
      </c>
      <c r="F74" s="4">
        <v>552.70000000000005</v>
      </c>
      <c r="G74" s="4">
        <v>16.3</v>
      </c>
      <c r="H74" s="4">
        <v>3773.1</v>
      </c>
      <c r="J74" s="4">
        <v>0</v>
      </c>
      <c r="K74" s="4">
        <v>0.82809999999999995</v>
      </c>
      <c r="L74" s="4">
        <v>9.8911999999999995</v>
      </c>
      <c r="M74" s="4">
        <v>3.5623999999999998</v>
      </c>
      <c r="N74" s="4">
        <v>457.68920000000003</v>
      </c>
      <c r="O74" s="4">
        <v>13.5288</v>
      </c>
      <c r="P74" s="4">
        <v>471.2</v>
      </c>
      <c r="Q74" s="4">
        <v>352.23079999999999</v>
      </c>
      <c r="R74" s="4">
        <v>10.4116</v>
      </c>
      <c r="S74" s="4">
        <v>362.6</v>
      </c>
      <c r="T74" s="4">
        <v>3773.0524</v>
      </c>
      <c r="W74" s="4">
        <v>0</v>
      </c>
      <c r="X74" s="4">
        <v>0</v>
      </c>
      <c r="Y74" s="4">
        <v>11.5</v>
      </c>
      <c r="Z74" s="4">
        <v>964</v>
      </c>
      <c r="AA74" s="4">
        <v>989</v>
      </c>
      <c r="AB74" s="4">
        <v>957</v>
      </c>
      <c r="AC74" s="4">
        <v>89.9</v>
      </c>
      <c r="AD74" s="4">
        <v>11.3</v>
      </c>
      <c r="AE74" s="4">
        <v>0.26</v>
      </c>
      <c r="AF74" s="4">
        <v>991</v>
      </c>
      <c r="AG74" s="4">
        <v>-10</v>
      </c>
      <c r="AH74" s="4">
        <v>8</v>
      </c>
      <c r="AI74" s="4">
        <v>24</v>
      </c>
      <c r="AJ74" s="4">
        <v>135</v>
      </c>
      <c r="AK74" s="4">
        <v>133.4</v>
      </c>
      <c r="AL74" s="4">
        <v>5.2</v>
      </c>
      <c r="AM74" s="4">
        <v>142</v>
      </c>
      <c r="AN74" s="4" t="s">
        <v>155</v>
      </c>
      <c r="AO74" s="4">
        <v>1</v>
      </c>
      <c r="AP74" s="5">
        <v>0.76171296296296298</v>
      </c>
      <c r="AQ74" s="4">
        <v>47.163463</v>
      </c>
      <c r="AR74" s="4">
        <v>-88.484437</v>
      </c>
      <c r="AS74" s="4">
        <v>319.39999999999998</v>
      </c>
      <c r="AT74" s="4">
        <v>40.799999999999997</v>
      </c>
      <c r="AU74" s="4">
        <v>12</v>
      </c>
      <c r="AV74" s="4">
        <v>10</v>
      </c>
      <c r="AW74" s="4" t="s">
        <v>424</v>
      </c>
      <c r="AX74" s="4">
        <v>1.1304000000000001</v>
      </c>
      <c r="AY74" s="4">
        <v>2.0608</v>
      </c>
      <c r="AZ74" s="4">
        <v>2.3912</v>
      </c>
      <c r="BA74" s="4">
        <v>11.154</v>
      </c>
      <c r="BB74" s="4">
        <v>9.7899999999999991</v>
      </c>
      <c r="BC74" s="4">
        <v>0.88</v>
      </c>
      <c r="BD74" s="4">
        <v>20.754000000000001</v>
      </c>
      <c r="BE74" s="4">
        <v>1729.32</v>
      </c>
      <c r="BF74" s="4">
        <v>396.41199999999998</v>
      </c>
      <c r="BG74" s="4">
        <v>8.3800000000000008</v>
      </c>
      <c r="BH74" s="4">
        <v>0.248</v>
      </c>
      <c r="BI74" s="4">
        <v>8.6280000000000001</v>
      </c>
      <c r="BJ74" s="4">
        <v>6.4489999999999998</v>
      </c>
      <c r="BK74" s="4">
        <v>0.191</v>
      </c>
      <c r="BL74" s="4">
        <v>6.64</v>
      </c>
      <c r="BM74" s="4">
        <v>27.352599999999999</v>
      </c>
      <c r="BQ74" s="4">
        <v>0</v>
      </c>
      <c r="BR74" s="4">
        <v>0.91263399999999995</v>
      </c>
      <c r="BS74" s="4">
        <v>-5</v>
      </c>
      <c r="BT74" s="4">
        <v>8.8730000000000007E-3</v>
      </c>
      <c r="BU74" s="4">
        <v>22.302492999999998</v>
      </c>
      <c r="BV74" s="4">
        <v>0.17923500000000001</v>
      </c>
      <c r="BW74" s="4">
        <f t="shared" si="10"/>
        <v>5.8923186505999992</v>
      </c>
      <c r="BY74" s="4">
        <f t="shared" si="11"/>
        <v>29766.896004915765</v>
      </c>
      <c r="BZ74" s="4">
        <f t="shared" si="12"/>
        <v>6823.4651649785283</v>
      </c>
      <c r="CA74" s="4">
        <f t="shared" si="13"/>
        <v>111.0070503641326</v>
      </c>
      <c r="CB74" s="4">
        <f t="shared" si="14"/>
        <v>470.82205703054319</v>
      </c>
    </row>
    <row r="75" spans="1:80" x14ac:dyDescent="0.25">
      <c r="A75" s="2">
        <v>42804</v>
      </c>
      <c r="B75" s="3">
        <v>0.55342369212962961</v>
      </c>
      <c r="C75" s="4">
        <v>11.943</v>
      </c>
      <c r="D75" s="4">
        <v>4.4326999999999996</v>
      </c>
      <c r="E75" s="4">
        <v>44326.647446000003</v>
      </c>
      <c r="F75" s="4">
        <v>554.20000000000005</v>
      </c>
      <c r="G75" s="4">
        <v>16.399999999999999</v>
      </c>
      <c r="H75" s="4">
        <v>3820.5</v>
      </c>
      <c r="J75" s="4">
        <v>0</v>
      </c>
      <c r="K75" s="4">
        <v>0.8266</v>
      </c>
      <c r="L75" s="4">
        <v>9.8725000000000005</v>
      </c>
      <c r="M75" s="4">
        <v>3.6642000000000001</v>
      </c>
      <c r="N75" s="4">
        <v>458.1456</v>
      </c>
      <c r="O75" s="4">
        <v>13.586499999999999</v>
      </c>
      <c r="P75" s="4">
        <v>471.7</v>
      </c>
      <c r="Q75" s="4">
        <v>352.60250000000002</v>
      </c>
      <c r="R75" s="4">
        <v>10.4566</v>
      </c>
      <c r="S75" s="4">
        <v>363.1</v>
      </c>
      <c r="T75" s="4">
        <v>3820.453</v>
      </c>
      <c r="W75" s="4">
        <v>0</v>
      </c>
      <c r="X75" s="4">
        <v>0</v>
      </c>
      <c r="Y75" s="4">
        <v>11.5</v>
      </c>
      <c r="Z75" s="4">
        <v>963</v>
      </c>
      <c r="AA75" s="4">
        <v>987</v>
      </c>
      <c r="AB75" s="4">
        <v>955</v>
      </c>
      <c r="AC75" s="4">
        <v>90</v>
      </c>
      <c r="AD75" s="4">
        <v>11.31</v>
      </c>
      <c r="AE75" s="4">
        <v>0.26</v>
      </c>
      <c r="AF75" s="4">
        <v>991</v>
      </c>
      <c r="AG75" s="4">
        <v>-10</v>
      </c>
      <c r="AH75" s="4">
        <v>8</v>
      </c>
      <c r="AI75" s="4">
        <v>24</v>
      </c>
      <c r="AJ75" s="4">
        <v>135</v>
      </c>
      <c r="AK75" s="4">
        <v>133</v>
      </c>
      <c r="AL75" s="4">
        <v>5.0999999999999996</v>
      </c>
      <c r="AM75" s="4">
        <v>142</v>
      </c>
      <c r="AN75" s="4" t="s">
        <v>155</v>
      </c>
      <c r="AO75" s="4">
        <v>1</v>
      </c>
      <c r="AP75" s="5">
        <v>0.76172453703703702</v>
      </c>
      <c r="AQ75" s="4">
        <v>47.163612000000001</v>
      </c>
      <c r="AR75" s="4">
        <v>-88.484550999999996</v>
      </c>
      <c r="AS75" s="4">
        <v>319.60000000000002</v>
      </c>
      <c r="AT75" s="4">
        <v>41.5</v>
      </c>
      <c r="AU75" s="4">
        <v>12</v>
      </c>
      <c r="AV75" s="4">
        <v>10</v>
      </c>
      <c r="AW75" s="4" t="s">
        <v>424</v>
      </c>
      <c r="AX75" s="4">
        <v>1.2</v>
      </c>
      <c r="AY75" s="4">
        <v>2.2000000000000002</v>
      </c>
      <c r="AZ75" s="4">
        <v>2.6</v>
      </c>
      <c r="BA75" s="4">
        <v>11.154</v>
      </c>
      <c r="BB75" s="4">
        <v>9.6999999999999993</v>
      </c>
      <c r="BC75" s="4">
        <v>0.87</v>
      </c>
      <c r="BD75" s="4">
        <v>20.974</v>
      </c>
      <c r="BE75" s="4">
        <v>1715.1279999999999</v>
      </c>
      <c r="BF75" s="4">
        <v>405.15600000000001</v>
      </c>
      <c r="BG75" s="4">
        <v>8.3350000000000009</v>
      </c>
      <c r="BH75" s="4">
        <v>0.247</v>
      </c>
      <c r="BI75" s="4">
        <v>8.5820000000000007</v>
      </c>
      <c r="BJ75" s="4">
        <v>6.415</v>
      </c>
      <c r="BK75" s="4">
        <v>0.19</v>
      </c>
      <c r="BL75" s="4">
        <v>6.6050000000000004</v>
      </c>
      <c r="BM75" s="4">
        <v>27.521000000000001</v>
      </c>
      <c r="BQ75" s="4">
        <v>0</v>
      </c>
      <c r="BR75" s="4">
        <v>0.88420699999999997</v>
      </c>
      <c r="BS75" s="4">
        <v>-5</v>
      </c>
      <c r="BT75" s="4">
        <v>8.9999999999999993E-3</v>
      </c>
      <c r="BU75" s="4">
        <v>21.607809</v>
      </c>
      <c r="BV75" s="4">
        <v>0.18179999999999999</v>
      </c>
      <c r="BW75" s="4">
        <f t="shared" ref="BW75:BW138" si="15">BU75*0.2642</f>
        <v>5.7087831377999994</v>
      </c>
      <c r="BY75" s="4">
        <f t="shared" ref="BY75:BY138" si="16">BE75*$BU75*0.7718</f>
        <v>28603.030125427234</v>
      </c>
      <c r="BZ75" s="4">
        <f t="shared" ref="BZ75:BZ138" si="17">BF75*$BU75*0.7718</f>
        <v>6756.7489269008474</v>
      </c>
      <c r="CA75" s="4">
        <f t="shared" ref="CA75:CA138" si="18">BJ75*$BU75*0.7718</f>
        <v>106.98235831647301</v>
      </c>
      <c r="CB75" s="4">
        <f t="shared" ref="CB75:CB138" si="19">BM75*$BU75*0.7718</f>
        <v>458.96515716721024</v>
      </c>
    </row>
    <row r="76" spans="1:80" x14ac:dyDescent="0.25">
      <c r="A76" s="2">
        <v>42804</v>
      </c>
      <c r="B76" s="3">
        <v>0.55343526620370376</v>
      </c>
      <c r="C76" s="4">
        <v>12.015000000000001</v>
      </c>
      <c r="D76" s="4">
        <v>4.1731999999999996</v>
      </c>
      <c r="E76" s="4">
        <v>41731.919275</v>
      </c>
      <c r="F76" s="4">
        <v>554.4</v>
      </c>
      <c r="G76" s="4">
        <v>16.5</v>
      </c>
      <c r="H76" s="4">
        <v>3767.6</v>
      </c>
      <c r="J76" s="4">
        <v>0</v>
      </c>
      <c r="K76" s="4">
        <v>0.82879999999999998</v>
      </c>
      <c r="L76" s="4">
        <v>9.9577000000000009</v>
      </c>
      <c r="M76" s="4">
        <v>3.4588000000000001</v>
      </c>
      <c r="N76" s="4">
        <v>459.51769999999999</v>
      </c>
      <c r="O76" s="4">
        <v>13.6752</v>
      </c>
      <c r="P76" s="4">
        <v>473.2</v>
      </c>
      <c r="Q76" s="4">
        <v>353.6585</v>
      </c>
      <c r="R76" s="4">
        <v>10.524900000000001</v>
      </c>
      <c r="S76" s="4">
        <v>364.2</v>
      </c>
      <c r="T76" s="4">
        <v>3767.5691999999999</v>
      </c>
      <c r="W76" s="4">
        <v>0</v>
      </c>
      <c r="X76" s="4">
        <v>0</v>
      </c>
      <c r="Y76" s="4">
        <v>11.5</v>
      </c>
      <c r="Z76" s="4">
        <v>962</v>
      </c>
      <c r="AA76" s="4">
        <v>983</v>
      </c>
      <c r="AB76" s="4">
        <v>949</v>
      </c>
      <c r="AC76" s="4">
        <v>90</v>
      </c>
      <c r="AD76" s="4">
        <v>11.31</v>
      </c>
      <c r="AE76" s="4">
        <v>0.26</v>
      </c>
      <c r="AF76" s="4">
        <v>991</v>
      </c>
      <c r="AG76" s="4">
        <v>-10</v>
      </c>
      <c r="AH76" s="4">
        <v>8</v>
      </c>
      <c r="AI76" s="4">
        <v>24</v>
      </c>
      <c r="AJ76" s="4">
        <v>135</v>
      </c>
      <c r="AK76" s="4">
        <v>133.9</v>
      </c>
      <c r="AL76" s="4">
        <v>4.9000000000000004</v>
      </c>
      <c r="AM76" s="4">
        <v>142</v>
      </c>
      <c r="AN76" s="4" t="s">
        <v>155</v>
      </c>
      <c r="AO76" s="4">
        <v>1</v>
      </c>
      <c r="AP76" s="5">
        <v>0.76173611111111106</v>
      </c>
      <c r="AQ76" s="4">
        <v>47.163760000000003</v>
      </c>
      <c r="AR76" s="4">
        <v>-88.484662</v>
      </c>
      <c r="AS76" s="4">
        <v>319.89999999999998</v>
      </c>
      <c r="AT76" s="4">
        <v>41.5</v>
      </c>
      <c r="AU76" s="4">
        <v>12</v>
      </c>
      <c r="AV76" s="4">
        <v>10</v>
      </c>
      <c r="AW76" s="4" t="s">
        <v>424</v>
      </c>
      <c r="AX76" s="4">
        <v>1.2</v>
      </c>
      <c r="AY76" s="4">
        <v>2.2000000000000002</v>
      </c>
      <c r="AZ76" s="4">
        <v>2.6</v>
      </c>
      <c r="BA76" s="4">
        <v>11.154</v>
      </c>
      <c r="BB76" s="4">
        <v>9.83</v>
      </c>
      <c r="BC76" s="4">
        <v>0.88</v>
      </c>
      <c r="BD76" s="4">
        <v>20.655999999999999</v>
      </c>
      <c r="BE76" s="4">
        <v>1745.721</v>
      </c>
      <c r="BF76" s="4">
        <v>385.93299999999999</v>
      </c>
      <c r="BG76" s="4">
        <v>8.4359999999999999</v>
      </c>
      <c r="BH76" s="4">
        <v>0.251</v>
      </c>
      <c r="BI76" s="4">
        <v>8.6869999999999994</v>
      </c>
      <c r="BJ76" s="4">
        <v>6.4930000000000003</v>
      </c>
      <c r="BK76" s="4">
        <v>0.193</v>
      </c>
      <c r="BL76" s="4">
        <v>6.6859999999999999</v>
      </c>
      <c r="BM76" s="4">
        <v>27.387599999999999</v>
      </c>
      <c r="BQ76" s="4">
        <v>0</v>
      </c>
      <c r="BR76" s="4">
        <v>0.84757199999999999</v>
      </c>
      <c r="BS76" s="4">
        <v>-5</v>
      </c>
      <c r="BT76" s="4">
        <v>8.9999999999999993E-3</v>
      </c>
      <c r="BU76" s="4">
        <v>20.712541000000002</v>
      </c>
      <c r="BV76" s="4">
        <v>0.18179999999999999</v>
      </c>
      <c r="BW76" s="4">
        <f t="shared" si="15"/>
        <v>5.4722533322000002</v>
      </c>
      <c r="BY76" s="4">
        <f t="shared" si="16"/>
        <v>27906.989668053684</v>
      </c>
      <c r="BZ76" s="4">
        <f t="shared" si="17"/>
        <v>6169.5014515841658</v>
      </c>
      <c r="CA76" s="4">
        <f t="shared" si="18"/>
        <v>103.79670286069342</v>
      </c>
      <c r="CB76" s="4">
        <f t="shared" si="19"/>
        <v>437.81650689473696</v>
      </c>
    </row>
    <row r="77" spans="1:80" x14ac:dyDescent="0.25">
      <c r="A77" s="2">
        <v>42804</v>
      </c>
      <c r="B77" s="3">
        <v>0.5534468402777778</v>
      </c>
      <c r="C77" s="4">
        <v>11.975</v>
      </c>
      <c r="D77" s="4">
        <v>4.1317000000000004</v>
      </c>
      <c r="E77" s="4">
        <v>41317.419634999998</v>
      </c>
      <c r="F77" s="4">
        <v>554.6</v>
      </c>
      <c r="G77" s="4">
        <v>15.3</v>
      </c>
      <c r="H77" s="4">
        <v>3743.1</v>
      </c>
      <c r="J77" s="4">
        <v>0</v>
      </c>
      <c r="K77" s="4">
        <v>0.82969999999999999</v>
      </c>
      <c r="L77" s="4">
        <v>9.9351000000000003</v>
      </c>
      <c r="M77" s="4">
        <v>3.4279999999999999</v>
      </c>
      <c r="N77" s="4">
        <v>460.16789999999997</v>
      </c>
      <c r="O77" s="4">
        <v>12.664400000000001</v>
      </c>
      <c r="P77" s="4">
        <v>472.8</v>
      </c>
      <c r="Q77" s="4">
        <v>354.15890000000002</v>
      </c>
      <c r="R77" s="4">
        <v>9.7469000000000001</v>
      </c>
      <c r="S77" s="4">
        <v>363.9</v>
      </c>
      <c r="T77" s="4">
        <v>3743.0826999999999</v>
      </c>
      <c r="W77" s="4">
        <v>0</v>
      </c>
      <c r="X77" s="4">
        <v>0</v>
      </c>
      <c r="Y77" s="4">
        <v>11.5</v>
      </c>
      <c r="Z77" s="4">
        <v>952</v>
      </c>
      <c r="AA77" s="4">
        <v>966</v>
      </c>
      <c r="AB77" s="4">
        <v>939</v>
      </c>
      <c r="AC77" s="4">
        <v>90</v>
      </c>
      <c r="AD77" s="4">
        <v>11.31</v>
      </c>
      <c r="AE77" s="4">
        <v>0.26</v>
      </c>
      <c r="AF77" s="4">
        <v>991</v>
      </c>
      <c r="AG77" s="4">
        <v>-10</v>
      </c>
      <c r="AH77" s="4">
        <v>8</v>
      </c>
      <c r="AI77" s="4">
        <v>24</v>
      </c>
      <c r="AJ77" s="4">
        <v>135</v>
      </c>
      <c r="AK77" s="4">
        <v>134.9</v>
      </c>
      <c r="AL77" s="4">
        <v>5.0999999999999996</v>
      </c>
      <c r="AM77" s="4">
        <v>142</v>
      </c>
      <c r="AN77" s="4" t="s">
        <v>155</v>
      </c>
      <c r="AO77" s="4">
        <v>1</v>
      </c>
      <c r="AP77" s="5">
        <v>0.76174768518518521</v>
      </c>
      <c r="AQ77" s="4">
        <v>47.163905</v>
      </c>
      <c r="AR77" s="4">
        <v>-88.484800000000007</v>
      </c>
      <c r="AS77" s="4">
        <v>320.10000000000002</v>
      </c>
      <c r="AT77" s="4">
        <v>42.3</v>
      </c>
      <c r="AU77" s="4">
        <v>12</v>
      </c>
      <c r="AV77" s="4">
        <v>10</v>
      </c>
      <c r="AW77" s="4" t="s">
        <v>424</v>
      </c>
      <c r="AX77" s="4">
        <v>1.2</v>
      </c>
      <c r="AY77" s="4">
        <v>2.1696</v>
      </c>
      <c r="AZ77" s="4">
        <v>2.5392000000000001</v>
      </c>
      <c r="BA77" s="4">
        <v>11.154</v>
      </c>
      <c r="BB77" s="4">
        <v>9.8800000000000008</v>
      </c>
      <c r="BC77" s="4">
        <v>0.89</v>
      </c>
      <c r="BD77" s="4">
        <v>20.529</v>
      </c>
      <c r="BE77" s="4">
        <v>1748.855</v>
      </c>
      <c r="BF77" s="4">
        <v>384.06</v>
      </c>
      <c r="BG77" s="4">
        <v>8.4830000000000005</v>
      </c>
      <c r="BH77" s="4">
        <v>0.23300000000000001</v>
      </c>
      <c r="BI77" s="4">
        <v>8.7159999999999993</v>
      </c>
      <c r="BJ77" s="4">
        <v>6.5289999999999999</v>
      </c>
      <c r="BK77" s="4">
        <v>0.18</v>
      </c>
      <c r="BL77" s="4">
        <v>6.7080000000000002</v>
      </c>
      <c r="BM77" s="4">
        <v>27.320399999999999</v>
      </c>
      <c r="BQ77" s="4">
        <v>0</v>
      </c>
      <c r="BR77" s="4">
        <v>0.83165100000000003</v>
      </c>
      <c r="BS77" s="4">
        <v>-5</v>
      </c>
      <c r="BT77" s="4">
        <v>8.9999999999999993E-3</v>
      </c>
      <c r="BU77" s="4">
        <v>20.323471000000001</v>
      </c>
      <c r="BV77" s="4">
        <v>0.18179999999999999</v>
      </c>
      <c r="BW77" s="4">
        <f t="shared" si="15"/>
        <v>5.3694610381999999</v>
      </c>
      <c r="BY77" s="4">
        <f t="shared" si="16"/>
        <v>27431.936031269121</v>
      </c>
      <c r="BZ77" s="4">
        <f t="shared" si="17"/>
        <v>6024.2326277302691</v>
      </c>
      <c r="CA77" s="4">
        <f t="shared" si="18"/>
        <v>102.41164095831621</v>
      </c>
      <c r="CB77" s="4">
        <f t="shared" si="19"/>
        <v>428.5383666162632</v>
      </c>
    </row>
    <row r="78" spans="1:80" x14ac:dyDescent="0.25">
      <c r="A78" s="2">
        <v>42804</v>
      </c>
      <c r="B78" s="3">
        <v>0.55345841435185184</v>
      </c>
      <c r="C78" s="4">
        <v>11.583</v>
      </c>
      <c r="D78" s="4">
        <v>4.9122000000000003</v>
      </c>
      <c r="E78" s="4">
        <v>49121.756215000001</v>
      </c>
      <c r="F78" s="4">
        <v>554.70000000000005</v>
      </c>
      <c r="G78" s="4">
        <v>15.2</v>
      </c>
      <c r="H78" s="4">
        <v>3725.1</v>
      </c>
      <c r="J78" s="4">
        <v>0</v>
      </c>
      <c r="K78" s="4">
        <v>0.8246</v>
      </c>
      <c r="L78" s="4">
        <v>9.5510000000000002</v>
      </c>
      <c r="M78" s="4">
        <v>4.0503999999999998</v>
      </c>
      <c r="N78" s="4">
        <v>457.42059999999998</v>
      </c>
      <c r="O78" s="4">
        <v>12.563499999999999</v>
      </c>
      <c r="P78" s="4">
        <v>470</v>
      </c>
      <c r="Q78" s="4">
        <v>352.04450000000003</v>
      </c>
      <c r="R78" s="4">
        <v>9.6692</v>
      </c>
      <c r="S78" s="4">
        <v>361.7</v>
      </c>
      <c r="T78" s="4">
        <v>3725.1435000000001</v>
      </c>
      <c r="W78" s="4">
        <v>0</v>
      </c>
      <c r="X78" s="4">
        <v>0</v>
      </c>
      <c r="Y78" s="4">
        <v>11.5</v>
      </c>
      <c r="Z78" s="4">
        <v>945</v>
      </c>
      <c r="AA78" s="4">
        <v>959</v>
      </c>
      <c r="AB78" s="4">
        <v>929</v>
      </c>
      <c r="AC78" s="4">
        <v>90</v>
      </c>
      <c r="AD78" s="4">
        <v>11.31</v>
      </c>
      <c r="AE78" s="4">
        <v>0.26</v>
      </c>
      <c r="AF78" s="4">
        <v>991</v>
      </c>
      <c r="AG78" s="4">
        <v>-10</v>
      </c>
      <c r="AH78" s="4">
        <v>8</v>
      </c>
      <c r="AI78" s="4">
        <v>24</v>
      </c>
      <c r="AJ78" s="4">
        <v>135</v>
      </c>
      <c r="AK78" s="4">
        <v>136.69999999999999</v>
      </c>
      <c r="AL78" s="4">
        <v>4.8</v>
      </c>
      <c r="AM78" s="4">
        <v>142</v>
      </c>
      <c r="AN78" s="4" t="s">
        <v>155</v>
      </c>
      <c r="AO78" s="4">
        <v>1</v>
      </c>
      <c r="AP78" s="5">
        <v>0.76175925925925936</v>
      </c>
      <c r="AQ78" s="4">
        <v>47.164031000000001</v>
      </c>
      <c r="AR78" s="4">
        <v>-88.485011999999998</v>
      </c>
      <c r="AS78" s="4">
        <v>320.39999999999998</v>
      </c>
      <c r="AT78" s="4">
        <v>44.2</v>
      </c>
      <c r="AU78" s="4">
        <v>12</v>
      </c>
      <c r="AV78" s="4">
        <v>10</v>
      </c>
      <c r="AW78" s="4" t="s">
        <v>426</v>
      </c>
      <c r="AX78" s="4">
        <v>1.2607999999999999</v>
      </c>
      <c r="AY78" s="4">
        <v>1.7656000000000001</v>
      </c>
      <c r="AZ78" s="4">
        <v>2.4304000000000001</v>
      </c>
      <c r="BA78" s="4">
        <v>11.154</v>
      </c>
      <c r="BB78" s="4">
        <v>9.58</v>
      </c>
      <c r="BC78" s="4">
        <v>0.86</v>
      </c>
      <c r="BD78" s="4">
        <v>21.274999999999999</v>
      </c>
      <c r="BE78" s="4">
        <v>1652.6849999999999</v>
      </c>
      <c r="BF78" s="4">
        <v>446.09</v>
      </c>
      <c r="BG78" s="4">
        <v>8.2889999999999997</v>
      </c>
      <c r="BH78" s="4">
        <v>0.22800000000000001</v>
      </c>
      <c r="BI78" s="4">
        <v>8.5169999999999995</v>
      </c>
      <c r="BJ78" s="4">
        <v>6.3789999999999996</v>
      </c>
      <c r="BK78" s="4">
        <v>0.17499999999999999</v>
      </c>
      <c r="BL78" s="4">
        <v>6.5549999999999997</v>
      </c>
      <c r="BM78" s="4">
        <v>26.727799999999998</v>
      </c>
      <c r="BQ78" s="4">
        <v>0</v>
      </c>
      <c r="BR78" s="4">
        <v>0.78460399999999997</v>
      </c>
      <c r="BS78" s="4">
        <v>-5</v>
      </c>
      <c r="BT78" s="4">
        <v>8.9999999999999993E-3</v>
      </c>
      <c r="BU78" s="4">
        <v>19.173760000000001</v>
      </c>
      <c r="BV78" s="4">
        <v>0.18179999999999999</v>
      </c>
      <c r="BW78" s="4">
        <f t="shared" si="15"/>
        <v>5.0657073920000002</v>
      </c>
      <c r="BY78" s="4">
        <f t="shared" si="16"/>
        <v>24456.941604094081</v>
      </c>
      <c r="BZ78" s="4">
        <f t="shared" si="17"/>
        <v>6601.3772014451197</v>
      </c>
      <c r="CA78" s="4">
        <f t="shared" si="18"/>
        <v>94.398406527872012</v>
      </c>
      <c r="CB78" s="4">
        <f t="shared" si="19"/>
        <v>395.52621570711045</v>
      </c>
    </row>
    <row r="79" spans="1:80" x14ac:dyDescent="0.25">
      <c r="A79" s="2">
        <v>42804</v>
      </c>
      <c r="B79" s="3">
        <v>0.55346998842592587</v>
      </c>
      <c r="C79" s="4">
        <v>10.678000000000001</v>
      </c>
      <c r="D79" s="4">
        <v>5.5833000000000004</v>
      </c>
      <c r="E79" s="4">
        <v>55833.112244999997</v>
      </c>
      <c r="F79" s="4">
        <v>555.4</v>
      </c>
      <c r="G79" s="4">
        <v>17.8</v>
      </c>
      <c r="H79" s="4">
        <v>3637.5</v>
      </c>
      <c r="J79" s="4">
        <v>0</v>
      </c>
      <c r="K79" s="4">
        <v>0.82520000000000004</v>
      </c>
      <c r="L79" s="4">
        <v>8.8120999999999992</v>
      </c>
      <c r="M79" s="4">
        <v>4.6074999999999999</v>
      </c>
      <c r="N79" s="4">
        <v>458.30369999999999</v>
      </c>
      <c r="O79" s="4">
        <v>14.708</v>
      </c>
      <c r="P79" s="4">
        <v>473</v>
      </c>
      <c r="Q79" s="4">
        <v>352.7242</v>
      </c>
      <c r="R79" s="4">
        <v>11.319699999999999</v>
      </c>
      <c r="S79" s="4">
        <v>364</v>
      </c>
      <c r="T79" s="4">
        <v>3637.4650000000001</v>
      </c>
      <c r="W79" s="4">
        <v>0</v>
      </c>
      <c r="X79" s="4">
        <v>0</v>
      </c>
      <c r="Y79" s="4">
        <v>11.7</v>
      </c>
      <c r="Z79" s="4">
        <v>923</v>
      </c>
      <c r="AA79" s="4">
        <v>939</v>
      </c>
      <c r="AB79" s="4">
        <v>907</v>
      </c>
      <c r="AC79" s="4">
        <v>90</v>
      </c>
      <c r="AD79" s="4">
        <v>11.31</v>
      </c>
      <c r="AE79" s="4">
        <v>0.26</v>
      </c>
      <c r="AF79" s="4">
        <v>991</v>
      </c>
      <c r="AG79" s="4">
        <v>-10</v>
      </c>
      <c r="AH79" s="4">
        <v>8</v>
      </c>
      <c r="AI79" s="4">
        <v>24</v>
      </c>
      <c r="AJ79" s="4">
        <v>135</v>
      </c>
      <c r="AK79" s="4">
        <v>137</v>
      </c>
      <c r="AL79" s="4">
        <v>4.5999999999999996</v>
      </c>
      <c r="AM79" s="4">
        <v>142</v>
      </c>
      <c r="AN79" s="4" t="s">
        <v>155</v>
      </c>
      <c r="AO79" s="4">
        <v>1</v>
      </c>
      <c r="AP79" s="5">
        <v>0.76177083333333329</v>
      </c>
      <c r="AQ79" s="4">
        <v>47.164136999999997</v>
      </c>
      <c r="AR79" s="4">
        <v>-88.485237999999995</v>
      </c>
      <c r="AS79" s="4">
        <v>320.5</v>
      </c>
      <c r="AT79" s="4">
        <v>44.3</v>
      </c>
      <c r="AU79" s="4">
        <v>12</v>
      </c>
      <c r="AV79" s="4">
        <v>10</v>
      </c>
      <c r="AW79" s="4" t="s">
        <v>426</v>
      </c>
      <c r="AX79" s="4">
        <v>1.248</v>
      </c>
      <c r="AY79" s="4">
        <v>1.0304</v>
      </c>
      <c r="AZ79" s="4">
        <v>2.2871999999999999</v>
      </c>
      <c r="BA79" s="4">
        <v>11.154</v>
      </c>
      <c r="BB79" s="4">
        <v>9.6199999999999992</v>
      </c>
      <c r="BC79" s="4">
        <v>0.86</v>
      </c>
      <c r="BD79" s="4">
        <v>21.178000000000001</v>
      </c>
      <c r="BE79" s="4">
        <v>1545.9559999999999</v>
      </c>
      <c r="BF79" s="4">
        <v>514.47799999999995</v>
      </c>
      <c r="BG79" s="4">
        <v>8.42</v>
      </c>
      <c r="BH79" s="4">
        <v>0.27</v>
      </c>
      <c r="BI79" s="4">
        <v>8.69</v>
      </c>
      <c r="BJ79" s="4">
        <v>6.48</v>
      </c>
      <c r="BK79" s="4">
        <v>0.20799999999999999</v>
      </c>
      <c r="BL79" s="4">
        <v>6.6879999999999997</v>
      </c>
      <c r="BM79" s="4">
        <v>26.4604</v>
      </c>
      <c r="BQ79" s="4">
        <v>0</v>
      </c>
      <c r="BR79" s="4">
        <v>0.61998699999999995</v>
      </c>
      <c r="BS79" s="4">
        <v>-5</v>
      </c>
      <c r="BT79" s="4">
        <v>8.9999999999999993E-3</v>
      </c>
      <c r="BU79" s="4">
        <v>15.150933</v>
      </c>
      <c r="BV79" s="4">
        <v>0.18179999999999999</v>
      </c>
      <c r="BW79" s="4">
        <f t="shared" si="15"/>
        <v>4.0028764986000001</v>
      </c>
      <c r="BY79" s="4">
        <f t="shared" si="16"/>
        <v>18077.621164648466</v>
      </c>
      <c r="BZ79" s="4">
        <f t="shared" si="17"/>
        <v>6016.0433942143336</v>
      </c>
      <c r="CA79" s="4">
        <f t="shared" si="18"/>
        <v>75.773815779312017</v>
      </c>
      <c r="CB79" s="4">
        <f t="shared" si="19"/>
        <v>309.41442516155979</v>
      </c>
    </row>
    <row r="80" spans="1:80" x14ac:dyDescent="0.25">
      <c r="A80" s="2">
        <v>42804</v>
      </c>
      <c r="B80" s="3">
        <v>0.55348156250000002</v>
      </c>
      <c r="C80" s="4">
        <v>11.894</v>
      </c>
      <c r="D80" s="4">
        <v>5.4848999999999997</v>
      </c>
      <c r="E80" s="4">
        <v>54849.495867999998</v>
      </c>
      <c r="F80" s="4">
        <v>556.4</v>
      </c>
      <c r="G80" s="4">
        <v>22.1</v>
      </c>
      <c r="H80" s="4">
        <v>3580.7</v>
      </c>
      <c r="J80" s="4">
        <v>0</v>
      </c>
      <c r="K80" s="4">
        <v>0.81569999999999998</v>
      </c>
      <c r="L80" s="4">
        <v>9.7024000000000008</v>
      </c>
      <c r="M80" s="4">
        <v>4.4741</v>
      </c>
      <c r="N80" s="4">
        <v>453.8956</v>
      </c>
      <c r="O80" s="4">
        <v>18.0273</v>
      </c>
      <c r="P80" s="4">
        <v>471.9</v>
      </c>
      <c r="Q80" s="4">
        <v>349.31889999999999</v>
      </c>
      <c r="R80" s="4">
        <v>13.873799999999999</v>
      </c>
      <c r="S80" s="4">
        <v>363.2</v>
      </c>
      <c r="T80" s="4">
        <v>3580.6579000000002</v>
      </c>
      <c r="W80" s="4">
        <v>0</v>
      </c>
      <c r="X80" s="4">
        <v>0</v>
      </c>
      <c r="Y80" s="4">
        <v>11.9</v>
      </c>
      <c r="Z80" s="4">
        <v>893</v>
      </c>
      <c r="AA80" s="4">
        <v>908</v>
      </c>
      <c r="AB80" s="4">
        <v>879</v>
      </c>
      <c r="AC80" s="4">
        <v>90</v>
      </c>
      <c r="AD80" s="4">
        <v>11.3</v>
      </c>
      <c r="AE80" s="4">
        <v>0.26</v>
      </c>
      <c r="AF80" s="4">
        <v>992</v>
      </c>
      <c r="AG80" s="4">
        <v>-10</v>
      </c>
      <c r="AH80" s="4">
        <v>8</v>
      </c>
      <c r="AI80" s="4">
        <v>24</v>
      </c>
      <c r="AJ80" s="4">
        <v>135</v>
      </c>
      <c r="AK80" s="4">
        <v>137</v>
      </c>
      <c r="AL80" s="4">
        <v>4.7</v>
      </c>
      <c r="AM80" s="4">
        <v>142</v>
      </c>
      <c r="AN80" s="4" t="s">
        <v>155</v>
      </c>
      <c r="AO80" s="4">
        <v>1</v>
      </c>
      <c r="AP80" s="5">
        <v>0.76178240740740744</v>
      </c>
      <c r="AQ80" s="4">
        <v>47.164248999999998</v>
      </c>
      <c r="AR80" s="4">
        <v>-88.485440999999994</v>
      </c>
      <c r="AS80" s="4">
        <v>320.7</v>
      </c>
      <c r="AT80" s="4">
        <v>44.3</v>
      </c>
      <c r="AU80" s="4">
        <v>12</v>
      </c>
      <c r="AV80" s="4">
        <v>11</v>
      </c>
      <c r="AW80" s="4" t="s">
        <v>415</v>
      </c>
      <c r="AX80" s="4">
        <v>0.9</v>
      </c>
      <c r="AY80" s="4">
        <v>1.1000000000000001</v>
      </c>
      <c r="AZ80" s="4">
        <v>1.8</v>
      </c>
      <c r="BA80" s="4">
        <v>11.154</v>
      </c>
      <c r="BB80" s="4">
        <v>9.09</v>
      </c>
      <c r="BC80" s="4">
        <v>0.81</v>
      </c>
      <c r="BD80" s="4">
        <v>22.591999999999999</v>
      </c>
      <c r="BE80" s="4">
        <v>1613.9390000000001</v>
      </c>
      <c r="BF80" s="4">
        <v>473.69200000000001</v>
      </c>
      <c r="BG80" s="4">
        <v>7.907</v>
      </c>
      <c r="BH80" s="4">
        <v>0.314</v>
      </c>
      <c r="BI80" s="4">
        <v>8.2210000000000001</v>
      </c>
      <c r="BJ80" s="4">
        <v>6.085</v>
      </c>
      <c r="BK80" s="4">
        <v>0.24199999999999999</v>
      </c>
      <c r="BL80" s="4">
        <v>6.327</v>
      </c>
      <c r="BM80" s="4">
        <v>24.697299999999998</v>
      </c>
      <c r="BQ80" s="4">
        <v>0</v>
      </c>
      <c r="BR80" s="4">
        <v>0.491367</v>
      </c>
      <c r="BS80" s="4">
        <v>-5</v>
      </c>
      <c r="BT80" s="4">
        <v>8.9999999999999993E-3</v>
      </c>
      <c r="BU80" s="4">
        <v>12.007781</v>
      </c>
      <c r="BV80" s="4">
        <v>0.18179999999999999</v>
      </c>
      <c r="BW80" s="4">
        <f t="shared" si="15"/>
        <v>3.1724557401999998</v>
      </c>
      <c r="BY80" s="4">
        <f t="shared" si="16"/>
        <v>14957.349752613278</v>
      </c>
      <c r="BZ80" s="4">
        <f t="shared" si="17"/>
        <v>4389.9905256734537</v>
      </c>
      <c r="CA80" s="4">
        <f t="shared" si="18"/>
        <v>56.393378711742997</v>
      </c>
      <c r="CB80" s="4">
        <f t="shared" si="19"/>
        <v>228.8848302477453</v>
      </c>
    </row>
    <row r="81" spans="1:80" x14ac:dyDescent="0.25">
      <c r="A81" s="2">
        <v>42804</v>
      </c>
      <c r="B81" s="3">
        <v>0.55349313657407406</v>
      </c>
      <c r="C81" s="4">
        <v>10.706</v>
      </c>
      <c r="D81" s="4">
        <v>5.5552000000000001</v>
      </c>
      <c r="E81" s="4">
        <v>55552.454695</v>
      </c>
      <c r="F81" s="4">
        <v>520.5</v>
      </c>
      <c r="G81" s="4">
        <v>22.2</v>
      </c>
      <c r="H81" s="4">
        <v>3638.2</v>
      </c>
      <c r="J81" s="4">
        <v>0</v>
      </c>
      <c r="K81" s="4">
        <v>0.82530000000000003</v>
      </c>
      <c r="L81" s="4">
        <v>8.8354999999999997</v>
      </c>
      <c r="M81" s="4">
        <v>4.5846999999999998</v>
      </c>
      <c r="N81" s="4">
        <v>429.58069999999998</v>
      </c>
      <c r="O81" s="4">
        <v>18.3216</v>
      </c>
      <c r="P81" s="4">
        <v>447.9</v>
      </c>
      <c r="Q81" s="4">
        <v>330.6044</v>
      </c>
      <c r="R81" s="4">
        <v>14.100300000000001</v>
      </c>
      <c r="S81" s="4">
        <v>344.7</v>
      </c>
      <c r="T81" s="4">
        <v>3638.1965</v>
      </c>
      <c r="W81" s="4">
        <v>0</v>
      </c>
      <c r="X81" s="4">
        <v>0</v>
      </c>
      <c r="Y81" s="4">
        <v>12</v>
      </c>
      <c r="Z81" s="4">
        <v>880</v>
      </c>
      <c r="AA81" s="4">
        <v>895</v>
      </c>
      <c r="AB81" s="4">
        <v>866</v>
      </c>
      <c r="AC81" s="4">
        <v>90</v>
      </c>
      <c r="AD81" s="4">
        <v>11.3</v>
      </c>
      <c r="AE81" s="4">
        <v>0.26</v>
      </c>
      <c r="AF81" s="4">
        <v>992</v>
      </c>
      <c r="AG81" s="4">
        <v>-10</v>
      </c>
      <c r="AH81" s="4">
        <v>8</v>
      </c>
      <c r="AI81" s="4">
        <v>24</v>
      </c>
      <c r="AJ81" s="4">
        <v>135</v>
      </c>
      <c r="AK81" s="4">
        <v>137.9</v>
      </c>
      <c r="AL81" s="4">
        <v>4.5999999999999996</v>
      </c>
      <c r="AM81" s="4">
        <v>142</v>
      </c>
      <c r="AN81" s="4" t="s">
        <v>155</v>
      </c>
      <c r="AO81" s="4">
        <v>1</v>
      </c>
      <c r="AP81" s="5">
        <v>0.76179398148148147</v>
      </c>
      <c r="AQ81" s="4">
        <v>47.164319999999996</v>
      </c>
      <c r="AR81" s="4">
        <v>-88.485686000000001</v>
      </c>
      <c r="AS81" s="4">
        <v>320.89999999999998</v>
      </c>
      <c r="AT81" s="4">
        <v>43.6</v>
      </c>
      <c r="AU81" s="4">
        <v>12</v>
      </c>
      <c r="AV81" s="4">
        <v>11</v>
      </c>
      <c r="AW81" s="4" t="s">
        <v>415</v>
      </c>
      <c r="AX81" s="4">
        <v>0.9</v>
      </c>
      <c r="AY81" s="4">
        <v>1.1000000000000001</v>
      </c>
      <c r="AZ81" s="4">
        <v>1.8</v>
      </c>
      <c r="BA81" s="4">
        <v>11.154</v>
      </c>
      <c r="BB81" s="4">
        <v>9.6300000000000008</v>
      </c>
      <c r="BC81" s="4">
        <v>0.86</v>
      </c>
      <c r="BD81" s="4">
        <v>21.167999999999999</v>
      </c>
      <c r="BE81" s="4">
        <v>1549.9870000000001</v>
      </c>
      <c r="BF81" s="4">
        <v>511.90600000000001</v>
      </c>
      <c r="BG81" s="4">
        <v>7.8920000000000003</v>
      </c>
      <c r="BH81" s="4">
        <v>0.33700000000000002</v>
      </c>
      <c r="BI81" s="4">
        <v>8.2279999999999998</v>
      </c>
      <c r="BJ81" s="4">
        <v>6.0739999999999998</v>
      </c>
      <c r="BK81" s="4">
        <v>0.25900000000000001</v>
      </c>
      <c r="BL81" s="4">
        <v>6.3330000000000002</v>
      </c>
      <c r="BM81" s="4">
        <v>26.464400000000001</v>
      </c>
      <c r="BQ81" s="4">
        <v>0</v>
      </c>
      <c r="BR81" s="4">
        <v>0.44020700000000001</v>
      </c>
      <c r="BS81" s="4">
        <v>-5</v>
      </c>
      <c r="BT81" s="4">
        <v>8.1270000000000005E-3</v>
      </c>
      <c r="BU81" s="4">
        <v>10.757559000000001</v>
      </c>
      <c r="BV81" s="4">
        <v>0.16416500000000001</v>
      </c>
      <c r="BW81" s="4">
        <f t="shared" si="15"/>
        <v>2.8421470877999999</v>
      </c>
      <c r="BY81" s="4">
        <f t="shared" si="16"/>
        <v>12869.052321217532</v>
      </c>
      <c r="BZ81" s="4">
        <f t="shared" si="17"/>
        <v>4250.1937742349974</v>
      </c>
      <c r="CA81" s="4">
        <f t="shared" si="18"/>
        <v>50.430502835878798</v>
      </c>
      <c r="CB81" s="4">
        <f t="shared" si="19"/>
        <v>219.72555140761131</v>
      </c>
    </row>
    <row r="82" spans="1:80" x14ac:dyDescent="0.25">
      <c r="A82" s="2">
        <v>42804</v>
      </c>
      <c r="B82" s="3">
        <v>0.55350471064814821</v>
      </c>
      <c r="C82" s="4">
        <v>9.4030000000000005</v>
      </c>
      <c r="D82" s="4">
        <v>8.3048000000000002</v>
      </c>
      <c r="E82" s="4">
        <v>83048.336079000001</v>
      </c>
      <c r="F82" s="4">
        <v>513.4</v>
      </c>
      <c r="G82" s="4">
        <v>17.100000000000001</v>
      </c>
      <c r="H82" s="4">
        <v>4389.8</v>
      </c>
      <c r="J82" s="4">
        <v>0</v>
      </c>
      <c r="K82" s="4">
        <v>0.80449999999999999</v>
      </c>
      <c r="L82" s="4">
        <v>7.5646000000000004</v>
      </c>
      <c r="M82" s="4">
        <v>6.6811999999999996</v>
      </c>
      <c r="N82" s="4">
        <v>413.02890000000002</v>
      </c>
      <c r="O82" s="4">
        <v>13.774699999999999</v>
      </c>
      <c r="P82" s="4">
        <v>426.8</v>
      </c>
      <c r="Q82" s="4">
        <v>317.86610000000002</v>
      </c>
      <c r="R82" s="4">
        <v>10.600899999999999</v>
      </c>
      <c r="S82" s="4">
        <v>328.5</v>
      </c>
      <c r="T82" s="4">
        <v>4389.8471</v>
      </c>
      <c r="W82" s="4">
        <v>0</v>
      </c>
      <c r="X82" s="4">
        <v>0</v>
      </c>
      <c r="Y82" s="4">
        <v>12</v>
      </c>
      <c r="Z82" s="4">
        <v>888</v>
      </c>
      <c r="AA82" s="4">
        <v>901</v>
      </c>
      <c r="AB82" s="4">
        <v>873</v>
      </c>
      <c r="AC82" s="4">
        <v>90</v>
      </c>
      <c r="AD82" s="4">
        <v>11.3</v>
      </c>
      <c r="AE82" s="4">
        <v>0.26</v>
      </c>
      <c r="AF82" s="4">
        <v>992</v>
      </c>
      <c r="AG82" s="4">
        <v>-10</v>
      </c>
      <c r="AH82" s="4">
        <v>8</v>
      </c>
      <c r="AI82" s="4">
        <v>24</v>
      </c>
      <c r="AJ82" s="4">
        <v>135.9</v>
      </c>
      <c r="AK82" s="4">
        <v>138</v>
      </c>
      <c r="AL82" s="4">
        <v>4.5</v>
      </c>
      <c r="AM82" s="4">
        <v>142</v>
      </c>
      <c r="AN82" s="4" t="s">
        <v>155</v>
      </c>
      <c r="AO82" s="4">
        <v>2</v>
      </c>
      <c r="AP82" s="5">
        <v>0.76180555555555562</v>
      </c>
      <c r="AQ82" s="4">
        <v>47.164383999999998</v>
      </c>
      <c r="AR82" s="4">
        <v>-88.485915000000006</v>
      </c>
      <c r="AS82" s="4">
        <v>321</v>
      </c>
      <c r="AT82" s="4">
        <v>41.5</v>
      </c>
      <c r="AU82" s="4">
        <v>12</v>
      </c>
      <c r="AV82" s="4">
        <v>11</v>
      </c>
      <c r="AW82" s="4" t="s">
        <v>415</v>
      </c>
      <c r="AX82" s="4">
        <v>0.9</v>
      </c>
      <c r="AY82" s="4">
        <v>1.1303300000000001</v>
      </c>
      <c r="AZ82" s="4">
        <v>1.83033</v>
      </c>
      <c r="BA82" s="4">
        <v>11.154</v>
      </c>
      <c r="BB82" s="4">
        <v>8.52</v>
      </c>
      <c r="BC82" s="4">
        <v>0.76</v>
      </c>
      <c r="BD82" s="4">
        <v>24.302</v>
      </c>
      <c r="BE82" s="4">
        <v>1245.3910000000001</v>
      </c>
      <c r="BF82" s="4">
        <v>700.08399999999995</v>
      </c>
      <c r="BG82" s="4">
        <v>7.1210000000000004</v>
      </c>
      <c r="BH82" s="4">
        <v>0.23699999999999999</v>
      </c>
      <c r="BI82" s="4">
        <v>7.3579999999999997</v>
      </c>
      <c r="BJ82" s="4">
        <v>5.48</v>
      </c>
      <c r="BK82" s="4">
        <v>0.183</v>
      </c>
      <c r="BL82" s="4">
        <v>5.6630000000000003</v>
      </c>
      <c r="BM82" s="4">
        <v>29.967300000000002</v>
      </c>
      <c r="BQ82" s="4">
        <v>0</v>
      </c>
      <c r="BR82" s="4">
        <v>0.53626799999999997</v>
      </c>
      <c r="BS82" s="4">
        <v>-5</v>
      </c>
      <c r="BT82" s="4">
        <v>8.0000000000000002E-3</v>
      </c>
      <c r="BU82" s="4">
        <v>13.10505</v>
      </c>
      <c r="BV82" s="4">
        <v>0.16159999999999999</v>
      </c>
      <c r="BW82" s="4">
        <f t="shared" si="15"/>
        <v>3.46235421</v>
      </c>
      <c r="BY82" s="4">
        <f t="shared" si="16"/>
        <v>12596.479360287691</v>
      </c>
      <c r="BZ82" s="4">
        <f t="shared" si="17"/>
        <v>7080.9839291175595</v>
      </c>
      <c r="CA82" s="4">
        <f t="shared" si="18"/>
        <v>55.427337193200003</v>
      </c>
      <c r="CB82" s="4">
        <f t="shared" si="19"/>
        <v>303.10358428280705</v>
      </c>
    </row>
    <row r="83" spans="1:80" x14ac:dyDescent="0.25">
      <c r="A83" s="2">
        <v>42804</v>
      </c>
      <c r="B83" s="3">
        <v>0.55351628472222225</v>
      </c>
      <c r="C83" s="4">
        <v>8.8539999999999992</v>
      </c>
      <c r="D83" s="4">
        <v>9.4705999999999992</v>
      </c>
      <c r="E83" s="4">
        <v>94706.204870000001</v>
      </c>
      <c r="F83" s="4">
        <v>536.29999999999995</v>
      </c>
      <c r="G83" s="4">
        <v>8.1999999999999993</v>
      </c>
      <c r="H83" s="4">
        <v>4297.3</v>
      </c>
      <c r="J83" s="4">
        <v>0</v>
      </c>
      <c r="K83" s="4">
        <v>0.79559999999999997</v>
      </c>
      <c r="L83" s="4">
        <v>7.0441000000000003</v>
      </c>
      <c r="M83" s="4">
        <v>7.5343999999999998</v>
      </c>
      <c r="N83" s="4">
        <v>426.66910000000001</v>
      </c>
      <c r="O83" s="4">
        <v>6.5235000000000003</v>
      </c>
      <c r="P83" s="4">
        <v>433.2</v>
      </c>
      <c r="Q83" s="4">
        <v>328.36360000000002</v>
      </c>
      <c r="R83" s="4">
        <v>5.0205000000000002</v>
      </c>
      <c r="S83" s="4">
        <v>333.4</v>
      </c>
      <c r="T83" s="4">
        <v>4297.3046999999997</v>
      </c>
      <c r="W83" s="4">
        <v>0</v>
      </c>
      <c r="X83" s="4">
        <v>0</v>
      </c>
      <c r="Y83" s="4">
        <v>12</v>
      </c>
      <c r="Z83" s="4">
        <v>890</v>
      </c>
      <c r="AA83" s="4">
        <v>904</v>
      </c>
      <c r="AB83" s="4">
        <v>876</v>
      </c>
      <c r="AC83" s="4">
        <v>90</v>
      </c>
      <c r="AD83" s="4">
        <v>11.3</v>
      </c>
      <c r="AE83" s="4">
        <v>0.26</v>
      </c>
      <c r="AF83" s="4">
        <v>992</v>
      </c>
      <c r="AG83" s="4">
        <v>-10</v>
      </c>
      <c r="AH83" s="4">
        <v>8</v>
      </c>
      <c r="AI83" s="4">
        <v>24</v>
      </c>
      <c r="AJ83" s="4">
        <v>136</v>
      </c>
      <c r="AK83" s="4">
        <v>136.30000000000001</v>
      </c>
      <c r="AL83" s="4">
        <v>4.7</v>
      </c>
      <c r="AM83" s="4">
        <v>142</v>
      </c>
      <c r="AN83" s="4" t="s">
        <v>155</v>
      </c>
      <c r="AO83" s="4">
        <v>2</v>
      </c>
      <c r="AP83" s="5">
        <v>0.76181712962962955</v>
      </c>
      <c r="AQ83" s="4">
        <v>47.164437999999997</v>
      </c>
      <c r="AR83" s="4">
        <v>-88.486135000000004</v>
      </c>
      <c r="AS83" s="4">
        <v>321.10000000000002</v>
      </c>
      <c r="AT83" s="4">
        <v>39.1</v>
      </c>
      <c r="AU83" s="4">
        <v>12</v>
      </c>
      <c r="AV83" s="4">
        <v>11</v>
      </c>
      <c r="AW83" s="4" t="s">
        <v>415</v>
      </c>
      <c r="AX83" s="4">
        <v>0.9304</v>
      </c>
      <c r="AY83" s="4">
        <v>1.2303999999999999</v>
      </c>
      <c r="AZ83" s="4">
        <v>1.9</v>
      </c>
      <c r="BA83" s="4">
        <v>11.154</v>
      </c>
      <c r="BB83" s="4">
        <v>8.11</v>
      </c>
      <c r="BC83" s="4">
        <v>0.73</v>
      </c>
      <c r="BD83" s="4">
        <v>25.699000000000002</v>
      </c>
      <c r="BE83" s="4">
        <v>1134.6310000000001</v>
      </c>
      <c r="BF83" s="4">
        <v>772.41800000000001</v>
      </c>
      <c r="BG83" s="4">
        <v>7.1970000000000001</v>
      </c>
      <c r="BH83" s="4">
        <v>0.11</v>
      </c>
      <c r="BI83" s="4">
        <v>7.3070000000000004</v>
      </c>
      <c r="BJ83" s="4">
        <v>5.5389999999999997</v>
      </c>
      <c r="BK83" s="4">
        <v>8.5000000000000006E-2</v>
      </c>
      <c r="BL83" s="4">
        <v>5.6239999999999997</v>
      </c>
      <c r="BM83" s="4">
        <v>28.7013</v>
      </c>
      <c r="BQ83" s="4">
        <v>0</v>
      </c>
      <c r="BR83" s="4">
        <v>0.52745299999999995</v>
      </c>
      <c r="BS83" s="4">
        <v>-5</v>
      </c>
      <c r="BT83" s="4">
        <v>8.0000000000000002E-3</v>
      </c>
      <c r="BU83" s="4">
        <v>12.889621999999999</v>
      </c>
      <c r="BV83" s="4">
        <v>0.16159999999999999</v>
      </c>
      <c r="BW83" s="4">
        <f t="shared" si="15"/>
        <v>3.4054381323999996</v>
      </c>
      <c r="BY83" s="4">
        <f t="shared" si="16"/>
        <v>11287.547755060208</v>
      </c>
      <c r="BZ83" s="4">
        <f t="shared" si="17"/>
        <v>7684.1766722997127</v>
      </c>
      <c r="CA83" s="4">
        <f t="shared" si="18"/>
        <v>55.103136627924393</v>
      </c>
      <c r="CB83" s="4">
        <f t="shared" si="19"/>
        <v>285.52656712385743</v>
      </c>
    </row>
    <row r="84" spans="1:80" x14ac:dyDescent="0.25">
      <c r="A84" s="2">
        <v>42804</v>
      </c>
      <c r="B84" s="3">
        <v>0.55352785879629629</v>
      </c>
      <c r="C84" s="4">
        <v>9.3640000000000008</v>
      </c>
      <c r="D84" s="4">
        <v>8.5500000000000007</v>
      </c>
      <c r="E84" s="4">
        <v>85500.074196000001</v>
      </c>
      <c r="F84" s="4">
        <v>521.4</v>
      </c>
      <c r="G84" s="4">
        <v>7.8</v>
      </c>
      <c r="H84" s="4">
        <v>3952.3</v>
      </c>
      <c r="J84" s="4">
        <v>0</v>
      </c>
      <c r="K84" s="4">
        <v>0.80249999999999999</v>
      </c>
      <c r="L84" s="4">
        <v>7.5151000000000003</v>
      </c>
      <c r="M84" s="4">
        <v>6.8615000000000004</v>
      </c>
      <c r="N84" s="4">
        <v>418.45139999999998</v>
      </c>
      <c r="O84" s="4">
        <v>6.2285000000000004</v>
      </c>
      <c r="P84" s="4">
        <v>424.7</v>
      </c>
      <c r="Q84" s="4">
        <v>322.03930000000003</v>
      </c>
      <c r="R84" s="4">
        <v>4.7934999999999999</v>
      </c>
      <c r="S84" s="4">
        <v>326.8</v>
      </c>
      <c r="T84" s="4">
        <v>3952.326</v>
      </c>
      <c r="W84" s="4">
        <v>0</v>
      </c>
      <c r="X84" s="4">
        <v>0</v>
      </c>
      <c r="Y84" s="4">
        <v>12</v>
      </c>
      <c r="Z84" s="4">
        <v>890</v>
      </c>
      <c r="AA84" s="4">
        <v>905</v>
      </c>
      <c r="AB84" s="4">
        <v>875</v>
      </c>
      <c r="AC84" s="4">
        <v>90</v>
      </c>
      <c r="AD84" s="4">
        <v>11.3</v>
      </c>
      <c r="AE84" s="4">
        <v>0.26</v>
      </c>
      <c r="AF84" s="4">
        <v>992</v>
      </c>
      <c r="AG84" s="4">
        <v>-10</v>
      </c>
      <c r="AH84" s="4">
        <v>8</v>
      </c>
      <c r="AI84" s="4">
        <v>24</v>
      </c>
      <c r="AJ84" s="4">
        <v>135.1</v>
      </c>
      <c r="AK84" s="4">
        <v>136</v>
      </c>
      <c r="AL84" s="4">
        <v>4.7</v>
      </c>
      <c r="AM84" s="4">
        <v>142</v>
      </c>
      <c r="AN84" s="4" t="s">
        <v>155</v>
      </c>
      <c r="AO84" s="4">
        <v>2</v>
      </c>
      <c r="AP84" s="5">
        <v>0.7618287037037037</v>
      </c>
      <c r="AQ84" s="4">
        <v>47.164478000000003</v>
      </c>
      <c r="AR84" s="4">
        <v>-88.486346999999995</v>
      </c>
      <c r="AS84" s="4">
        <v>321</v>
      </c>
      <c r="AT84" s="4">
        <v>37.299999999999997</v>
      </c>
      <c r="AU84" s="4">
        <v>12</v>
      </c>
      <c r="AV84" s="4">
        <v>11</v>
      </c>
      <c r="AW84" s="4" t="s">
        <v>415</v>
      </c>
      <c r="AX84" s="4">
        <v>1.0304</v>
      </c>
      <c r="AY84" s="4">
        <v>1.3304</v>
      </c>
      <c r="AZ84" s="4">
        <v>1.9608000000000001</v>
      </c>
      <c r="BA84" s="4">
        <v>11.154</v>
      </c>
      <c r="BB84" s="4">
        <v>8.43</v>
      </c>
      <c r="BC84" s="4">
        <v>0.76</v>
      </c>
      <c r="BD84" s="4">
        <v>24.608000000000001</v>
      </c>
      <c r="BE84" s="4">
        <v>1229.9280000000001</v>
      </c>
      <c r="BF84" s="4">
        <v>714.72799999999995</v>
      </c>
      <c r="BG84" s="4">
        <v>7.1719999999999997</v>
      </c>
      <c r="BH84" s="4">
        <v>0.107</v>
      </c>
      <c r="BI84" s="4">
        <v>7.2789999999999999</v>
      </c>
      <c r="BJ84" s="4">
        <v>5.5190000000000001</v>
      </c>
      <c r="BK84" s="4">
        <v>8.2000000000000003E-2</v>
      </c>
      <c r="BL84" s="4">
        <v>5.6020000000000003</v>
      </c>
      <c r="BM84" s="4">
        <v>26.820900000000002</v>
      </c>
      <c r="BQ84" s="4">
        <v>0</v>
      </c>
      <c r="BR84" s="4">
        <v>0.52749100000000004</v>
      </c>
      <c r="BS84" s="4">
        <v>-5</v>
      </c>
      <c r="BT84" s="4">
        <v>8.8730000000000007E-3</v>
      </c>
      <c r="BU84" s="4">
        <v>12.890573</v>
      </c>
      <c r="BV84" s="4">
        <v>0.179232</v>
      </c>
      <c r="BW84" s="4">
        <f t="shared" si="15"/>
        <v>3.4056893865999998</v>
      </c>
      <c r="BY84" s="4">
        <f t="shared" si="16"/>
        <v>12236.48509293662</v>
      </c>
      <c r="BZ84" s="4">
        <f t="shared" si="17"/>
        <v>7110.7890197673396</v>
      </c>
      <c r="CA84" s="4">
        <f t="shared" si="18"/>
        <v>54.908223268286605</v>
      </c>
      <c r="CB84" s="4">
        <f t="shared" si="19"/>
        <v>266.83963860416532</v>
      </c>
    </row>
    <row r="85" spans="1:80" x14ac:dyDescent="0.25">
      <c r="A85" s="2">
        <v>42804</v>
      </c>
      <c r="B85" s="3">
        <v>0.55353943287037033</v>
      </c>
      <c r="C85" s="4">
        <v>11.178000000000001</v>
      </c>
      <c r="D85" s="4">
        <v>6.1363000000000003</v>
      </c>
      <c r="E85" s="4">
        <v>61362.636519</v>
      </c>
      <c r="F85" s="4">
        <v>419.4</v>
      </c>
      <c r="G85" s="4">
        <v>6</v>
      </c>
      <c r="H85" s="4">
        <v>3602.3</v>
      </c>
      <c r="J85" s="4">
        <v>0</v>
      </c>
      <c r="K85" s="4">
        <v>0.81479999999999997</v>
      </c>
      <c r="L85" s="4">
        <v>9.1079000000000008</v>
      </c>
      <c r="M85" s="4">
        <v>4.9997999999999996</v>
      </c>
      <c r="N85" s="4">
        <v>341.75970000000001</v>
      </c>
      <c r="O85" s="4">
        <v>4.8887</v>
      </c>
      <c r="P85" s="4">
        <v>346.6</v>
      </c>
      <c r="Q85" s="4">
        <v>263.01749999999998</v>
      </c>
      <c r="R85" s="4">
        <v>3.7624</v>
      </c>
      <c r="S85" s="4">
        <v>266.8</v>
      </c>
      <c r="T85" s="4">
        <v>3602.3447000000001</v>
      </c>
      <c r="W85" s="4">
        <v>0</v>
      </c>
      <c r="X85" s="4">
        <v>0</v>
      </c>
      <c r="Y85" s="4">
        <v>12.1</v>
      </c>
      <c r="Z85" s="4">
        <v>885</v>
      </c>
      <c r="AA85" s="4">
        <v>900</v>
      </c>
      <c r="AB85" s="4">
        <v>870</v>
      </c>
      <c r="AC85" s="4">
        <v>90</v>
      </c>
      <c r="AD85" s="4">
        <v>11.3</v>
      </c>
      <c r="AE85" s="4">
        <v>0.26</v>
      </c>
      <c r="AF85" s="4">
        <v>992</v>
      </c>
      <c r="AG85" s="4">
        <v>-10</v>
      </c>
      <c r="AH85" s="4">
        <v>8</v>
      </c>
      <c r="AI85" s="4">
        <v>24</v>
      </c>
      <c r="AJ85" s="4">
        <v>135</v>
      </c>
      <c r="AK85" s="4">
        <v>136</v>
      </c>
      <c r="AL85" s="4">
        <v>4.9000000000000004</v>
      </c>
      <c r="AM85" s="4">
        <v>142</v>
      </c>
      <c r="AN85" s="4" t="s">
        <v>155</v>
      </c>
      <c r="AO85" s="4">
        <v>2</v>
      </c>
      <c r="AP85" s="5">
        <v>0.76184027777777785</v>
      </c>
      <c r="AQ85" s="4">
        <v>47.164487999999999</v>
      </c>
      <c r="AR85" s="4">
        <v>-88.486558000000002</v>
      </c>
      <c r="AS85" s="4">
        <v>320.39999999999998</v>
      </c>
      <c r="AT85" s="4">
        <v>36.1</v>
      </c>
      <c r="AU85" s="4">
        <v>12</v>
      </c>
      <c r="AV85" s="4">
        <v>11</v>
      </c>
      <c r="AW85" s="4" t="s">
        <v>415</v>
      </c>
      <c r="AX85" s="4">
        <v>1.1000000000000001</v>
      </c>
      <c r="AY85" s="4">
        <v>1.4</v>
      </c>
      <c r="AZ85" s="4">
        <v>2.1</v>
      </c>
      <c r="BA85" s="4">
        <v>11.154</v>
      </c>
      <c r="BB85" s="4">
        <v>9.0299999999999994</v>
      </c>
      <c r="BC85" s="4">
        <v>0.81</v>
      </c>
      <c r="BD85" s="4">
        <v>22.731000000000002</v>
      </c>
      <c r="BE85" s="4">
        <v>1522.0409999999999</v>
      </c>
      <c r="BF85" s="4">
        <v>531.78499999999997</v>
      </c>
      <c r="BG85" s="4">
        <v>5.9809999999999999</v>
      </c>
      <c r="BH85" s="4">
        <v>8.5999999999999993E-2</v>
      </c>
      <c r="BI85" s="4">
        <v>6.0659999999999998</v>
      </c>
      <c r="BJ85" s="4">
        <v>4.6029999999999998</v>
      </c>
      <c r="BK85" s="4">
        <v>6.6000000000000003E-2</v>
      </c>
      <c r="BL85" s="4">
        <v>4.6689999999999996</v>
      </c>
      <c r="BM85" s="4">
        <v>24.961600000000001</v>
      </c>
      <c r="BQ85" s="4">
        <v>0</v>
      </c>
      <c r="BR85" s="4">
        <v>0.487842</v>
      </c>
      <c r="BS85" s="4">
        <v>-5</v>
      </c>
      <c r="BT85" s="4">
        <v>8.1270000000000005E-3</v>
      </c>
      <c r="BU85" s="4">
        <v>11.921639000000001</v>
      </c>
      <c r="BV85" s="4">
        <v>0.16416500000000001</v>
      </c>
      <c r="BW85" s="4">
        <f t="shared" si="15"/>
        <v>3.1496970237999999</v>
      </c>
      <c r="BY85" s="4">
        <f t="shared" si="16"/>
        <v>14004.483377824588</v>
      </c>
      <c r="BZ85" s="4">
        <f t="shared" si="17"/>
        <v>4893.0181204556575</v>
      </c>
      <c r="CA85" s="4">
        <f t="shared" si="18"/>
        <v>42.352759871860606</v>
      </c>
      <c r="CB85" s="4">
        <f t="shared" si="19"/>
        <v>229.67470145936036</v>
      </c>
    </row>
    <row r="86" spans="1:80" x14ac:dyDescent="0.25">
      <c r="A86" s="2">
        <v>42804</v>
      </c>
      <c r="B86" s="3">
        <v>0.55355100694444448</v>
      </c>
      <c r="C86" s="4">
        <v>12.525</v>
      </c>
      <c r="D86" s="4">
        <v>3.5139999999999998</v>
      </c>
      <c r="E86" s="4">
        <v>35140.403623999999</v>
      </c>
      <c r="F86" s="4">
        <v>368.1</v>
      </c>
      <c r="G86" s="4">
        <v>6</v>
      </c>
      <c r="H86" s="4">
        <v>3193.3</v>
      </c>
      <c r="J86" s="4">
        <v>0</v>
      </c>
      <c r="K86" s="4">
        <v>0.83189999999999997</v>
      </c>
      <c r="L86" s="4">
        <v>10.419700000000001</v>
      </c>
      <c r="M86" s="4">
        <v>2.9234</v>
      </c>
      <c r="N86" s="4">
        <v>306.24189999999999</v>
      </c>
      <c r="O86" s="4">
        <v>5.0216000000000003</v>
      </c>
      <c r="P86" s="4">
        <v>311.3</v>
      </c>
      <c r="Q86" s="4">
        <v>235.6831</v>
      </c>
      <c r="R86" s="4">
        <v>3.8645999999999998</v>
      </c>
      <c r="S86" s="4">
        <v>239.5</v>
      </c>
      <c r="T86" s="4">
        <v>3193.2901999999999</v>
      </c>
      <c r="W86" s="4">
        <v>0</v>
      </c>
      <c r="X86" s="4">
        <v>0</v>
      </c>
      <c r="Y86" s="4">
        <v>11.8</v>
      </c>
      <c r="Z86" s="4">
        <v>879</v>
      </c>
      <c r="AA86" s="4">
        <v>892</v>
      </c>
      <c r="AB86" s="4">
        <v>865</v>
      </c>
      <c r="AC86" s="4">
        <v>90</v>
      </c>
      <c r="AD86" s="4">
        <v>11.3</v>
      </c>
      <c r="AE86" s="4">
        <v>0.26</v>
      </c>
      <c r="AF86" s="4">
        <v>992</v>
      </c>
      <c r="AG86" s="4">
        <v>-10</v>
      </c>
      <c r="AH86" s="4">
        <v>8</v>
      </c>
      <c r="AI86" s="4">
        <v>24</v>
      </c>
      <c r="AJ86" s="4">
        <v>135</v>
      </c>
      <c r="AK86" s="4">
        <v>136</v>
      </c>
      <c r="AL86" s="4">
        <v>4.5999999999999996</v>
      </c>
      <c r="AM86" s="4">
        <v>142</v>
      </c>
      <c r="AN86" s="4" t="s">
        <v>155</v>
      </c>
      <c r="AO86" s="4">
        <v>2</v>
      </c>
      <c r="AP86" s="5">
        <v>0.76185185185185178</v>
      </c>
      <c r="AQ86" s="4">
        <v>47.164482999999997</v>
      </c>
      <c r="AR86" s="4">
        <v>-88.486765000000005</v>
      </c>
      <c r="AS86" s="4">
        <v>320.10000000000002</v>
      </c>
      <c r="AT86" s="4">
        <v>34.9</v>
      </c>
      <c r="AU86" s="4">
        <v>12</v>
      </c>
      <c r="AV86" s="4">
        <v>11</v>
      </c>
      <c r="AW86" s="4" t="s">
        <v>415</v>
      </c>
      <c r="AX86" s="4">
        <v>1.1000000000000001</v>
      </c>
      <c r="AY86" s="4">
        <v>1.4303999999999999</v>
      </c>
      <c r="AZ86" s="4">
        <v>2.1</v>
      </c>
      <c r="BA86" s="4">
        <v>11.154</v>
      </c>
      <c r="BB86" s="4">
        <v>10.029999999999999</v>
      </c>
      <c r="BC86" s="4">
        <v>0.9</v>
      </c>
      <c r="BD86" s="4">
        <v>20.202999999999999</v>
      </c>
      <c r="BE86" s="4">
        <v>1844.2629999999999</v>
      </c>
      <c r="BF86" s="4">
        <v>329.33300000000003</v>
      </c>
      <c r="BG86" s="4">
        <v>5.6760000000000002</v>
      </c>
      <c r="BH86" s="4">
        <v>9.2999999999999999E-2</v>
      </c>
      <c r="BI86" s="4">
        <v>5.7690000000000001</v>
      </c>
      <c r="BJ86" s="4">
        <v>4.3680000000000003</v>
      </c>
      <c r="BK86" s="4">
        <v>7.1999999999999995E-2</v>
      </c>
      <c r="BL86" s="4">
        <v>4.4400000000000004</v>
      </c>
      <c r="BM86" s="4">
        <v>23.436</v>
      </c>
      <c r="BQ86" s="4">
        <v>0</v>
      </c>
      <c r="BR86" s="4">
        <v>0.364145</v>
      </c>
      <c r="BS86" s="4">
        <v>-5</v>
      </c>
      <c r="BT86" s="4">
        <v>8.8730000000000007E-3</v>
      </c>
      <c r="BU86" s="4">
        <v>8.8987929999999995</v>
      </c>
      <c r="BV86" s="4">
        <v>0.17923500000000001</v>
      </c>
      <c r="BW86" s="4">
        <f t="shared" si="15"/>
        <v>2.3510611105999999</v>
      </c>
      <c r="BY86" s="4">
        <f t="shared" si="16"/>
        <v>12666.561385824636</v>
      </c>
      <c r="BZ86" s="4">
        <f t="shared" si="17"/>
        <v>2261.8881693542544</v>
      </c>
      <c r="CA86" s="4">
        <f t="shared" si="18"/>
        <v>29.999810294563204</v>
      </c>
      <c r="CB86" s="4">
        <f t="shared" si="19"/>
        <v>160.9605206189064</v>
      </c>
    </row>
    <row r="87" spans="1:80" x14ac:dyDescent="0.25">
      <c r="A87" s="2">
        <v>42804</v>
      </c>
      <c r="B87" s="3">
        <v>0.55356258101851852</v>
      </c>
      <c r="C87" s="4">
        <v>13.237</v>
      </c>
      <c r="D87" s="4">
        <v>2.3325999999999998</v>
      </c>
      <c r="E87" s="4">
        <v>23325.949263999999</v>
      </c>
      <c r="F87" s="4">
        <v>350.9</v>
      </c>
      <c r="G87" s="4">
        <v>6.1</v>
      </c>
      <c r="H87" s="4">
        <v>2859.5</v>
      </c>
      <c r="J87" s="4">
        <v>0</v>
      </c>
      <c r="K87" s="4">
        <v>0.83860000000000001</v>
      </c>
      <c r="L87" s="4">
        <v>11.1008</v>
      </c>
      <c r="M87" s="4">
        <v>1.9560999999999999</v>
      </c>
      <c r="N87" s="4">
        <v>294.2312</v>
      </c>
      <c r="O87" s="4">
        <v>5.1154999999999999</v>
      </c>
      <c r="P87" s="4">
        <v>299.3</v>
      </c>
      <c r="Q87" s="4">
        <v>226.43969999999999</v>
      </c>
      <c r="R87" s="4">
        <v>3.9369000000000001</v>
      </c>
      <c r="S87" s="4">
        <v>230.4</v>
      </c>
      <c r="T87" s="4">
        <v>2859.4546</v>
      </c>
      <c r="W87" s="4">
        <v>0</v>
      </c>
      <c r="X87" s="4">
        <v>0</v>
      </c>
      <c r="Y87" s="4">
        <v>11.9</v>
      </c>
      <c r="Z87" s="4">
        <v>871</v>
      </c>
      <c r="AA87" s="4">
        <v>884</v>
      </c>
      <c r="AB87" s="4">
        <v>856</v>
      </c>
      <c r="AC87" s="4">
        <v>90</v>
      </c>
      <c r="AD87" s="4">
        <v>11.3</v>
      </c>
      <c r="AE87" s="4">
        <v>0.26</v>
      </c>
      <c r="AF87" s="4">
        <v>992</v>
      </c>
      <c r="AG87" s="4">
        <v>-10</v>
      </c>
      <c r="AH87" s="4">
        <v>8</v>
      </c>
      <c r="AI87" s="4">
        <v>24</v>
      </c>
      <c r="AJ87" s="4">
        <v>135.9</v>
      </c>
      <c r="AK87" s="4">
        <v>135.1</v>
      </c>
      <c r="AL87" s="4">
        <v>4.9000000000000004</v>
      </c>
      <c r="AM87" s="4">
        <v>142</v>
      </c>
      <c r="AN87" s="4" t="s">
        <v>155</v>
      </c>
      <c r="AO87" s="4">
        <v>2</v>
      </c>
      <c r="AP87" s="5">
        <v>0.76186342592592593</v>
      </c>
      <c r="AQ87" s="4">
        <v>47.164465</v>
      </c>
      <c r="AR87" s="4">
        <v>-88.486964999999998</v>
      </c>
      <c r="AS87" s="4">
        <v>320</v>
      </c>
      <c r="AT87" s="4">
        <v>33.700000000000003</v>
      </c>
      <c r="AU87" s="4">
        <v>12</v>
      </c>
      <c r="AV87" s="4">
        <v>11</v>
      </c>
      <c r="AW87" s="4" t="s">
        <v>415</v>
      </c>
      <c r="AX87" s="4">
        <v>1.252</v>
      </c>
      <c r="AY87" s="4">
        <v>1.3480000000000001</v>
      </c>
      <c r="AZ87" s="4">
        <v>2.1911999999999998</v>
      </c>
      <c r="BA87" s="4">
        <v>11.154</v>
      </c>
      <c r="BB87" s="4">
        <v>10.47</v>
      </c>
      <c r="BC87" s="4">
        <v>0.94</v>
      </c>
      <c r="BD87" s="4">
        <v>19.245999999999999</v>
      </c>
      <c r="BE87" s="4">
        <v>2012.0450000000001</v>
      </c>
      <c r="BF87" s="4">
        <v>225.661</v>
      </c>
      <c r="BG87" s="4">
        <v>5.585</v>
      </c>
      <c r="BH87" s="4">
        <v>9.7000000000000003E-2</v>
      </c>
      <c r="BI87" s="4">
        <v>5.6820000000000004</v>
      </c>
      <c r="BJ87" s="4">
        <v>4.298</v>
      </c>
      <c r="BK87" s="4">
        <v>7.4999999999999997E-2</v>
      </c>
      <c r="BL87" s="4">
        <v>4.3730000000000002</v>
      </c>
      <c r="BM87" s="4">
        <v>21.490400000000001</v>
      </c>
      <c r="BQ87" s="4">
        <v>0</v>
      </c>
      <c r="BR87" s="4">
        <v>0.27017600000000003</v>
      </c>
      <c r="BS87" s="4">
        <v>-5</v>
      </c>
      <c r="BT87" s="4">
        <v>8.1270000000000005E-3</v>
      </c>
      <c r="BU87" s="4">
        <v>6.6024260000000004</v>
      </c>
      <c r="BV87" s="4">
        <v>0.16416500000000001</v>
      </c>
      <c r="BW87" s="4">
        <f t="shared" si="15"/>
        <v>1.7443609492000001</v>
      </c>
      <c r="BY87" s="4">
        <f t="shared" si="16"/>
        <v>10252.883111099009</v>
      </c>
      <c r="BZ87" s="4">
        <f t="shared" si="17"/>
        <v>1149.9125793576748</v>
      </c>
      <c r="CA87" s="4">
        <f t="shared" si="18"/>
        <v>21.901543758466403</v>
      </c>
      <c r="CB87" s="4">
        <f t="shared" si="19"/>
        <v>109.50975709328674</v>
      </c>
    </row>
    <row r="88" spans="1:80" x14ac:dyDescent="0.25">
      <c r="A88" s="2">
        <v>42804</v>
      </c>
      <c r="B88" s="3">
        <v>0.55357415509259256</v>
      </c>
      <c r="C88" s="4">
        <v>13.615</v>
      </c>
      <c r="D88" s="4">
        <v>1.7033</v>
      </c>
      <c r="E88" s="4">
        <v>17032.986906999999</v>
      </c>
      <c r="F88" s="4">
        <v>371.3</v>
      </c>
      <c r="G88" s="4">
        <v>6.1</v>
      </c>
      <c r="H88" s="4">
        <v>2644.7</v>
      </c>
      <c r="J88" s="4">
        <v>0</v>
      </c>
      <c r="K88" s="4">
        <v>0.84209999999999996</v>
      </c>
      <c r="L88" s="4">
        <v>11.4655</v>
      </c>
      <c r="M88" s="4">
        <v>1.4343999999999999</v>
      </c>
      <c r="N88" s="4">
        <v>312.67290000000003</v>
      </c>
      <c r="O88" s="4">
        <v>5.1371000000000002</v>
      </c>
      <c r="P88" s="4">
        <v>317.8</v>
      </c>
      <c r="Q88" s="4">
        <v>240.63239999999999</v>
      </c>
      <c r="R88" s="4">
        <v>3.9535</v>
      </c>
      <c r="S88" s="4">
        <v>244.6</v>
      </c>
      <c r="T88" s="4">
        <v>2644.7132999999999</v>
      </c>
      <c r="W88" s="4">
        <v>0</v>
      </c>
      <c r="X88" s="4">
        <v>0</v>
      </c>
      <c r="Y88" s="4">
        <v>11.7</v>
      </c>
      <c r="Z88" s="4">
        <v>866</v>
      </c>
      <c r="AA88" s="4">
        <v>877</v>
      </c>
      <c r="AB88" s="4">
        <v>851</v>
      </c>
      <c r="AC88" s="4">
        <v>90</v>
      </c>
      <c r="AD88" s="4">
        <v>11.3</v>
      </c>
      <c r="AE88" s="4">
        <v>0.26</v>
      </c>
      <c r="AF88" s="4">
        <v>992</v>
      </c>
      <c r="AG88" s="4">
        <v>-10</v>
      </c>
      <c r="AH88" s="4">
        <v>7.1269999999999998</v>
      </c>
      <c r="AI88" s="4">
        <v>24</v>
      </c>
      <c r="AJ88" s="4">
        <v>136</v>
      </c>
      <c r="AK88" s="4">
        <v>135.9</v>
      </c>
      <c r="AL88" s="4">
        <v>5.2</v>
      </c>
      <c r="AM88" s="4">
        <v>142</v>
      </c>
      <c r="AN88" s="4" t="s">
        <v>155</v>
      </c>
      <c r="AO88" s="4">
        <v>2</v>
      </c>
      <c r="AP88" s="5">
        <v>0.76187499999999997</v>
      </c>
      <c r="AQ88" s="4">
        <v>47.164423999999997</v>
      </c>
      <c r="AR88" s="4">
        <v>-88.48715</v>
      </c>
      <c r="AS88" s="4">
        <v>319.89999999999998</v>
      </c>
      <c r="AT88" s="4">
        <v>32.799999999999997</v>
      </c>
      <c r="AU88" s="4">
        <v>12</v>
      </c>
      <c r="AV88" s="4">
        <v>11</v>
      </c>
      <c r="AW88" s="4" t="s">
        <v>415</v>
      </c>
      <c r="AX88" s="4">
        <v>1.5087999999999999</v>
      </c>
      <c r="AY88" s="4">
        <v>1.0608</v>
      </c>
      <c r="AZ88" s="4">
        <v>2.4607999999999999</v>
      </c>
      <c r="BA88" s="4">
        <v>11.154</v>
      </c>
      <c r="BB88" s="4">
        <v>10.72</v>
      </c>
      <c r="BC88" s="4">
        <v>0.96</v>
      </c>
      <c r="BD88" s="4">
        <v>18.744</v>
      </c>
      <c r="BE88" s="4">
        <v>2106.4209999999998</v>
      </c>
      <c r="BF88" s="4">
        <v>167.73</v>
      </c>
      <c r="BG88" s="4">
        <v>6.016</v>
      </c>
      <c r="BH88" s="4">
        <v>9.9000000000000005E-2</v>
      </c>
      <c r="BI88" s="4">
        <v>6.1139999999999999</v>
      </c>
      <c r="BJ88" s="4">
        <v>4.63</v>
      </c>
      <c r="BK88" s="4">
        <v>7.5999999999999998E-2</v>
      </c>
      <c r="BL88" s="4">
        <v>4.7060000000000004</v>
      </c>
      <c r="BM88" s="4">
        <v>20.146899999999999</v>
      </c>
      <c r="BQ88" s="4">
        <v>0</v>
      </c>
      <c r="BR88" s="4">
        <v>0.185668</v>
      </c>
      <c r="BS88" s="4">
        <v>-5</v>
      </c>
      <c r="BT88" s="4">
        <v>8.8730000000000007E-3</v>
      </c>
      <c r="BU88" s="4">
        <v>4.537261</v>
      </c>
      <c r="BV88" s="4">
        <v>0.17923500000000001</v>
      </c>
      <c r="BW88" s="4">
        <f t="shared" si="15"/>
        <v>1.1987443562</v>
      </c>
      <c r="BY88" s="4">
        <f t="shared" si="16"/>
        <v>7376.3873140535552</v>
      </c>
      <c r="BZ88" s="4">
        <f t="shared" si="17"/>
        <v>587.36664901565393</v>
      </c>
      <c r="CA88" s="4">
        <f t="shared" si="18"/>
        <v>16.213602724274001</v>
      </c>
      <c r="CB88" s="4">
        <f t="shared" si="19"/>
        <v>70.551583742046617</v>
      </c>
    </row>
    <row r="89" spans="1:80" x14ac:dyDescent="0.25">
      <c r="A89" s="2">
        <v>42804</v>
      </c>
      <c r="B89" s="3">
        <v>0.55358572916666671</v>
      </c>
      <c r="C89" s="4">
        <v>13.635</v>
      </c>
      <c r="D89" s="4">
        <v>1.5939000000000001</v>
      </c>
      <c r="E89" s="4">
        <v>15938.940972</v>
      </c>
      <c r="F89" s="4">
        <v>381.8</v>
      </c>
      <c r="G89" s="4">
        <v>6.2</v>
      </c>
      <c r="H89" s="4">
        <v>2455.5</v>
      </c>
      <c r="J89" s="4">
        <v>0</v>
      </c>
      <c r="K89" s="4">
        <v>0.84319999999999995</v>
      </c>
      <c r="L89" s="4">
        <v>11.4968</v>
      </c>
      <c r="M89" s="4">
        <v>1.3440000000000001</v>
      </c>
      <c r="N89" s="4">
        <v>321.9597</v>
      </c>
      <c r="O89" s="4">
        <v>5.2577999999999996</v>
      </c>
      <c r="P89" s="4">
        <v>327.2</v>
      </c>
      <c r="Q89" s="4">
        <v>247.77950000000001</v>
      </c>
      <c r="R89" s="4">
        <v>4.0464000000000002</v>
      </c>
      <c r="S89" s="4">
        <v>251.8</v>
      </c>
      <c r="T89" s="4">
        <v>2455.4666999999999</v>
      </c>
      <c r="W89" s="4">
        <v>0</v>
      </c>
      <c r="X89" s="4">
        <v>0</v>
      </c>
      <c r="Y89" s="4">
        <v>11.6</v>
      </c>
      <c r="Z89" s="4">
        <v>863</v>
      </c>
      <c r="AA89" s="4">
        <v>875</v>
      </c>
      <c r="AB89" s="4">
        <v>850</v>
      </c>
      <c r="AC89" s="4">
        <v>90</v>
      </c>
      <c r="AD89" s="4">
        <v>11.3</v>
      </c>
      <c r="AE89" s="4">
        <v>0.26</v>
      </c>
      <c r="AF89" s="4">
        <v>992</v>
      </c>
      <c r="AG89" s="4">
        <v>-10</v>
      </c>
      <c r="AH89" s="4">
        <v>7.8730000000000002</v>
      </c>
      <c r="AI89" s="4">
        <v>24</v>
      </c>
      <c r="AJ89" s="4">
        <v>136</v>
      </c>
      <c r="AK89" s="4">
        <v>134.30000000000001</v>
      </c>
      <c r="AL89" s="4">
        <v>4.8</v>
      </c>
      <c r="AM89" s="4">
        <v>142</v>
      </c>
      <c r="AN89" s="4" t="s">
        <v>155</v>
      </c>
      <c r="AO89" s="4">
        <v>2</v>
      </c>
      <c r="AP89" s="5">
        <v>0.76188657407407412</v>
      </c>
      <c r="AQ89" s="4">
        <v>47.164378999999997</v>
      </c>
      <c r="AR89" s="4">
        <v>-88.487318999999999</v>
      </c>
      <c r="AS89" s="4">
        <v>320.10000000000002</v>
      </c>
      <c r="AT89" s="4">
        <v>31.4</v>
      </c>
      <c r="AU89" s="4">
        <v>12</v>
      </c>
      <c r="AV89" s="4">
        <v>10</v>
      </c>
      <c r="AW89" s="4" t="s">
        <v>433</v>
      </c>
      <c r="AX89" s="4">
        <v>1.3304</v>
      </c>
      <c r="AY89" s="4">
        <v>1.2607999999999999</v>
      </c>
      <c r="AZ89" s="4">
        <v>2.6303999999999998</v>
      </c>
      <c r="BA89" s="4">
        <v>11.154</v>
      </c>
      <c r="BB89" s="4">
        <v>10.8</v>
      </c>
      <c r="BC89" s="4">
        <v>0.97</v>
      </c>
      <c r="BD89" s="4">
        <v>18.597000000000001</v>
      </c>
      <c r="BE89" s="4">
        <v>2124.8180000000002</v>
      </c>
      <c r="BF89" s="4">
        <v>158.09100000000001</v>
      </c>
      <c r="BG89" s="4">
        <v>6.2309999999999999</v>
      </c>
      <c r="BH89" s="4">
        <v>0.10199999999999999</v>
      </c>
      <c r="BI89" s="4">
        <v>6.3330000000000002</v>
      </c>
      <c r="BJ89" s="4">
        <v>4.7960000000000003</v>
      </c>
      <c r="BK89" s="4">
        <v>7.8E-2</v>
      </c>
      <c r="BL89" s="4">
        <v>4.8739999999999997</v>
      </c>
      <c r="BM89" s="4">
        <v>18.817299999999999</v>
      </c>
      <c r="BQ89" s="4">
        <v>0</v>
      </c>
      <c r="BR89" s="4">
        <v>0.160159</v>
      </c>
      <c r="BS89" s="4">
        <v>-5</v>
      </c>
      <c r="BT89" s="4">
        <v>8.1270000000000005E-3</v>
      </c>
      <c r="BU89" s="4">
        <v>3.9138850000000001</v>
      </c>
      <c r="BV89" s="4">
        <v>0.16416500000000001</v>
      </c>
      <c r="BW89" s="4">
        <f t="shared" si="15"/>
        <v>1.0340484169999999</v>
      </c>
      <c r="BY89" s="4">
        <f t="shared" si="16"/>
        <v>6418.5151673423743</v>
      </c>
      <c r="BZ89" s="4">
        <f t="shared" si="17"/>
        <v>477.55124501031304</v>
      </c>
      <c r="CA89" s="4">
        <f t="shared" si="18"/>
        <v>14.487451980628002</v>
      </c>
      <c r="CB89" s="4">
        <f t="shared" si="19"/>
        <v>56.842103868863909</v>
      </c>
    </row>
    <row r="90" spans="1:80" x14ac:dyDescent="0.25">
      <c r="A90" s="2">
        <v>42804</v>
      </c>
      <c r="B90" s="3">
        <v>0.55359730324074075</v>
      </c>
      <c r="C90" s="4">
        <v>13.340999999999999</v>
      </c>
      <c r="D90" s="4">
        <v>1.8280000000000001</v>
      </c>
      <c r="E90" s="4">
        <v>18280.072230999998</v>
      </c>
      <c r="F90" s="4">
        <v>372.1</v>
      </c>
      <c r="G90" s="4">
        <v>6.3</v>
      </c>
      <c r="H90" s="4">
        <v>2382.5</v>
      </c>
      <c r="J90" s="4">
        <v>0</v>
      </c>
      <c r="K90" s="4">
        <v>0.84350000000000003</v>
      </c>
      <c r="L90" s="4">
        <v>11.252700000000001</v>
      </c>
      <c r="M90" s="4">
        <v>1.5419</v>
      </c>
      <c r="N90" s="4">
        <v>313.85599999999999</v>
      </c>
      <c r="O90" s="4">
        <v>5.3139000000000003</v>
      </c>
      <c r="P90" s="4">
        <v>319.2</v>
      </c>
      <c r="Q90" s="4">
        <v>241.5429</v>
      </c>
      <c r="R90" s="4">
        <v>4.0895000000000001</v>
      </c>
      <c r="S90" s="4">
        <v>245.6</v>
      </c>
      <c r="T90" s="4">
        <v>2382.4886999999999</v>
      </c>
      <c r="W90" s="4">
        <v>0</v>
      </c>
      <c r="X90" s="4">
        <v>0</v>
      </c>
      <c r="Y90" s="4">
        <v>11.7</v>
      </c>
      <c r="Z90" s="4">
        <v>864</v>
      </c>
      <c r="AA90" s="4">
        <v>874</v>
      </c>
      <c r="AB90" s="4">
        <v>850</v>
      </c>
      <c r="AC90" s="4">
        <v>90</v>
      </c>
      <c r="AD90" s="4">
        <v>11.3</v>
      </c>
      <c r="AE90" s="4">
        <v>0.26</v>
      </c>
      <c r="AF90" s="4">
        <v>992</v>
      </c>
      <c r="AG90" s="4">
        <v>-10</v>
      </c>
      <c r="AH90" s="4">
        <v>7.1269999999999998</v>
      </c>
      <c r="AI90" s="4">
        <v>24</v>
      </c>
      <c r="AJ90" s="4">
        <v>136</v>
      </c>
      <c r="AK90" s="4">
        <v>134.9</v>
      </c>
      <c r="AL90" s="4">
        <v>4.9000000000000004</v>
      </c>
      <c r="AM90" s="4">
        <v>142</v>
      </c>
      <c r="AN90" s="4" t="s">
        <v>155</v>
      </c>
      <c r="AO90" s="4">
        <v>2</v>
      </c>
      <c r="AP90" s="5">
        <v>0.76189814814814805</v>
      </c>
      <c r="AQ90" s="4">
        <v>47.164335999999999</v>
      </c>
      <c r="AR90" s="4">
        <v>-88.487470999999999</v>
      </c>
      <c r="AS90" s="4">
        <v>320.2</v>
      </c>
      <c r="AT90" s="4">
        <v>29.2</v>
      </c>
      <c r="AU90" s="4">
        <v>12</v>
      </c>
      <c r="AV90" s="4">
        <v>10</v>
      </c>
      <c r="AW90" s="4" t="s">
        <v>433</v>
      </c>
      <c r="AX90" s="4">
        <v>1.3695999999999999</v>
      </c>
      <c r="AY90" s="4">
        <v>1.4608000000000001</v>
      </c>
      <c r="AZ90" s="4">
        <v>2.7303999999999999</v>
      </c>
      <c r="BA90" s="4">
        <v>11.154</v>
      </c>
      <c r="BB90" s="4">
        <v>10.82</v>
      </c>
      <c r="BC90" s="4">
        <v>0.97</v>
      </c>
      <c r="BD90" s="4">
        <v>18.558</v>
      </c>
      <c r="BE90" s="4">
        <v>2088.2600000000002</v>
      </c>
      <c r="BF90" s="4">
        <v>182.11799999999999</v>
      </c>
      <c r="BG90" s="4">
        <v>6.0990000000000002</v>
      </c>
      <c r="BH90" s="4">
        <v>0.10299999999999999</v>
      </c>
      <c r="BI90" s="4">
        <v>6.2030000000000003</v>
      </c>
      <c r="BJ90" s="4">
        <v>4.694</v>
      </c>
      <c r="BK90" s="4">
        <v>7.9000000000000001E-2</v>
      </c>
      <c r="BL90" s="4">
        <v>4.774</v>
      </c>
      <c r="BM90" s="4">
        <v>18.332999999999998</v>
      </c>
      <c r="BQ90" s="4">
        <v>0</v>
      </c>
      <c r="BR90" s="4">
        <v>0.17546</v>
      </c>
      <c r="BS90" s="4">
        <v>-5</v>
      </c>
      <c r="BT90" s="4">
        <v>8.8730000000000007E-3</v>
      </c>
      <c r="BU90" s="4">
        <v>4.2878040000000004</v>
      </c>
      <c r="BV90" s="4">
        <v>0.17923500000000001</v>
      </c>
      <c r="BW90" s="4">
        <f t="shared" si="15"/>
        <v>1.1328378168</v>
      </c>
      <c r="BY90" s="4">
        <f t="shared" si="16"/>
        <v>6910.7354666466745</v>
      </c>
      <c r="BZ90" s="4">
        <f t="shared" si="17"/>
        <v>602.68803775140964</v>
      </c>
      <c r="CA90" s="4">
        <f t="shared" si="18"/>
        <v>15.533981535076801</v>
      </c>
      <c r="CB90" s="4">
        <f t="shared" si="19"/>
        <v>60.669894222957609</v>
      </c>
    </row>
    <row r="91" spans="1:80" x14ac:dyDescent="0.25">
      <c r="A91" s="2">
        <v>42804</v>
      </c>
      <c r="B91" s="3">
        <v>0.55360887731481478</v>
      </c>
      <c r="C91" s="4">
        <v>13.3</v>
      </c>
      <c r="D91" s="4">
        <v>2.1286</v>
      </c>
      <c r="E91" s="4">
        <v>21286.312178</v>
      </c>
      <c r="F91" s="4">
        <v>340.3</v>
      </c>
      <c r="G91" s="4">
        <v>6.3</v>
      </c>
      <c r="H91" s="4">
        <v>2326.6999999999998</v>
      </c>
      <c r="J91" s="4">
        <v>0</v>
      </c>
      <c r="K91" s="4">
        <v>0.8407</v>
      </c>
      <c r="L91" s="4">
        <v>11.181100000000001</v>
      </c>
      <c r="M91" s="4">
        <v>1.7895000000000001</v>
      </c>
      <c r="N91" s="4">
        <v>286.0797</v>
      </c>
      <c r="O91" s="4">
        <v>5.2962999999999996</v>
      </c>
      <c r="P91" s="4">
        <v>291.39999999999998</v>
      </c>
      <c r="Q91" s="4">
        <v>220.16630000000001</v>
      </c>
      <c r="R91" s="4">
        <v>4.0759999999999996</v>
      </c>
      <c r="S91" s="4">
        <v>224.2</v>
      </c>
      <c r="T91" s="4">
        <v>2326.7067999999999</v>
      </c>
      <c r="W91" s="4">
        <v>0</v>
      </c>
      <c r="X91" s="4">
        <v>0</v>
      </c>
      <c r="Y91" s="4">
        <v>11.6</v>
      </c>
      <c r="Z91" s="4">
        <v>864</v>
      </c>
      <c r="AA91" s="4">
        <v>873</v>
      </c>
      <c r="AB91" s="4">
        <v>850</v>
      </c>
      <c r="AC91" s="4">
        <v>90</v>
      </c>
      <c r="AD91" s="4">
        <v>11.3</v>
      </c>
      <c r="AE91" s="4">
        <v>0.26</v>
      </c>
      <c r="AF91" s="4">
        <v>992</v>
      </c>
      <c r="AG91" s="4">
        <v>-10</v>
      </c>
      <c r="AH91" s="4">
        <v>7</v>
      </c>
      <c r="AI91" s="4">
        <v>24</v>
      </c>
      <c r="AJ91" s="4">
        <v>136</v>
      </c>
      <c r="AK91" s="4">
        <v>135</v>
      </c>
      <c r="AL91" s="4">
        <v>4.5999999999999996</v>
      </c>
      <c r="AM91" s="4">
        <v>142</v>
      </c>
      <c r="AN91" s="4" t="s">
        <v>155</v>
      </c>
      <c r="AO91" s="4">
        <v>2</v>
      </c>
      <c r="AP91" s="5">
        <v>0.7619097222222222</v>
      </c>
      <c r="AQ91" s="4">
        <v>47.164299</v>
      </c>
      <c r="AR91" s="4">
        <v>-88.487609000000006</v>
      </c>
      <c r="AS91" s="4">
        <v>320.10000000000002</v>
      </c>
      <c r="AT91" s="4">
        <v>26.7</v>
      </c>
      <c r="AU91" s="4">
        <v>12</v>
      </c>
      <c r="AV91" s="4">
        <v>10</v>
      </c>
      <c r="AW91" s="4" t="s">
        <v>433</v>
      </c>
      <c r="AX91" s="4">
        <v>1.3</v>
      </c>
      <c r="AY91" s="4">
        <v>1.4176</v>
      </c>
      <c r="AZ91" s="4">
        <v>2.4655999999999998</v>
      </c>
      <c r="BA91" s="4">
        <v>11.154</v>
      </c>
      <c r="BB91" s="4">
        <v>10.62</v>
      </c>
      <c r="BC91" s="4">
        <v>0.95</v>
      </c>
      <c r="BD91" s="4">
        <v>18.952000000000002</v>
      </c>
      <c r="BE91" s="4">
        <v>2048.098</v>
      </c>
      <c r="BF91" s="4">
        <v>208.62700000000001</v>
      </c>
      <c r="BG91" s="4">
        <v>5.4880000000000004</v>
      </c>
      <c r="BH91" s="4">
        <v>0.10199999999999999</v>
      </c>
      <c r="BI91" s="4">
        <v>5.5890000000000004</v>
      </c>
      <c r="BJ91" s="4">
        <v>4.2229999999999999</v>
      </c>
      <c r="BK91" s="4">
        <v>7.8E-2</v>
      </c>
      <c r="BL91" s="4">
        <v>4.3010000000000002</v>
      </c>
      <c r="BM91" s="4">
        <v>17.671900000000001</v>
      </c>
      <c r="BQ91" s="4">
        <v>0</v>
      </c>
      <c r="BR91" s="4">
        <v>0.18498400000000001</v>
      </c>
      <c r="BS91" s="4">
        <v>-5</v>
      </c>
      <c r="BT91" s="4">
        <v>8.9999999999999993E-3</v>
      </c>
      <c r="BU91" s="4">
        <v>4.5205469999999996</v>
      </c>
      <c r="BV91" s="4">
        <v>0.18179999999999999</v>
      </c>
      <c r="BW91" s="4">
        <f t="shared" si="15"/>
        <v>1.1943285173999998</v>
      </c>
      <c r="BY91" s="4">
        <f t="shared" si="16"/>
        <v>7145.7282594819108</v>
      </c>
      <c r="BZ91" s="4">
        <f t="shared" si="17"/>
        <v>727.8908770922742</v>
      </c>
      <c r="CA91" s="4">
        <f t="shared" si="18"/>
        <v>14.733870371335799</v>
      </c>
      <c r="CB91" s="4">
        <f t="shared" si="19"/>
        <v>61.656519965713748</v>
      </c>
    </row>
    <row r="92" spans="1:80" x14ac:dyDescent="0.25">
      <c r="A92" s="2">
        <v>42804</v>
      </c>
      <c r="B92" s="3">
        <v>0.55362045138888882</v>
      </c>
      <c r="C92" s="4">
        <v>13.275</v>
      </c>
      <c r="D92" s="4">
        <v>2.2877999999999998</v>
      </c>
      <c r="E92" s="4">
        <v>22878.253568</v>
      </c>
      <c r="F92" s="4">
        <v>335.7</v>
      </c>
      <c r="G92" s="4">
        <v>6.4</v>
      </c>
      <c r="H92" s="4">
        <v>2298.6999999999998</v>
      </c>
      <c r="J92" s="4">
        <v>0</v>
      </c>
      <c r="K92" s="4">
        <v>0.83930000000000005</v>
      </c>
      <c r="L92" s="4">
        <v>11.141500000000001</v>
      </c>
      <c r="M92" s="4">
        <v>1.9200999999999999</v>
      </c>
      <c r="N92" s="4">
        <v>281.75360000000001</v>
      </c>
      <c r="O92" s="4">
        <v>5.4012000000000002</v>
      </c>
      <c r="P92" s="4">
        <v>287.2</v>
      </c>
      <c r="Q92" s="4">
        <v>216.83699999999999</v>
      </c>
      <c r="R92" s="4">
        <v>4.1566999999999998</v>
      </c>
      <c r="S92" s="4">
        <v>221</v>
      </c>
      <c r="T92" s="4">
        <v>2298.6570000000002</v>
      </c>
      <c r="W92" s="4">
        <v>0</v>
      </c>
      <c r="X92" s="4">
        <v>0</v>
      </c>
      <c r="Y92" s="4">
        <v>11.6</v>
      </c>
      <c r="Z92" s="4">
        <v>869</v>
      </c>
      <c r="AA92" s="4">
        <v>880</v>
      </c>
      <c r="AB92" s="4">
        <v>857</v>
      </c>
      <c r="AC92" s="4">
        <v>90</v>
      </c>
      <c r="AD92" s="4">
        <v>11.3</v>
      </c>
      <c r="AE92" s="4">
        <v>0.26</v>
      </c>
      <c r="AF92" s="4">
        <v>992</v>
      </c>
      <c r="AG92" s="4">
        <v>-10</v>
      </c>
      <c r="AH92" s="4">
        <v>7</v>
      </c>
      <c r="AI92" s="4">
        <v>24</v>
      </c>
      <c r="AJ92" s="4">
        <v>136</v>
      </c>
      <c r="AK92" s="4">
        <v>134.1</v>
      </c>
      <c r="AL92" s="4">
        <v>4.7</v>
      </c>
      <c r="AM92" s="4">
        <v>142</v>
      </c>
      <c r="AN92" s="4" t="s">
        <v>155</v>
      </c>
      <c r="AO92" s="4">
        <v>2</v>
      </c>
      <c r="AP92" s="5">
        <v>0.76192129629629635</v>
      </c>
      <c r="AQ92" s="4">
        <v>47.164275000000004</v>
      </c>
      <c r="AR92" s="4">
        <v>-88.487735999999998</v>
      </c>
      <c r="AS92" s="4">
        <v>320.2</v>
      </c>
      <c r="AT92" s="4">
        <v>24.3</v>
      </c>
      <c r="AU92" s="4">
        <v>12</v>
      </c>
      <c r="AV92" s="4">
        <v>10</v>
      </c>
      <c r="AW92" s="4" t="s">
        <v>433</v>
      </c>
      <c r="AX92" s="4">
        <v>1.3</v>
      </c>
      <c r="AY92" s="4">
        <v>1.0608</v>
      </c>
      <c r="AZ92" s="4">
        <v>1.7303999999999999</v>
      </c>
      <c r="BA92" s="4">
        <v>11.154</v>
      </c>
      <c r="BB92" s="4">
        <v>10.52</v>
      </c>
      <c r="BC92" s="4">
        <v>0.94</v>
      </c>
      <c r="BD92" s="4">
        <v>19.151</v>
      </c>
      <c r="BE92" s="4">
        <v>2027.2550000000001</v>
      </c>
      <c r="BF92" s="4">
        <v>222.36500000000001</v>
      </c>
      <c r="BG92" s="4">
        <v>5.3689999999999998</v>
      </c>
      <c r="BH92" s="4">
        <v>0.10299999999999999</v>
      </c>
      <c r="BI92" s="4">
        <v>5.4720000000000004</v>
      </c>
      <c r="BJ92" s="4">
        <v>4.1319999999999997</v>
      </c>
      <c r="BK92" s="4">
        <v>7.9000000000000001E-2</v>
      </c>
      <c r="BL92" s="4">
        <v>4.2110000000000003</v>
      </c>
      <c r="BM92" s="4">
        <v>17.342600000000001</v>
      </c>
      <c r="BQ92" s="4">
        <v>0</v>
      </c>
      <c r="BR92" s="4">
        <v>0.24274499999999999</v>
      </c>
      <c r="BS92" s="4">
        <v>-5</v>
      </c>
      <c r="BT92" s="4">
        <v>9.8729999999999998E-3</v>
      </c>
      <c r="BU92" s="4">
        <v>5.9320810000000002</v>
      </c>
      <c r="BV92" s="4">
        <v>0.199435</v>
      </c>
      <c r="BW92" s="4">
        <f t="shared" si="15"/>
        <v>1.5672558001999999</v>
      </c>
      <c r="BY92" s="4">
        <f t="shared" si="16"/>
        <v>9281.5439816561302</v>
      </c>
      <c r="BZ92" s="4">
        <f t="shared" si="17"/>
        <v>1018.071494449867</v>
      </c>
      <c r="CA92" s="4">
        <f t="shared" si="18"/>
        <v>18.917866638485599</v>
      </c>
      <c r="CB92" s="4">
        <f t="shared" si="19"/>
        <v>79.401014996273091</v>
      </c>
    </row>
    <row r="93" spans="1:80" x14ac:dyDescent="0.25">
      <c r="A93" s="2">
        <v>42804</v>
      </c>
      <c r="B93" s="3">
        <v>0.55363202546296297</v>
      </c>
      <c r="C93" s="4">
        <v>13.249000000000001</v>
      </c>
      <c r="D93" s="4">
        <v>2.2313999999999998</v>
      </c>
      <c r="E93" s="4">
        <v>22313.704319</v>
      </c>
      <c r="F93" s="4">
        <v>352.1</v>
      </c>
      <c r="G93" s="4">
        <v>6.6</v>
      </c>
      <c r="H93" s="4">
        <v>2306.1</v>
      </c>
      <c r="J93" s="4">
        <v>0</v>
      </c>
      <c r="K93" s="4">
        <v>0.84</v>
      </c>
      <c r="L93" s="4">
        <v>11.129300000000001</v>
      </c>
      <c r="M93" s="4">
        <v>1.8743000000000001</v>
      </c>
      <c r="N93" s="4">
        <v>295.76240000000001</v>
      </c>
      <c r="O93" s="4">
        <v>5.5438999999999998</v>
      </c>
      <c r="P93" s="4">
        <v>301.3</v>
      </c>
      <c r="Q93" s="4">
        <v>227.6181</v>
      </c>
      <c r="R93" s="4">
        <v>4.2666000000000004</v>
      </c>
      <c r="S93" s="4">
        <v>231.9</v>
      </c>
      <c r="T93" s="4">
        <v>2306.0562</v>
      </c>
      <c r="W93" s="4">
        <v>0</v>
      </c>
      <c r="X93" s="4">
        <v>0</v>
      </c>
      <c r="Y93" s="4">
        <v>11.6</v>
      </c>
      <c r="Z93" s="4">
        <v>871</v>
      </c>
      <c r="AA93" s="4">
        <v>884</v>
      </c>
      <c r="AB93" s="4">
        <v>861</v>
      </c>
      <c r="AC93" s="4">
        <v>90</v>
      </c>
      <c r="AD93" s="4">
        <v>11.3</v>
      </c>
      <c r="AE93" s="4">
        <v>0.26</v>
      </c>
      <c r="AF93" s="4">
        <v>992</v>
      </c>
      <c r="AG93" s="4">
        <v>-10</v>
      </c>
      <c r="AH93" s="4">
        <v>7</v>
      </c>
      <c r="AI93" s="4">
        <v>24</v>
      </c>
      <c r="AJ93" s="4">
        <v>136</v>
      </c>
      <c r="AK93" s="4">
        <v>135.69999999999999</v>
      </c>
      <c r="AL93" s="4">
        <v>4.4000000000000004</v>
      </c>
      <c r="AM93" s="4">
        <v>142</v>
      </c>
      <c r="AN93" s="4" t="s">
        <v>155</v>
      </c>
      <c r="AO93" s="4">
        <v>2</v>
      </c>
      <c r="AP93" s="5">
        <v>0.76193287037037039</v>
      </c>
      <c r="AQ93" s="4">
        <v>47.164259000000001</v>
      </c>
      <c r="AR93" s="4">
        <v>-88.487860999999995</v>
      </c>
      <c r="AS93" s="4">
        <v>320.39999999999998</v>
      </c>
      <c r="AT93" s="4">
        <v>22.5</v>
      </c>
      <c r="AU93" s="4">
        <v>12</v>
      </c>
      <c r="AV93" s="4">
        <v>10</v>
      </c>
      <c r="AW93" s="4" t="s">
        <v>433</v>
      </c>
      <c r="AX93" s="4">
        <v>1.3304</v>
      </c>
      <c r="AY93" s="4">
        <v>1.2911999999999999</v>
      </c>
      <c r="AZ93" s="4">
        <v>1.8912</v>
      </c>
      <c r="BA93" s="4">
        <v>11.154</v>
      </c>
      <c r="BB93" s="4">
        <v>10.58</v>
      </c>
      <c r="BC93" s="4">
        <v>0.95</v>
      </c>
      <c r="BD93" s="4">
        <v>19.05</v>
      </c>
      <c r="BE93" s="4">
        <v>2033.8219999999999</v>
      </c>
      <c r="BF93" s="4">
        <v>218.005</v>
      </c>
      <c r="BG93" s="4">
        <v>5.66</v>
      </c>
      <c r="BH93" s="4">
        <v>0.106</v>
      </c>
      <c r="BI93" s="4">
        <v>5.766</v>
      </c>
      <c r="BJ93" s="4">
        <v>4.3559999999999999</v>
      </c>
      <c r="BK93" s="4">
        <v>8.2000000000000003E-2</v>
      </c>
      <c r="BL93" s="4">
        <v>4.4379999999999997</v>
      </c>
      <c r="BM93" s="4">
        <v>17.474</v>
      </c>
      <c r="BQ93" s="4">
        <v>0</v>
      </c>
      <c r="BR93" s="4">
        <v>0.273698</v>
      </c>
      <c r="BS93" s="4">
        <v>-5</v>
      </c>
      <c r="BT93" s="4">
        <v>0.01</v>
      </c>
      <c r="BU93" s="4">
        <v>6.6884949999999996</v>
      </c>
      <c r="BV93" s="4">
        <v>0.20200000000000001</v>
      </c>
      <c r="BW93" s="4">
        <f t="shared" si="15"/>
        <v>1.7671003789999999</v>
      </c>
      <c r="BY93" s="4">
        <f t="shared" si="16"/>
        <v>10498.956148875501</v>
      </c>
      <c r="BZ93" s="4">
        <f t="shared" si="17"/>
        <v>1125.381147040205</v>
      </c>
      <c r="CA93" s="4">
        <f t="shared" si="18"/>
        <v>22.486458000995999</v>
      </c>
      <c r="CB93" s="4">
        <f t="shared" si="19"/>
        <v>90.203941026034002</v>
      </c>
    </row>
    <row r="94" spans="1:80" x14ac:dyDescent="0.25">
      <c r="A94" s="2">
        <v>42804</v>
      </c>
      <c r="B94" s="3">
        <v>0.55364359953703701</v>
      </c>
      <c r="C94" s="4">
        <v>13.225</v>
      </c>
      <c r="D94" s="4">
        <v>2.2770999999999999</v>
      </c>
      <c r="E94" s="4">
        <v>22770.514950000001</v>
      </c>
      <c r="F94" s="4">
        <v>370.8</v>
      </c>
      <c r="G94" s="4">
        <v>5.5</v>
      </c>
      <c r="H94" s="4">
        <v>2263.5</v>
      </c>
      <c r="J94" s="4">
        <v>0</v>
      </c>
      <c r="K94" s="4">
        <v>0.83979999999999999</v>
      </c>
      <c r="L94" s="4">
        <v>11.1058</v>
      </c>
      <c r="M94" s="4">
        <v>1.9121999999999999</v>
      </c>
      <c r="N94" s="4">
        <v>311.43369999999999</v>
      </c>
      <c r="O94" s="4">
        <v>4.6188000000000002</v>
      </c>
      <c r="P94" s="4">
        <v>316.10000000000002</v>
      </c>
      <c r="Q94" s="4">
        <v>239.67869999999999</v>
      </c>
      <c r="R94" s="4">
        <v>3.5546000000000002</v>
      </c>
      <c r="S94" s="4">
        <v>243.2</v>
      </c>
      <c r="T94" s="4">
        <v>2263.4766</v>
      </c>
      <c r="W94" s="4">
        <v>0</v>
      </c>
      <c r="X94" s="4">
        <v>0</v>
      </c>
      <c r="Y94" s="4">
        <v>11.8</v>
      </c>
      <c r="Z94" s="4">
        <v>873</v>
      </c>
      <c r="AA94" s="4">
        <v>886</v>
      </c>
      <c r="AB94" s="4">
        <v>863</v>
      </c>
      <c r="AC94" s="4">
        <v>90</v>
      </c>
      <c r="AD94" s="4">
        <v>11.3</v>
      </c>
      <c r="AE94" s="4">
        <v>0.26</v>
      </c>
      <c r="AF94" s="4">
        <v>992</v>
      </c>
      <c r="AG94" s="4">
        <v>-10</v>
      </c>
      <c r="AH94" s="4">
        <v>7</v>
      </c>
      <c r="AI94" s="4">
        <v>24</v>
      </c>
      <c r="AJ94" s="4">
        <v>136</v>
      </c>
      <c r="AK94" s="4">
        <v>137.69999999999999</v>
      </c>
      <c r="AL94" s="4">
        <v>4.4000000000000004</v>
      </c>
      <c r="AM94" s="4">
        <v>142</v>
      </c>
      <c r="AN94" s="4" t="s">
        <v>155</v>
      </c>
      <c r="AO94" s="4">
        <v>2</v>
      </c>
      <c r="AP94" s="5">
        <v>0.76194444444444442</v>
      </c>
      <c r="AQ94" s="4">
        <v>47.164251999999998</v>
      </c>
      <c r="AR94" s="4">
        <v>-88.487986000000006</v>
      </c>
      <c r="AS94" s="4">
        <v>320.3</v>
      </c>
      <c r="AT94" s="4">
        <v>21.4</v>
      </c>
      <c r="AU94" s="4">
        <v>12</v>
      </c>
      <c r="AV94" s="4">
        <v>11</v>
      </c>
      <c r="AW94" s="4" t="s">
        <v>415</v>
      </c>
      <c r="AX94" s="4">
        <v>1.2784</v>
      </c>
      <c r="AY94" s="4">
        <v>1.5</v>
      </c>
      <c r="AZ94" s="4">
        <v>2.0695999999999999</v>
      </c>
      <c r="BA94" s="4">
        <v>11.154</v>
      </c>
      <c r="BB94" s="4">
        <v>10.57</v>
      </c>
      <c r="BC94" s="4">
        <v>0.95</v>
      </c>
      <c r="BD94" s="4">
        <v>19.077999999999999</v>
      </c>
      <c r="BE94" s="4">
        <v>2027.9659999999999</v>
      </c>
      <c r="BF94" s="4">
        <v>222.24299999999999</v>
      </c>
      <c r="BG94" s="4">
        <v>5.9550000000000001</v>
      </c>
      <c r="BH94" s="4">
        <v>8.7999999999999995E-2</v>
      </c>
      <c r="BI94" s="4">
        <v>6.0439999999999996</v>
      </c>
      <c r="BJ94" s="4">
        <v>4.5830000000000002</v>
      </c>
      <c r="BK94" s="4">
        <v>6.8000000000000005E-2</v>
      </c>
      <c r="BL94" s="4">
        <v>4.6509999999999998</v>
      </c>
      <c r="BM94" s="4">
        <v>17.138200000000001</v>
      </c>
      <c r="BQ94" s="4">
        <v>0</v>
      </c>
      <c r="BR94" s="4">
        <v>0.24906400000000001</v>
      </c>
      <c r="BS94" s="4">
        <v>-5</v>
      </c>
      <c r="BT94" s="4">
        <v>0.01</v>
      </c>
      <c r="BU94" s="4">
        <v>6.0865020000000003</v>
      </c>
      <c r="BV94" s="4">
        <v>0.20200000000000001</v>
      </c>
      <c r="BW94" s="4">
        <f t="shared" si="15"/>
        <v>1.6080538284000001</v>
      </c>
      <c r="BY94" s="4">
        <f t="shared" si="16"/>
        <v>9526.4965129045195</v>
      </c>
      <c r="BZ94" s="4">
        <f t="shared" si="17"/>
        <v>1044.000325704395</v>
      </c>
      <c r="CA94" s="4">
        <f t="shared" si="18"/>
        <v>21.528927762418803</v>
      </c>
      <c r="CB94" s="4">
        <f t="shared" si="19"/>
        <v>80.507761243265534</v>
      </c>
    </row>
    <row r="95" spans="1:80" x14ac:dyDescent="0.25">
      <c r="A95" s="2">
        <v>42804</v>
      </c>
      <c r="B95" s="3">
        <v>0.55365517361111116</v>
      </c>
      <c r="C95" s="4">
        <v>12.750999999999999</v>
      </c>
      <c r="D95" s="4">
        <v>2.1206</v>
      </c>
      <c r="E95" s="4">
        <v>21206.184970999999</v>
      </c>
      <c r="F95" s="4">
        <v>379.4</v>
      </c>
      <c r="G95" s="4">
        <v>5.5</v>
      </c>
      <c r="H95" s="4">
        <v>2266.1999999999998</v>
      </c>
      <c r="J95" s="4">
        <v>0</v>
      </c>
      <c r="K95" s="4">
        <v>0.8458</v>
      </c>
      <c r="L95" s="4">
        <v>10.7842</v>
      </c>
      <c r="M95" s="4">
        <v>1.7935000000000001</v>
      </c>
      <c r="N95" s="4">
        <v>320.84230000000002</v>
      </c>
      <c r="O95" s="4">
        <v>4.6516999999999999</v>
      </c>
      <c r="P95" s="4">
        <v>325.5</v>
      </c>
      <c r="Q95" s="4">
        <v>246.9196</v>
      </c>
      <c r="R95" s="4">
        <v>3.5798999999999999</v>
      </c>
      <c r="S95" s="4">
        <v>250.5</v>
      </c>
      <c r="T95" s="4">
        <v>2266.2017999999998</v>
      </c>
      <c r="W95" s="4">
        <v>0</v>
      </c>
      <c r="X95" s="4">
        <v>0</v>
      </c>
      <c r="Y95" s="4">
        <v>12.1</v>
      </c>
      <c r="Z95" s="4">
        <v>875</v>
      </c>
      <c r="AA95" s="4">
        <v>888</v>
      </c>
      <c r="AB95" s="4">
        <v>863</v>
      </c>
      <c r="AC95" s="4">
        <v>90</v>
      </c>
      <c r="AD95" s="4">
        <v>11.3</v>
      </c>
      <c r="AE95" s="4">
        <v>0.26</v>
      </c>
      <c r="AF95" s="4">
        <v>992</v>
      </c>
      <c r="AG95" s="4">
        <v>-10</v>
      </c>
      <c r="AH95" s="4">
        <v>7.8730000000000002</v>
      </c>
      <c r="AI95" s="4">
        <v>24</v>
      </c>
      <c r="AJ95" s="4">
        <v>136</v>
      </c>
      <c r="AK95" s="4">
        <v>136.30000000000001</v>
      </c>
      <c r="AL95" s="4">
        <v>4.7</v>
      </c>
      <c r="AM95" s="4">
        <v>142</v>
      </c>
      <c r="AN95" s="4" t="s">
        <v>155</v>
      </c>
      <c r="AO95" s="4">
        <v>2</v>
      </c>
      <c r="AP95" s="5">
        <v>0.76195601851851846</v>
      </c>
      <c r="AQ95" s="4">
        <v>47.164254999999997</v>
      </c>
      <c r="AR95" s="4">
        <v>-88.488111000000004</v>
      </c>
      <c r="AS95" s="4">
        <v>320.39999999999998</v>
      </c>
      <c r="AT95" s="4">
        <v>21</v>
      </c>
      <c r="AU95" s="4">
        <v>12</v>
      </c>
      <c r="AV95" s="4">
        <v>11</v>
      </c>
      <c r="AW95" s="4" t="s">
        <v>415</v>
      </c>
      <c r="AX95" s="4">
        <v>1.0911999999999999</v>
      </c>
      <c r="AY95" s="4">
        <v>1.3480000000000001</v>
      </c>
      <c r="AZ95" s="4">
        <v>2.0608</v>
      </c>
      <c r="BA95" s="4">
        <v>11.154</v>
      </c>
      <c r="BB95" s="4">
        <v>10.99</v>
      </c>
      <c r="BC95" s="4">
        <v>0.99</v>
      </c>
      <c r="BD95" s="4">
        <v>18.236999999999998</v>
      </c>
      <c r="BE95" s="4">
        <v>2037.1289999999999</v>
      </c>
      <c r="BF95" s="4">
        <v>215.63300000000001</v>
      </c>
      <c r="BG95" s="4">
        <v>6.3470000000000004</v>
      </c>
      <c r="BH95" s="4">
        <v>9.1999999999999998E-2</v>
      </c>
      <c r="BI95" s="4">
        <v>6.4390000000000001</v>
      </c>
      <c r="BJ95" s="4">
        <v>4.8849999999999998</v>
      </c>
      <c r="BK95" s="4">
        <v>7.0999999999999994E-2</v>
      </c>
      <c r="BL95" s="4">
        <v>4.9550000000000001</v>
      </c>
      <c r="BM95" s="4">
        <v>17.750299999999999</v>
      </c>
      <c r="BQ95" s="4">
        <v>0</v>
      </c>
      <c r="BR95" s="4">
        <v>0.28603099999999998</v>
      </c>
      <c r="BS95" s="4">
        <v>-5</v>
      </c>
      <c r="BT95" s="4">
        <v>8.2539999999999992E-3</v>
      </c>
      <c r="BU95" s="4">
        <v>6.9898829999999998</v>
      </c>
      <c r="BV95" s="4">
        <v>0.16673099999999999</v>
      </c>
      <c r="BW95" s="4">
        <f t="shared" si="15"/>
        <v>1.8467270885999998</v>
      </c>
      <c r="BY95" s="4">
        <f t="shared" si="16"/>
        <v>10989.886619807023</v>
      </c>
      <c r="BZ95" s="4">
        <f t="shared" si="17"/>
        <v>1163.2951185167203</v>
      </c>
      <c r="CA95" s="4">
        <f t="shared" si="18"/>
        <v>26.353557451568999</v>
      </c>
      <c r="CB95" s="4">
        <f t="shared" si="19"/>
        <v>95.75917110185982</v>
      </c>
    </row>
    <row r="96" spans="1:80" x14ac:dyDescent="0.25">
      <c r="A96" s="2">
        <v>42804</v>
      </c>
      <c r="B96" s="3">
        <v>0.5536667476851852</v>
      </c>
      <c r="C96" s="4">
        <v>11.307</v>
      </c>
      <c r="D96" s="4">
        <v>4.5442</v>
      </c>
      <c r="E96" s="4">
        <v>45441.960784000003</v>
      </c>
      <c r="F96" s="4">
        <v>391.6</v>
      </c>
      <c r="G96" s="4">
        <v>5.6</v>
      </c>
      <c r="H96" s="4">
        <v>2495.8000000000002</v>
      </c>
      <c r="J96" s="4">
        <v>0</v>
      </c>
      <c r="K96" s="4">
        <v>0.83250000000000002</v>
      </c>
      <c r="L96" s="4">
        <v>9.4131999999999998</v>
      </c>
      <c r="M96" s="4">
        <v>3.7831000000000001</v>
      </c>
      <c r="N96" s="4">
        <v>326.00830000000002</v>
      </c>
      <c r="O96" s="4">
        <v>4.6921999999999997</v>
      </c>
      <c r="P96" s="4">
        <v>330.7</v>
      </c>
      <c r="Q96" s="4">
        <v>250.89529999999999</v>
      </c>
      <c r="R96" s="4">
        <v>3.6111</v>
      </c>
      <c r="S96" s="4">
        <v>254.5</v>
      </c>
      <c r="T96" s="4">
        <v>2495.8198000000002</v>
      </c>
      <c r="W96" s="4">
        <v>0</v>
      </c>
      <c r="X96" s="4">
        <v>0</v>
      </c>
      <c r="Y96" s="4">
        <v>11.8</v>
      </c>
      <c r="Z96" s="4">
        <v>880</v>
      </c>
      <c r="AA96" s="4">
        <v>896</v>
      </c>
      <c r="AB96" s="4">
        <v>870</v>
      </c>
      <c r="AC96" s="4">
        <v>90</v>
      </c>
      <c r="AD96" s="4">
        <v>11.3</v>
      </c>
      <c r="AE96" s="4">
        <v>0.26</v>
      </c>
      <c r="AF96" s="4">
        <v>992</v>
      </c>
      <c r="AG96" s="4">
        <v>-10</v>
      </c>
      <c r="AH96" s="4">
        <v>8</v>
      </c>
      <c r="AI96" s="4">
        <v>24</v>
      </c>
      <c r="AJ96" s="4">
        <v>136</v>
      </c>
      <c r="AK96" s="4">
        <v>136</v>
      </c>
      <c r="AL96" s="4">
        <v>5.0999999999999996</v>
      </c>
      <c r="AM96" s="4">
        <v>142</v>
      </c>
      <c r="AN96" s="4" t="s">
        <v>155</v>
      </c>
      <c r="AO96" s="4">
        <v>2</v>
      </c>
      <c r="AP96" s="5">
        <v>0.76196759259259261</v>
      </c>
      <c r="AQ96" s="4">
        <v>47.164275000000004</v>
      </c>
      <c r="AR96" s="4">
        <v>-88.488230999999999</v>
      </c>
      <c r="AS96" s="4">
        <v>320.60000000000002</v>
      </c>
      <c r="AT96" s="4">
        <v>20.6</v>
      </c>
      <c r="AU96" s="4">
        <v>12</v>
      </c>
      <c r="AV96" s="4">
        <v>11</v>
      </c>
      <c r="AW96" s="4" t="s">
        <v>415</v>
      </c>
      <c r="AX96" s="4">
        <v>1.2392000000000001</v>
      </c>
      <c r="AY96" s="4">
        <v>1.0608</v>
      </c>
      <c r="AZ96" s="4">
        <v>2.2303999999999999</v>
      </c>
      <c r="BA96" s="4">
        <v>11.154</v>
      </c>
      <c r="BB96" s="4">
        <v>10.06</v>
      </c>
      <c r="BC96" s="4">
        <v>0.9</v>
      </c>
      <c r="BD96" s="4">
        <v>20.117000000000001</v>
      </c>
      <c r="BE96" s="4">
        <v>1692.999</v>
      </c>
      <c r="BF96" s="4">
        <v>433.06400000000002</v>
      </c>
      <c r="BG96" s="4">
        <v>6.14</v>
      </c>
      <c r="BH96" s="4">
        <v>8.7999999999999995E-2</v>
      </c>
      <c r="BI96" s="4">
        <v>6.2290000000000001</v>
      </c>
      <c r="BJ96" s="4">
        <v>4.726</v>
      </c>
      <c r="BK96" s="4">
        <v>6.8000000000000005E-2</v>
      </c>
      <c r="BL96" s="4">
        <v>4.7939999999999996</v>
      </c>
      <c r="BM96" s="4">
        <v>18.6128</v>
      </c>
      <c r="BQ96" s="4">
        <v>0</v>
      </c>
      <c r="BR96" s="4">
        <v>0.31295200000000001</v>
      </c>
      <c r="BS96" s="4">
        <v>-5</v>
      </c>
      <c r="BT96" s="4">
        <v>8.8730000000000007E-3</v>
      </c>
      <c r="BU96" s="4">
        <v>7.6477649999999997</v>
      </c>
      <c r="BV96" s="4">
        <v>0.17923500000000001</v>
      </c>
      <c r="BW96" s="4">
        <f t="shared" si="15"/>
        <v>2.0205395129999997</v>
      </c>
      <c r="BY96" s="4">
        <f t="shared" si="16"/>
        <v>9993.0028281659725</v>
      </c>
      <c r="BZ96" s="4">
        <f t="shared" si="17"/>
        <v>2556.1797595727285</v>
      </c>
      <c r="CA96" s="4">
        <f t="shared" si="18"/>
        <v>27.895427797602</v>
      </c>
      <c r="CB96" s="4">
        <f t="shared" si="19"/>
        <v>109.8628900785456</v>
      </c>
    </row>
    <row r="97" spans="1:80" x14ac:dyDescent="0.25">
      <c r="A97" s="2">
        <v>42804</v>
      </c>
      <c r="B97" s="3">
        <v>0.55367832175925924</v>
      </c>
      <c r="C97" s="4">
        <v>8.9600000000000009</v>
      </c>
      <c r="D97" s="4">
        <v>7.8368000000000002</v>
      </c>
      <c r="E97" s="4">
        <v>78367.555554999999</v>
      </c>
      <c r="F97" s="4">
        <v>480.5</v>
      </c>
      <c r="G97" s="4">
        <v>5.7</v>
      </c>
      <c r="H97" s="4">
        <v>7344.2</v>
      </c>
      <c r="J97" s="4">
        <v>0</v>
      </c>
      <c r="K97" s="4">
        <v>0.81059999999999999</v>
      </c>
      <c r="L97" s="4">
        <v>7.2629999999999999</v>
      </c>
      <c r="M97" s="4">
        <v>6.3525</v>
      </c>
      <c r="N97" s="4">
        <v>389.5224</v>
      </c>
      <c r="O97" s="4">
        <v>4.6496000000000004</v>
      </c>
      <c r="P97" s="4">
        <v>394.2</v>
      </c>
      <c r="Q97" s="4">
        <v>299.7756</v>
      </c>
      <c r="R97" s="4">
        <v>3.5783</v>
      </c>
      <c r="S97" s="4">
        <v>303.39999999999998</v>
      </c>
      <c r="T97" s="4">
        <v>7344.2335000000003</v>
      </c>
      <c r="W97" s="4">
        <v>0</v>
      </c>
      <c r="X97" s="4">
        <v>0</v>
      </c>
      <c r="Y97" s="4">
        <v>11.7</v>
      </c>
      <c r="Z97" s="4">
        <v>894</v>
      </c>
      <c r="AA97" s="4">
        <v>907</v>
      </c>
      <c r="AB97" s="4">
        <v>882</v>
      </c>
      <c r="AC97" s="4">
        <v>90</v>
      </c>
      <c r="AD97" s="4">
        <v>11.3</v>
      </c>
      <c r="AE97" s="4">
        <v>0.26</v>
      </c>
      <c r="AF97" s="4">
        <v>992</v>
      </c>
      <c r="AG97" s="4">
        <v>-10</v>
      </c>
      <c r="AH97" s="4">
        <v>7.1269999999999998</v>
      </c>
      <c r="AI97" s="4">
        <v>24</v>
      </c>
      <c r="AJ97" s="4">
        <v>136</v>
      </c>
      <c r="AK97" s="4">
        <v>136.9</v>
      </c>
      <c r="AL97" s="4">
        <v>5.3</v>
      </c>
      <c r="AM97" s="4">
        <v>142</v>
      </c>
      <c r="AN97" s="4" t="s">
        <v>155</v>
      </c>
      <c r="AO97" s="4">
        <v>2</v>
      </c>
      <c r="AP97" s="5">
        <v>0.76197916666666676</v>
      </c>
      <c r="AQ97" s="4">
        <v>47.164301000000002</v>
      </c>
      <c r="AR97" s="4">
        <v>-88.488354000000001</v>
      </c>
      <c r="AS97" s="4">
        <v>320.7</v>
      </c>
      <c r="AT97" s="4">
        <v>20.9</v>
      </c>
      <c r="AU97" s="4">
        <v>12</v>
      </c>
      <c r="AV97" s="4">
        <v>11</v>
      </c>
      <c r="AW97" s="4" t="s">
        <v>415</v>
      </c>
      <c r="AX97" s="4">
        <v>1.1000000000000001</v>
      </c>
      <c r="AY97" s="4">
        <v>1.23037</v>
      </c>
      <c r="AZ97" s="4">
        <v>2.2696299999999998</v>
      </c>
      <c r="BA97" s="4">
        <v>11.154</v>
      </c>
      <c r="BB97" s="4">
        <v>8.81</v>
      </c>
      <c r="BC97" s="4">
        <v>0.79</v>
      </c>
      <c r="BD97" s="4">
        <v>23.364999999999998</v>
      </c>
      <c r="BE97" s="4">
        <v>1223.72</v>
      </c>
      <c r="BF97" s="4">
        <v>681.22</v>
      </c>
      <c r="BG97" s="4">
        <v>6.8730000000000002</v>
      </c>
      <c r="BH97" s="4">
        <v>8.2000000000000003E-2</v>
      </c>
      <c r="BI97" s="4">
        <v>6.9550000000000001</v>
      </c>
      <c r="BJ97" s="4">
        <v>5.2889999999999997</v>
      </c>
      <c r="BK97" s="4">
        <v>6.3E-2</v>
      </c>
      <c r="BL97" s="4">
        <v>5.3520000000000003</v>
      </c>
      <c r="BM97" s="4">
        <v>51.308700000000002</v>
      </c>
      <c r="BQ97" s="4">
        <v>0</v>
      </c>
      <c r="BR97" s="4">
        <v>0.60583600000000004</v>
      </c>
      <c r="BS97" s="4">
        <v>-5</v>
      </c>
      <c r="BT97" s="4">
        <v>8.9999999999999993E-3</v>
      </c>
      <c r="BU97" s="4">
        <v>14.805116999999999</v>
      </c>
      <c r="BV97" s="4">
        <v>0.18179999999999999</v>
      </c>
      <c r="BW97" s="4">
        <f t="shared" si="15"/>
        <v>3.9115119113999994</v>
      </c>
      <c r="BY97" s="4">
        <f t="shared" si="16"/>
        <v>13982.945858930234</v>
      </c>
      <c r="BZ97" s="4">
        <f t="shared" si="17"/>
        <v>7784.0211633547315</v>
      </c>
      <c r="CA97" s="4">
        <f t="shared" si="18"/>
        <v>60.435230810873399</v>
      </c>
      <c r="CB97" s="4">
        <f t="shared" si="19"/>
        <v>586.28344244769528</v>
      </c>
    </row>
    <row r="98" spans="1:80" x14ac:dyDescent="0.25">
      <c r="A98" s="2">
        <v>42804</v>
      </c>
      <c r="B98" s="3">
        <v>0.55368989583333328</v>
      </c>
      <c r="C98" s="4">
        <v>8.6059999999999999</v>
      </c>
      <c r="D98" s="4">
        <v>9.5525000000000002</v>
      </c>
      <c r="E98" s="4">
        <v>95524.713478999998</v>
      </c>
      <c r="F98" s="4">
        <v>539.9</v>
      </c>
      <c r="G98" s="4">
        <v>7.1</v>
      </c>
      <c r="H98" s="4">
        <v>10087.200000000001</v>
      </c>
      <c r="J98" s="4">
        <v>0</v>
      </c>
      <c r="K98" s="4">
        <v>0.79</v>
      </c>
      <c r="L98" s="4">
        <v>6.7987000000000002</v>
      </c>
      <c r="M98" s="4">
        <v>7.5462999999999996</v>
      </c>
      <c r="N98" s="4">
        <v>426.54919999999998</v>
      </c>
      <c r="O98" s="4">
        <v>5.5991999999999997</v>
      </c>
      <c r="P98" s="4">
        <v>432.1</v>
      </c>
      <c r="Q98" s="4">
        <v>328.27140000000003</v>
      </c>
      <c r="R98" s="4">
        <v>4.3090999999999999</v>
      </c>
      <c r="S98" s="4">
        <v>332.6</v>
      </c>
      <c r="T98" s="4">
        <v>10087.168799999999</v>
      </c>
      <c r="W98" s="4">
        <v>0</v>
      </c>
      <c r="X98" s="4">
        <v>0</v>
      </c>
      <c r="Y98" s="4">
        <v>12</v>
      </c>
      <c r="Z98" s="4">
        <v>906</v>
      </c>
      <c r="AA98" s="4">
        <v>924</v>
      </c>
      <c r="AB98" s="4">
        <v>895</v>
      </c>
      <c r="AC98" s="4">
        <v>90</v>
      </c>
      <c r="AD98" s="4">
        <v>11.3</v>
      </c>
      <c r="AE98" s="4">
        <v>0.26</v>
      </c>
      <c r="AF98" s="4">
        <v>992</v>
      </c>
      <c r="AG98" s="4">
        <v>-10</v>
      </c>
      <c r="AH98" s="4">
        <v>7.8730000000000002</v>
      </c>
      <c r="AI98" s="4">
        <v>24</v>
      </c>
      <c r="AJ98" s="4">
        <v>136</v>
      </c>
      <c r="AK98" s="4">
        <v>135.30000000000001</v>
      </c>
      <c r="AL98" s="4">
        <v>5.4</v>
      </c>
      <c r="AM98" s="4">
        <v>142</v>
      </c>
      <c r="AN98" s="4" t="s">
        <v>155</v>
      </c>
      <c r="AO98" s="4">
        <v>2</v>
      </c>
      <c r="AP98" s="5">
        <v>0.76199074074074069</v>
      </c>
      <c r="AQ98" s="4">
        <v>47.164324999999998</v>
      </c>
      <c r="AR98" s="4">
        <v>-88.488487000000006</v>
      </c>
      <c r="AS98" s="4">
        <v>320.7</v>
      </c>
      <c r="AT98" s="4">
        <v>21.9</v>
      </c>
      <c r="AU98" s="4">
        <v>12</v>
      </c>
      <c r="AV98" s="4">
        <v>11</v>
      </c>
      <c r="AW98" s="4" t="s">
        <v>415</v>
      </c>
      <c r="AX98" s="4">
        <v>1.1000000000000001</v>
      </c>
      <c r="AY98" s="4">
        <v>1.33033</v>
      </c>
      <c r="AZ98" s="4">
        <v>2.2000000000000002</v>
      </c>
      <c r="BA98" s="4">
        <v>11.154</v>
      </c>
      <c r="BB98" s="4">
        <v>7.87</v>
      </c>
      <c r="BC98" s="4">
        <v>0.71</v>
      </c>
      <c r="BD98" s="4">
        <v>26.585000000000001</v>
      </c>
      <c r="BE98" s="4">
        <v>1070.393</v>
      </c>
      <c r="BF98" s="4">
        <v>756.18899999999996</v>
      </c>
      <c r="BG98" s="4">
        <v>7.0330000000000004</v>
      </c>
      <c r="BH98" s="4">
        <v>9.1999999999999998E-2</v>
      </c>
      <c r="BI98" s="4">
        <v>7.125</v>
      </c>
      <c r="BJ98" s="4">
        <v>5.4119999999999999</v>
      </c>
      <c r="BK98" s="4">
        <v>7.0999999999999994E-2</v>
      </c>
      <c r="BL98" s="4">
        <v>5.4829999999999997</v>
      </c>
      <c r="BM98" s="4">
        <v>65.851500000000001</v>
      </c>
      <c r="BQ98" s="4">
        <v>0</v>
      </c>
      <c r="BR98" s="4">
        <v>0.65236499999999997</v>
      </c>
      <c r="BS98" s="4">
        <v>-5</v>
      </c>
      <c r="BT98" s="4">
        <v>8.9999999999999993E-3</v>
      </c>
      <c r="BU98" s="4">
        <v>15.942170000000001</v>
      </c>
      <c r="BV98" s="4">
        <v>0.18179999999999999</v>
      </c>
      <c r="BW98" s="4">
        <f t="shared" si="15"/>
        <v>4.2119213140000005</v>
      </c>
      <c r="BY98" s="4">
        <f t="shared" si="16"/>
        <v>13170.294019974761</v>
      </c>
      <c r="BZ98" s="4">
        <f t="shared" si="17"/>
        <v>9304.2755928623355</v>
      </c>
      <c r="CA98" s="4">
        <f t="shared" si="18"/>
        <v>66.590150754072013</v>
      </c>
      <c r="CB98" s="4">
        <f t="shared" si="19"/>
        <v>810.24784042530916</v>
      </c>
    </row>
    <row r="99" spans="1:80" x14ac:dyDescent="0.25">
      <c r="A99" s="2">
        <v>42804</v>
      </c>
      <c r="B99" s="3">
        <v>0.55370146990740743</v>
      </c>
      <c r="C99" s="4">
        <v>8.5169999999999995</v>
      </c>
      <c r="D99" s="4">
        <v>9.9527999999999999</v>
      </c>
      <c r="E99" s="4">
        <v>99527.941888999994</v>
      </c>
      <c r="F99" s="4">
        <v>552.70000000000005</v>
      </c>
      <c r="G99" s="4">
        <v>9.8000000000000007</v>
      </c>
      <c r="H99" s="4">
        <v>7548.9</v>
      </c>
      <c r="J99" s="4">
        <v>0.1</v>
      </c>
      <c r="K99" s="4">
        <v>0.78890000000000005</v>
      </c>
      <c r="L99" s="4">
        <v>6.7188999999999997</v>
      </c>
      <c r="M99" s="4">
        <v>7.8520000000000003</v>
      </c>
      <c r="N99" s="4">
        <v>436.00869999999998</v>
      </c>
      <c r="O99" s="4">
        <v>7.7313999999999998</v>
      </c>
      <c r="P99" s="4">
        <v>443.7</v>
      </c>
      <c r="Q99" s="4">
        <v>335.5514</v>
      </c>
      <c r="R99" s="4">
        <v>5.9500999999999999</v>
      </c>
      <c r="S99" s="4">
        <v>341.5</v>
      </c>
      <c r="T99" s="4">
        <v>7548.8636999999999</v>
      </c>
      <c r="W99" s="4">
        <v>0</v>
      </c>
      <c r="X99" s="4">
        <v>7.5600000000000001E-2</v>
      </c>
      <c r="Y99" s="4">
        <v>11.7</v>
      </c>
      <c r="Z99" s="4">
        <v>911</v>
      </c>
      <c r="AA99" s="4">
        <v>929</v>
      </c>
      <c r="AB99" s="4">
        <v>901</v>
      </c>
      <c r="AC99" s="4">
        <v>90</v>
      </c>
      <c r="AD99" s="4">
        <v>11.3</v>
      </c>
      <c r="AE99" s="4">
        <v>0.26</v>
      </c>
      <c r="AF99" s="4">
        <v>992</v>
      </c>
      <c r="AG99" s="4">
        <v>-10</v>
      </c>
      <c r="AH99" s="4">
        <v>7.127872</v>
      </c>
      <c r="AI99" s="4">
        <v>24</v>
      </c>
      <c r="AJ99" s="4">
        <v>136</v>
      </c>
      <c r="AK99" s="4">
        <v>135.9</v>
      </c>
      <c r="AL99" s="4">
        <v>5.4</v>
      </c>
      <c r="AM99" s="4">
        <v>142</v>
      </c>
      <c r="AN99" s="4" t="s">
        <v>155</v>
      </c>
      <c r="AO99" s="4">
        <v>2</v>
      </c>
      <c r="AP99" s="5">
        <v>0.76200231481481484</v>
      </c>
      <c r="AQ99" s="4">
        <v>47.164346999999999</v>
      </c>
      <c r="AR99" s="4">
        <v>-88.488623000000004</v>
      </c>
      <c r="AS99" s="4">
        <v>320.60000000000002</v>
      </c>
      <c r="AT99" s="4">
        <v>22.9</v>
      </c>
      <c r="AU99" s="4">
        <v>12</v>
      </c>
      <c r="AV99" s="4">
        <v>11</v>
      </c>
      <c r="AW99" s="4" t="s">
        <v>415</v>
      </c>
      <c r="AX99" s="4">
        <v>1.1000000000000001</v>
      </c>
      <c r="AY99" s="4">
        <v>1.4303999999999999</v>
      </c>
      <c r="AZ99" s="4">
        <v>2.2303999999999999</v>
      </c>
      <c r="BA99" s="4">
        <v>11.154</v>
      </c>
      <c r="BB99" s="4">
        <v>7.83</v>
      </c>
      <c r="BC99" s="4">
        <v>0.7</v>
      </c>
      <c r="BD99" s="4">
        <v>26.754999999999999</v>
      </c>
      <c r="BE99" s="4">
        <v>1059.761</v>
      </c>
      <c r="BF99" s="4">
        <v>788.255</v>
      </c>
      <c r="BG99" s="4">
        <v>7.202</v>
      </c>
      <c r="BH99" s="4">
        <v>0.128</v>
      </c>
      <c r="BI99" s="4">
        <v>7.33</v>
      </c>
      <c r="BJ99" s="4">
        <v>5.5430000000000001</v>
      </c>
      <c r="BK99" s="4">
        <v>9.8000000000000004E-2</v>
      </c>
      <c r="BL99" s="4">
        <v>5.641</v>
      </c>
      <c r="BM99" s="4">
        <v>49.370699999999999</v>
      </c>
      <c r="BQ99" s="4">
        <v>8.6720000000000006</v>
      </c>
      <c r="BR99" s="4">
        <v>0.64253400000000005</v>
      </c>
      <c r="BS99" s="4">
        <v>-5</v>
      </c>
      <c r="BT99" s="4">
        <v>8.9999999999999993E-3</v>
      </c>
      <c r="BU99" s="4">
        <v>15.701936999999999</v>
      </c>
      <c r="BV99" s="4">
        <v>0.18179999999999999</v>
      </c>
      <c r="BW99" s="4">
        <f t="shared" si="15"/>
        <v>4.1484517554</v>
      </c>
      <c r="BY99" s="4">
        <f t="shared" si="16"/>
        <v>12842.983892756591</v>
      </c>
      <c r="BZ99" s="4">
        <f t="shared" si="17"/>
        <v>9552.6692040798334</v>
      </c>
      <c r="CA99" s="4">
        <f t="shared" si="18"/>
        <v>67.174258835293799</v>
      </c>
      <c r="CB99" s="4">
        <f t="shared" si="19"/>
        <v>598.31141632322567</v>
      </c>
    </row>
    <row r="100" spans="1:80" x14ac:dyDescent="0.25">
      <c r="A100" s="2">
        <v>42804</v>
      </c>
      <c r="B100" s="3">
        <v>0.55371304398148147</v>
      </c>
      <c r="C100" s="4">
        <v>8.5150000000000006</v>
      </c>
      <c r="D100" s="4">
        <v>9.9428000000000001</v>
      </c>
      <c r="E100" s="4">
        <v>99428.006672000003</v>
      </c>
      <c r="F100" s="4">
        <v>533.6</v>
      </c>
      <c r="G100" s="4">
        <v>10.5</v>
      </c>
      <c r="H100" s="4">
        <v>5565.6</v>
      </c>
      <c r="J100" s="4">
        <v>0.1</v>
      </c>
      <c r="K100" s="4">
        <v>0.79149999999999998</v>
      </c>
      <c r="L100" s="4">
        <v>6.7393000000000001</v>
      </c>
      <c r="M100" s="4">
        <v>7.8693</v>
      </c>
      <c r="N100" s="4">
        <v>422.3562</v>
      </c>
      <c r="O100" s="4">
        <v>8.3102999999999998</v>
      </c>
      <c r="P100" s="4">
        <v>430.7</v>
      </c>
      <c r="Q100" s="4">
        <v>325.0444</v>
      </c>
      <c r="R100" s="4">
        <v>6.3956</v>
      </c>
      <c r="S100" s="4">
        <v>331.4</v>
      </c>
      <c r="T100" s="4">
        <v>5565.6320999999998</v>
      </c>
      <c r="W100" s="4">
        <v>0</v>
      </c>
      <c r="X100" s="4">
        <v>7.9100000000000004E-2</v>
      </c>
      <c r="Y100" s="4">
        <v>11.9</v>
      </c>
      <c r="Z100" s="4">
        <v>910</v>
      </c>
      <c r="AA100" s="4">
        <v>928</v>
      </c>
      <c r="AB100" s="4">
        <v>900</v>
      </c>
      <c r="AC100" s="4">
        <v>90</v>
      </c>
      <c r="AD100" s="4">
        <v>11.3</v>
      </c>
      <c r="AE100" s="4">
        <v>0.26</v>
      </c>
      <c r="AF100" s="4">
        <v>992</v>
      </c>
      <c r="AG100" s="4">
        <v>-10</v>
      </c>
      <c r="AH100" s="4">
        <v>7.8728730000000002</v>
      </c>
      <c r="AI100" s="4">
        <v>24</v>
      </c>
      <c r="AJ100" s="4">
        <v>136</v>
      </c>
      <c r="AK100" s="4">
        <v>135.1</v>
      </c>
      <c r="AL100" s="4">
        <v>5.5</v>
      </c>
      <c r="AM100" s="4">
        <v>142</v>
      </c>
      <c r="AN100" s="4" t="s">
        <v>155</v>
      </c>
      <c r="AO100" s="4">
        <v>2</v>
      </c>
      <c r="AP100" s="5">
        <v>0.76201388888888888</v>
      </c>
      <c r="AQ100" s="4">
        <v>47.164363999999999</v>
      </c>
      <c r="AR100" s="4">
        <v>-88.488759000000002</v>
      </c>
      <c r="AS100" s="4">
        <v>320.5</v>
      </c>
      <c r="AT100" s="4">
        <v>23.2</v>
      </c>
      <c r="AU100" s="4">
        <v>12</v>
      </c>
      <c r="AV100" s="4">
        <v>11</v>
      </c>
      <c r="AW100" s="4" t="s">
        <v>415</v>
      </c>
      <c r="AX100" s="4">
        <v>1.1000000000000001</v>
      </c>
      <c r="AY100" s="4">
        <v>1.5</v>
      </c>
      <c r="AZ100" s="4">
        <v>2.2999999999999998</v>
      </c>
      <c r="BA100" s="4">
        <v>11.154</v>
      </c>
      <c r="BB100" s="4">
        <v>7.93</v>
      </c>
      <c r="BC100" s="4">
        <v>0.71</v>
      </c>
      <c r="BD100" s="4">
        <v>26.349</v>
      </c>
      <c r="BE100" s="4">
        <v>1074.2629999999999</v>
      </c>
      <c r="BF100" s="4">
        <v>798.38199999999995</v>
      </c>
      <c r="BG100" s="4">
        <v>7.05</v>
      </c>
      <c r="BH100" s="4">
        <v>0.13900000000000001</v>
      </c>
      <c r="BI100" s="4">
        <v>7.1890000000000001</v>
      </c>
      <c r="BJ100" s="4">
        <v>5.4260000000000002</v>
      </c>
      <c r="BK100" s="4">
        <v>0.107</v>
      </c>
      <c r="BL100" s="4">
        <v>5.5330000000000004</v>
      </c>
      <c r="BM100" s="4">
        <v>36.7864</v>
      </c>
      <c r="BQ100" s="4">
        <v>9.173</v>
      </c>
      <c r="BR100" s="4">
        <v>0.63227100000000003</v>
      </c>
      <c r="BS100" s="4">
        <v>-5</v>
      </c>
      <c r="BT100" s="4">
        <v>8.1270000000000005E-3</v>
      </c>
      <c r="BU100" s="4">
        <v>15.451129999999999</v>
      </c>
      <c r="BV100" s="4">
        <v>0.16416800000000001</v>
      </c>
      <c r="BW100" s="4">
        <f t="shared" si="15"/>
        <v>4.0821885459999994</v>
      </c>
      <c r="BY100" s="4">
        <f t="shared" si="16"/>
        <v>12810.781934817242</v>
      </c>
      <c r="BZ100" s="4">
        <f t="shared" si="17"/>
        <v>9520.8507625071888</v>
      </c>
      <c r="CA100" s="4">
        <f t="shared" si="18"/>
        <v>64.706038259083996</v>
      </c>
      <c r="CB100" s="4">
        <f t="shared" si="19"/>
        <v>438.6845200541776</v>
      </c>
    </row>
    <row r="101" spans="1:80" x14ac:dyDescent="0.25">
      <c r="A101" s="2">
        <v>42804</v>
      </c>
      <c r="B101" s="3">
        <v>0.55372461805555562</v>
      </c>
      <c r="C101" s="4">
        <v>8.7070000000000007</v>
      </c>
      <c r="D101" s="4">
        <v>9.6072000000000006</v>
      </c>
      <c r="E101" s="4">
        <v>96071.860465000005</v>
      </c>
      <c r="F101" s="4">
        <v>460.5</v>
      </c>
      <c r="G101" s="4">
        <v>10.5</v>
      </c>
      <c r="H101" s="4">
        <v>4289.8999999999996</v>
      </c>
      <c r="J101" s="4">
        <v>0.2</v>
      </c>
      <c r="K101" s="4">
        <v>0.7954</v>
      </c>
      <c r="L101" s="4">
        <v>6.9255000000000004</v>
      </c>
      <c r="M101" s="4">
        <v>7.6412000000000004</v>
      </c>
      <c r="N101" s="4">
        <v>366.29939999999999</v>
      </c>
      <c r="O101" s="4">
        <v>8.3513000000000002</v>
      </c>
      <c r="P101" s="4">
        <v>374.7</v>
      </c>
      <c r="Q101" s="4">
        <v>281.90320000000003</v>
      </c>
      <c r="R101" s="4">
        <v>6.4272</v>
      </c>
      <c r="S101" s="4">
        <v>288.3</v>
      </c>
      <c r="T101" s="4">
        <v>4289.9070000000002</v>
      </c>
      <c r="W101" s="4">
        <v>0</v>
      </c>
      <c r="X101" s="4">
        <v>0.15909999999999999</v>
      </c>
      <c r="Y101" s="4">
        <v>11.7</v>
      </c>
      <c r="Z101" s="4">
        <v>913</v>
      </c>
      <c r="AA101" s="4">
        <v>931</v>
      </c>
      <c r="AB101" s="4">
        <v>903</v>
      </c>
      <c r="AC101" s="4">
        <v>90</v>
      </c>
      <c r="AD101" s="4">
        <v>11.3</v>
      </c>
      <c r="AE101" s="4">
        <v>0.26</v>
      </c>
      <c r="AF101" s="4">
        <v>992</v>
      </c>
      <c r="AG101" s="4">
        <v>-10</v>
      </c>
      <c r="AH101" s="4">
        <v>8</v>
      </c>
      <c r="AI101" s="4">
        <v>24</v>
      </c>
      <c r="AJ101" s="4">
        <v>136</v>
      </c>
      <c r="AK101" s="4">
        <v>135</v>
      </c>
      <c r="AL101" s="4">
        <v>5.3</v>
      </c>
      <c r="AM101" s="4">
        <v>142</v>
      </c>
      <c r="AN101" s="4" t="s">
        <v>155</v>
      </c>
      <c r="AO101" s="4">
        <v>2</v>
      </c>
      <c r="AP101" s="5">
        <v>0.76202546296296303</v>
      </c>
      <c r="AQ101" s="4">
        <v>47.164377999999999</v>
      </c>
      <c r="AR101" s="4">
        <v>-88.488901999999996</v>
      </c>
      <c r="AS101" s="4">
        <v>320.3</v>
      </c>
      <c r="AT101" s="4">
        <v>23.7</v>
      </c>
      <c r="AU101" s="4">
        <v>12</v>
      </c>
      <c r="AV101" s="4">
        <v>11</v>
      </c>
      <c r="AW101" s="4" t="s">
        <v>415</v>
      </c>
      <c r="AX101" s="4">
        <v>1.1304000000000001</v>
      </c>
      <c r="AY101" s="4">
        <v>1.5608</v>
      </c>
      <c r="AZ101" s="4">
        <v>2.3304</v>
      </c>
      <c r="BA101" s="4">
        <v>11.154</v>
      </c>
      <c r="BB101" s="4">
        <v>8.1</v>
      </c>
      <c r="BC101" s="4">
        <v>0.73</v>
      </c>
      <c r="BD101" s="4">
        <v>25.728999999999999</v>
      </c>
      <c r="BE101" s="4">
        <v>1116.4549999999999</v>
      </c>
      <c r="BF101" s="4">
        <v>784.02599999999995</v>
      </c>
      <c r="BG101" s="4">
        <v>6.1840000000000002</v>
      </c>
      <c r="BH101" s="4">
        <v>0.14099999999999999</v>
      </c>
      <c r="BI101" s="4">
        <v>6.3250000000000002</v>
      </c>
      <c r="BJ101" s="4">
        <v>4.7590000000000003</v>
      </c>
      <c r="BK101" s="4">
        <v>0.109</v>
      </c>
      <c r="BL101" s="4">
        <v>4.8680000000000003</v>
      </c>
      <c r="BM101" s="4">
        <v>28.675899999999999</v>
      </c>
      <c r="BQ101" s="4">
        <v>18.646000000000001</v>
      </c>
      <c r="BR101" s="4">
        <v>0.59782599999999997</v>
      </c>
      <c r="BS101" s="4">
        <v>-5</v>
      </c>
      <c r="BT101" s="4">
        <v>8.8730000000000007E-3</v>
      </c>
      <c r="BU101" s="4">
        <v>14.609373</v>
      </c>
      <c r="BV101" s="4">
        <v>0.17923500000000001</v>
      </c>
      <c r="BW101" s="4">
        <f t="shared" si="15"/>
        <v>3.8597963465999996</v>
      </c>
      <c r="BY101" s="4">
        <f t="shared" si="16"/>
        <v>12588.604073749437</v>
      </c>
      <c r="BZ101" s="4">
        <f t="shared" si="17"/>
        <v>8840.296203183716</v>
      </c>
      <c r="CA101" s="4">
        <f t="shared" si="18"/>
        <v>53.6601715133826</v>
      </c>
      <c r="CB101" s="4">
        <f t="shared" si="19"/>
        <v>323.33551424681826</v>
      </c>
    </row>
    <row r="102" spans="1:80" x14ac:dyDescent="0.25">
      <c r="A102" s="2">
        <v>42804</v>
      </c>
      <c r="B102" s="3">
        <v>0.55373619212962966</v>
      </c>
      <c r="C102" s="4">
        <v>9.1310000000000002</v>
      </c>
      <c r="D102" s="4">
        <v>8.9566999999999997</v>
      </c>
      <c r="E102" s="4">
        <v>89567.413096000004</v>
      </c>
      <c r="F102" s="4">
        <v>403.5</v>
      </c>
      <c r="G102" s="4">
        <v>10.5</v>
      </c>
      <c r="H102" s="4">
        <v>3591.6</v>
      </c>
      <c r="J102" s="4">
        <v>0.2</v>
      </c>
      <c r="K102" s="4">
        <v>0.80030000000000001</v>
      </c>
      <c r="L102" s="4">
        <v>7.3070000000000004</v>
      </c>
      <c r="M102" s="4">
        <v>7.1679000000000004</v>
      </c>
      <c r="N102" s="4">
        <v>322.88810000000001</v>
      </c>
      <c r="O102" s="4">
        <v>8.4030000000000005</v>
      </c>
      <c r="P102" s="4">
        <v>331.3</v>
      </c>
      <c r="Q102" s="4">
        <v>248.50299999999999</v>
      </c>
      <c r="R102" s="4">
        <v>6.4671000000000003</v>
      </c>
      <c r="S102" s="4">
        <v>255</v>
      </c>
      <c r="T102" s="4">
        <v>3591.5722999999998</v>
      </c>
      <c r="W102" s="4">
        <v>0</v>
      </c>
      <c r="X102" s="4">
        <v>0.16009999999999999</v>
      </c>
      <c r="Y102" s="4">
        <v>11.6</v>
      </c>
      <c r="Z102" s="4">
        <v>926</v>
      </c>
      <c r="AA102" s="4">
        <v>941</v>
      </c>
      <c r="AB102" s="4">
        <v>914</v>
      </c>
      <c r="AC102" s="4">
        <v>90</v>
      </c>
      <c r="AD102" s="4">
        <v>11.31</v>
      </c>
      <c r="AE102" s="4">
        <v>0.26</v>
      </c>
      <c r="AF102" s="4">
        <v>991</v>
      </c>
      <c r="AG102" s="4">
        <v>-10</v>
      </c>
      <c r="AH102" s="4">
        <v>8</v>
      </c>
      <c r="AI102" s="4">
        <v>24</v>
      </c>
      <c r="AJ102" s="4">
        <v>136</v>
      </c>
      <c r="AK102" s="4">
        <v>135</v>
      </c>
      <c r="AL102" s="4">
        <v>5.0999999999999996</v>
      </c>
      <c r="AM102" s="4">
        <v>142</v>
      </c>
      <c r="AN102" s="4" t="s">
        <v>155</v>
      </c>
      <c r="AO102" s="4">
        <v>2</v>
      </c>
      <c r="AP102" s="5">
        <v>0.76203703703703696</v>
      </c>
      <c r="AQ102" s="4">
        <v>47.164366999999999</v>
      </c>
      <c r="AR102" s="4">
        <v>-88.489063000000002</v>
      </c>
      <c r="AS102" s="4">
        <v>320.10000000000002</v>
      </c>
      <c r="AT102" s="4">
        <v>25.9</v>
      </c>
      <c r="AU102" s="4">
        <v>12</v>
      </c>
      <c r="AV102" s="4">
        <v>11</v>
      </c>
      <c r="AW102" s="4" t="s">
        <v>415</v>
      </c>
      <c r="AX102" s="4">
        <v>1.2</v>
      </c>
      <c r="AY102" s="4">
        <v>1.7</v>
      </c>
      <c r="AZ102" s="4">
        <v>2.4</v>
      </c>
      <c r="BA102" s="4">
        <v>11.154</v>
      </c>
      <c r="BB102" s="4">
        <v>8.32</v>
      </c>
      <c r="BC102" s="4">
        <v>0.75</v>
      </c>
      <c r="BD102" s="4">
        <v>24.956</v>
      </c>
      <c r="BE102" s="4">
        <v>1190.8330000000001</v>
      </c>
      <c r="BF102" s="4">
        <v>743.50199999999995</v>
      </c>
      <c r="BG102" s="4">
        <v>5.5110000000000001</v>
      </c>
      <c r="BH102" s="4">
        <v>0.14299999999999999</v>
      </c>
      <c r="BI102" s="4">
        <v>5.6539999999999999</v>
      </c>
      <c r="BJ102" s="4">
        <v>4.2409999999999997</v>
      </c>
      <c r="BK102" s="4">
        <v>0.11</v>
      </c>
      <c r="BL102" s="4">
        <v>4.351</v>
      </c>
      <c r="BM102" s="4">
        <v>24.270199999999999</v>
      </c>
      <c r="BQ102" s="4">
        <v>18.966000000000001</v>
      </c>
      <c r="BR102" s="4">
        <v>0.62006300000000003</v>
      </c>
      <c r="BS102" s="4">
        <v>-5</v>
      </c>
      <c r="BT102" s="4">
        <v>9.8729999999999998E-3</v>
      </c>
      <c r="BU102" s="4">
        <v>15.15279</v>
      </c>
      <c r="BV102" s="4">
        <v>0.199435</v>
      </c>
      <c r="BW102" s="4">
        <f t="shared" si="15"/>
        <v>4.0033671179999999</v>
      </c>
      <c r="BY102" s="4">
        <f t="shared" si="16"/>
        <v>13926.700624307226</v>
      </c>
      <c r="BZ102" s="4">
        <f t="shared" si="17"/>
        <v>8695.1988797536433</v>
      </c>
      <c r="CA102" s="4">
        <f t="shared" si="18"/>
        <v>49.598169808601995</v>
      </c>
      <c r="CB102" s="4">
        <f t="shared" si="19"/>
        <v>283.83812800960442</v>
      </c>
    </row>
    <row r="103" spans="1:80" x14ac:dyDescent="0.25">
      <c r="A103" s="2">
        <v>42804</v>
      </c>
      <c r="B103" s="3">
        <v>0.5537477662037037</v>
      </c>
      <c r="C103" s="4">
        <v>9.35</v>
      </c>
      <c r="D103" s="4">
        <v>8.4128000000000007</v>
      </c>
      <c r="E103" s="4">
        <v>84127.946735000005</v>
      </c>
      <c r="F103" s="4">
        <v>270.7</v>
      </c>
      <c r="G103" s="4">
        <v>10.5</v>
      </c>
      <c r="H103" s="4">
        <v>3280.4</v>
      </c>
      <c r="J103" s="4">
        <v>0.2</v>
      </c>
      <c r="K103" s="4">
        <v>0.80510000000000004</v>
      </c>
      <c r="L103" s="4">
        <v>7.5278999999999998</v>
      </c>
      <c r="M103" s="4">
        <v>6.7733999999999996</v>
      </c>
      <c r="N103" s="4">
        <v>217.96879999999999</v>
      </c>
      <c r="O103" s="4">
        <v>8.4591999999999992</v>
      </c>
      <c r="P103" s="4">
        <v>226.4</v>
      </c>
      <c r="Q103" s="4">
        <v>167.7492</v>
      </c>
      <c r="R103" s="4">
        <v>6.5103</v>
      </c>
      <c r="S103" s="4">
        <v>174.3</v>
      </c>
      <c r="T103" s="4">
        <v>3280.4090000000001</v>
      </c>
      <c r="W103" s="4">
        <v>0</v>
      </c>
      <c r="X103" s="4">
        <v>0.161</v>
      </c>
      <c r="Y103" s="4">
        <v>11.6</v>
      </c>
      <c r="Z103" s="4">
        <v>929</v>
      </c>
      <c r="AA103" s="4">
        <v>945</v>
      </c>
      <c r="AB103" s="4">
        <v>916</v>
      </c>
      <c r="AC103" s="4">
        <v>90</v>
      </c>
      <c r="AD103" s="4">
        <v>11.3</v>
      </c>
      <c r="AE103" s="4">
        <v>0.26</v>
      </c>
      <c r="AF103" s="4">
        <v>992</v>
      </c>
      <c r="AG103" s="4">
        <v>-10</v>
      </c>
      <c r="AH103" s="4">
        <v>8</v>
      </c>
      <c r="AI103" s="4">
        <v>24</v>
      </c>
      <c r="AJ103" s="4">
        <v>136</v>
      </c>
      <c r="AK103" s="4">
        <v>135</v>
      </c>
      <c r="AL103" s="4">
        <v>5</v>
      </c>
      <c r="AM103" s="4">
        <v>142</v>
      </c>
      <c r="AN103" s="4" t="s">
        <v>155</v>
      </c>
      <c r="AO103" s="4">
        <v>2</v>
      </c>
      <c r="AP103" s="5">
        <v>0.76204861111111111</v>
      </c>
      <c r="AQ103" s="4">
        <v>47.164333999999997</v>
      </c>
      <c r="AR103" s="4">
        <v>-88.489227</v>
      </c>
      <c r="AS103" s="4">
        <v>320</v>
      </c>
      <c r="AT103" s="4">
        <v>28.5</v>
      </c>
      <c r="AU103" s="4">
        <v>12</v>
      </c>
      <c r="AV103" s="4">
        <v>11</v>
      </c>
      <c r="AW103" s="4" t="s">
        <v>415</v>
      </c>
      <c r="AX103" s="4">
        <v>1.2</v>
      </c>
      <c r="AY103" s="4">
        <v>1.7303999999999999</v>
      </c>
      <c r="AZ103" s="4">
        <v>2.4304000000000001</v>
      </c>
      <c r="BA103" s="4">
        <v>11.154</v>
      </c>
      <c r="BB103" s="4">
        <v>8.5500000000000007</v>
      </c>
      <c r="BC103" s="4">
        <v>0.77</v>
      </c>
      <c r="BD103" s="4">
        <v>24.202999999999999</v>
      </c>
      <c r="BE103" s="4">
        <v>1244.0519999999999</v>
      </c>
      <c r="BF103" s="4">
        <v>712.44399999999996</v>
      </c>
      <c r="BG103" s="4">
        <v>3.7719999999999998</v>
      </c>
      <c r="BH103" s="4">
        <v>0.14599999999999999</v>
      </c>
      <c r="BI103" s="4">
        <v>3.919</v>
      </c>
      <c r="BJ103" s="4">
        <v>2.903</v>
      </c>
      <c r="BK103" s="4">
        <v>0.113</v>
      </c>
      <c r="BL103" s="4">
        <v>3.016</v>
      </c>
      <c r="BM103" s="4">
        <v>22.4787</v>
      </c>
      <c r="BQ103" s="4">
        <v>19.349</v>
      </c>
      <c r="BR103" s="4">
        <v>0.715665</v>
      </c>
      <c r="BS103" s="4">
        <v>-5</v>
      </c>
      <c r="BT103" s="4">
        <v>9.1269999999999997E-3</v>
      </c>
      <c r="BU103" s="4">
        <v>17.489063000000002</v>
      </c>
      <c r="BV103" s="4">
        <v>0.184365</v>
      </c>
      <c r="BW103" s="4">
        <f t="shared" si="15"/>
        <v>4.6206104446000005</v>
      </c>
      <c r="BY103" s="4">
        <f t="shared" si="16"/>
        <v>16792.287075368418</v>
      </c>
      <c r="BZ103" s="4">
        <f t="shared" si="17"/>
        <v>9616.6110203783919</v>
      </c>
      <c r="CA103" s="4">
        <f t="shared" si="18"/>
        <v>39.184864764330207</v>
      </c>
      <c r="CB103" s="4">
        <f t="shared" si="19"/>
        <v>303.41881487356159</v>
      </c>
    </row>
    <row r="104" spans="1:80" x14ac:dyDescent="0.25">
      <c r="A104" s="2">
        <v>42804</v>
      </c>
      <c r="B104" s="3">
        <v>0.55375934027777773</v>
      </c>
      <c r="C104" s="4">
        <v>9.2080000000000002</v>
      </c>
      <c r="D104" s="4">
        <v>8.5518999999999998</v>
      </c>
      <c r="E104" s="4">
        <v>85519.273927000002</v>
      </c>
      <c r="F104" s="4">
        <v>202.6</v>
      </c>
      <c r="G104" s="4">
        <v>11.7</v>
      </c>
      <c r="H104" s="4">
        <v>3099.3</v>
      </c>
      <c r="J104" s="4">
        <v>0.2</v>
      </c>
      <c r="K104" s="4">
        <v>0.80500000000000005</v>
      </c>
      <c r="L104" s="4">
        <v>7.4126000000000003</v>
      </c>
      <c r="M104" s="4">
        <v>6.8841999999999999</v>
      </c>
      <c r="N104" s="4">
        <v>163.07820000000001</v>
      </c>
      <c r="O104" s="4">
        <v>9.4183000000000003</v>
      </c>
      <c r="P104" s="4">
        <v>172.5</v>
      </c>
      <c r="Q104" s="4">
        <v>125.5047</v>
      </c>
      <c r="R104" s="4">
        <v>7.2483000000000004</v>
      </c>
      <c r="S104" s="4">
        <v>132.80000000000001</v>
      </c>
      <c r="T104" s="4">
        <v>3099.2561999999998</v>
      </c>
      <c r="W104" s="4">
        <v>0</v>
      </c>
      <c r="X104" s="4">
        <v>0.161</v>
      </c>
      <c r="Y104" s="4">
        <v>11.6</v>
      </c>
      <c r="Z104" s="4">
        <v>929</v>
      </c>
      <c r="AA104" s="4">
        <v>942</v>
      </c>
      <c r="AB104" s="4">
        <v>913</v>
      </c>
      <c r="AC104" s="4">
        <v>90</v>
      </c>
      <c r="AD104" s="4">
        <v>11.3</v>
      </c>
      <c r="AE104" s="4">
        <v>0.26</v>
      </c>
      <c r="AF104" s="4">
        <v>992</v>
      </c>
      <c r="AG104" s="4">
        <v>-10</v>
      </c>
      <c r="AH104" s="4">
        <v>8</v>
      </c>
      <c r="AI104" s="4">
        <v>24</v>
      </c>
      <c r="AJ104" s="4">
        <v>136</v>
      </c>
      <c r="AK104" s="4">
        <v>133.30000000000001</v>
      </c>
      <c r="AL104" s="4">
        <v>5.2</v>
      </c>
      <c r="AM104" s="4">
        <v>142</v>
      </c>
      <c r="AN104" s="4" t="s">
        <v>155</v>
      </c>
      <c r="AO104" s="4">
        <v>2</v>
      </c>
      <c r="AP104" s="5">
        <v>0.76206018518518526</v>
      </c>
      <c r="AQ104" s="4">
        <v>47.164292000000003</v>
      </c>
      <c r="AR104" s="4">
        <v>-88.489389000000003</v>
      </c>
      <c r="AS104" s="4">
        <v>320</v>
      </c>
      <c r="AT104" s="4">
        <v>28.7</v>
      </c>
      <c r="AU104" s="4">
        <v>12</v>
      </c>
      <c r="AV104" s="4">
        <v>11</v>
      </c>
      <c r="AW104" s="4" t="s">
        <v>415</v>
      </c>
      <c r="AX104" s="4">
        <v>1.2607999999999999</v>
      </c>
      <c r="AY104" s="4">
        <v>1.5568</v>
      </c>
      <c r="AZ104" s="4">
        <v>2.5304000000000002</v>
      </c>
      <c r="BA104" s="4">
        <v>11.154</v>
      </c>
      <c r="BB104" s="4">
        <v>8.5399999999999991</v>
      </c>
      <c r="BC104" s="4">
        <v>0.77</v>
      </c>
      <c r="BD104" s="4">
        <v>24.225999999999999</v>
      </c>
      <c r="BE104" s="4">
        <v>1226.9059999999999</v>
      </c>
      <c r="BF104" s="4">
        <v>725.21600000000001</v>
      </c>
      <c r="BG104" s="4">
        <v>2.827</v>
      </c>
      <c r="BH104" s="4">
        <v>0.16300000000000001</v>
      </c>
      <c r="BI104" s="4">
        <v>2.99</v>
      </c>
      <c r="BJ104" s="4">
        <v>2.1749999999999998</v>
      </c>
      <c r="BK104" s="4">
        <v>0.126</v>
      </c>
      <c r="BL104" s="4">
        <v>2.3010000000000002</v>
      </c>
      <c r="BM104" s="4">
        <v>21.270299999999999</v>
      </c>
      <c r="BQ104" s="4">
        <v>19.376000000000001</v>
      </c>
      <c r="BR104" s="4">
        <v>0.67487399999999997</v>
      </c>
      <c r="BS104" s="4">
        <v>-5</v>
      </c>
      <c r="BT104" s="4">
        <v>8.9999999999999993E-3</v>
      </c>
      <c r="BU104" s="4">
        <v>16.492234</v>
      </c>
      <c r="BV104" s="4">
        <v>0.18179999999999999</v>
      </c>
      <c r="BW104" s="4">
        <f t="shared" si="15"/>
        <v>4.3572482228</v>
      </c>
      <c r="BY104" s="4">
        <f t="shared" si="16"/>
        <v>15616.926010489487</v>
      </c>
      <c r="BZ104" s="4">
        <f t="shared" si="17"/>
        <v>9231.0613964094591</v>
      </c>
      <c r="CA104" s="4">
        <f t="shared" si="18"/>
        <v>27.68493598761</v>
      </c>
      <c r="CB104" s="4">
        <f t="shared" si="19"/>
        <v>270.74339951138433</v>
      </c>
    </row>
    <row r="105" spans="1:80" x14ac:dyDescent="0.25">
      <c r="A105" s="2">
        <v>42804</v>
      </c>
      <c r="B105" s="3">
        <v>0.55377091435185188</v>
      </c>
      <c r="C105" s="4">
        <v>8.6790000000000003</v>
      </c>
      <c r="D105" s="4">
        <v>9.7161000000000008</v>
      </c>
      <c r="E105" s="4">
        <v>97161.105651000005</v>
      </c>
      <c r="F105" s="4">
        <v>166.1</v>
      </c>
      <c r="G105" s="4">
        <v>11.6</v>
      </c>
      <c r="H105" s="4">
        <v>3525.4</v>
      </c>
      <c r="J105" s="4">
        <v>0.1</v>
      </c>
      <c r="K105" s="4">
        <v>0.79510000000000003</v>
      </c>
      <c r="L105" s="4">
        <v>6.9005000000000001</v>
      </c>
      <c r="M105" s="4">
        <v>7.7252000000000001</v>
      </c>
      <c r="N105" s="4">
        <v>132.0333</v>
      </c>
      <c r="O105" s="4">
        <v>9.2230000000000008</v>
      </c>
      <c r="P105" s="4">
        <v>141.30000000000001</v>
      </c>
      <c r="Q105" s="4">
        <v>101.6126</v>
      </c>
      <c r="R105" s="4">
        <v>7.0979999999999999</v>
      </c>
      <c r="S105" s="4">
        <v>108.7</v>
      </c>
      <c r="T105" s="4">
        <v>3525.4382999999998</v>
      </c>
      <c r="W105" s="4">
        <v>0</v>
      </c>
      <c r="X105" s="4">
        <v>7.9500000000000001E-2</v>
      </c>
      <c r="Y105" s="4">
        <v>11.7</v>
      </c>
      <c r="Z105" s="4">
        <v>918</v>
      </c>
      <c r="AA105" s="4">
        <v>931</v>
      </c>
      <c r="AB105" s="4">
        <v>903</v>
      </c>
      <c r="AC105" s="4">
        <v>90</v>
      </c>
      <c r="AD105" s="4">
        <v>11.3</v>
      </c>
      <c r="AE105" s="4">
        <v>0.26</v>
      </c>
      <c r="AF105" s="4">
        <v>992</v>
      </c>
      <c r="AG105" s="4">
        <v>-10</v>
      </c>
      <c r="AH105" s="4">
        <v>8</v>
      </c>
      <c r="AI105" s="4">
        <v>24</v>
      </c>
      <c r="AJ105" s="4">
        <v>136</v>
      </c>
      <c r="AK105" s="4">
        <v>133.9</v>
      </c>
      <c r="AL105" s="4">
        <v>4.9000000000000004</v>
      </c>
      <c r="AM105" s="4">
        <v>142</v>
      </c>
      <c r="AN105" s="4" t="s">
        <v>155</v>
      </c>
      <c r="AO105" s="4">
        <v>2</v>
      </c>
      <c r="AP105" s="5">
        <v>0.7620717592592593</v>
      </c>
      <c r="AQ105" s="4">
        <v>47.164222000000002</v>
      </c>
      <c r="AR105" s="4">
        <v>-88.489552000000003</v>
      </c>
      <c r="AS105" s="4">
        <v>319.89999999999998</v>
      </c>
      <c r="AT105" s="4">
        <v>30.4</v>
      </c>
      <c r="AU105" s="4">
        <v>12</v>
      </c>
      <c r="AV105" s="4">
        <v>11</v>
      </c>
      <c r="AW105" s="4" t="s">
        <v>415</v>
      </c>
      <c r="AX105" s="4">
        <v>1.3391999999999999</v>
      </c>
      <c r="AY105" s="4">
        <v>1.1215999999999999</v>
      </c>
      <c r="AZ105" s="4">
        <v>2.6911999999999998</v>
      </c>
      <c r="BA105" s="4">
        <v>11.154</v>
      </c>
      <c r="BB105" s="4">
        <v>8.09</v>
      </c>
      <c r="BC105" s="4">
        <v>0.73</v>
      </c>
      <c r="BD105" s="4">
        <v>25.771999999999998</v>
      </c>
      <c r="BE105" s="4">
        <v>1113.729</v>
      </c>
      <c r="BF105" s="4">
        <v>793.56600000000003</v>
      </c>
      <c r="BG105" s="4">
        <v>2.2320000000000002</v>
      </c>
      <c r="BH105" s="4">
        <v>0.156</v>
      </c>
      <c r="BI105" s="4">
        <v>2.387</v>
      </c>
      <c r="BJ105" s="4">
        <v>1.7170000000000001</v>
      </c>
      <c r="BK105" s="4">
        <v>0.12</v>
      </c>
      <c r="BL105" s="4">
        <v>1.837</v>
      </c>
      <c r="BM105" s="4">
        <v>23.593299999999999</v>
      </c>
      <c r="BQ105" s="4">
        <v>9.3309999999999995</v>
      </c>
      <c r="BR105" s="4">
        <v>0.66088899999999995</v>
      </c>
      <c r="BS105" s="4">
        <v>-5</v>
      </c>
      <c r="BT105" s="4">
        <v>8.9999999999999993E-3</v>
      </c>
      <c r="BU105" s="4">
        <v>16.150475</v>
      </c>
      <c r="BV105" s="4">
        <v>0.18179999999999999</v>
      </c>
      <c r="BW105" s="4">
        <f t="shared" si="15"/>
        <v>4.2669554949999995</v>
      </c>
      <c r="BY105" s="4">
        <f t="shared" si="16"/>
        <v>13882.561380150046</v>
      </c>
      <c r="BZ105" s="4">
        <f t="shared" si="17"/>
        <v>9891.749881883432</v>
      </c>
      <c r="CA105" s="4">
        <f t="shared" si="18"/>
        <v>21.402296150785002</v>
      </c>
      <c r="CB105" s="4">
        <f t="shared" si="19"/>
        <v>294.08898880274654</v>
      </c>
    </row>
    <row r="106" spans="1:80" x14ac:dyDescent="0.25">
      <c r="A106" s="2">
        <v>42804</v>
      </c>
      <c r="B106" s="3">
        <v>0.55378248842592592</v>
      </c>
      <c r="C106" s="4">
        <v>8.43</v>
      </c>
      <c r="D106" s="4">
        <v>10.0617</v>
      </c>
      <c r="E106" s="4">
        <v>100617.289107</v>
      </c>
      <c r="F106" s="4">
        <v>139.19999999999999</v>
      </c>
      <c r="G106" s="4">
        <v>11.6</v>
      </c>
      <c r="H106" s="4">
        <v>4910.8</v>
      </c>
      <c r="J106" s="4">
        <v>0.1</v>
      </c>
      <c r="K106" s="4">
        <v>0.7913</v>
      </c>
      <c r="L106" s="4">
        <v>6.6703000000000001</v>
      </c>
      <c r="M106" s="4">
        <v>7.9615</v>
      </c>
      <c r="N106" s="4">
        <v>110.13760000000001</v>
      </c>
      <c r="O106" s="4">
        <v>9.1786999999999992</v>
      </c>
      <c r="P106" s="4">
        <v>119.3</v>
      </c>
      <c r="Q106" s="4">
        <v>84.761600000000001</v>
      </c>
      <c r="R106" s="4">
        <v>7.0639000000000003</v>
      </c>
      <c r="S106" s="4">
        <v>91.8</v>
      </c>
      <c r="T106" s="4">
        <v>4910.7617</v>
      </c>
      <c r="W106" s="4">
        <v>0</v>
      </c>
      <c r="X106" s="4">
        <v>7.9100000000000004E-2</v>
      </c>
      <c r="Y106" s="4">
        <v>11.7</v>
      </c>
      <c r="Z106" s="4">
        <v>906</v>
      </c>
      <c r="AA106" s="4">
        <v>924</v>
      </c>
      <c r="AB106" s="4">
        <v>899</v>
      </c>
      <c r="AC106" s="4">
        <v>90</v>
      </c>
      <c r="AD106" s="4">
        <v>11.3</v>
      </c>
      <c r="AE106" s="4">
        <v>0.26</v>
      </c>
      <c r="AF106" s="4">
        <v>992</v>
      </c>
      <c r="AG106" s="4">
        <v>-10</v>
      </c>
      <c r="AH106" s="4">
        <v>8</v>
      </c>
      <c r="AI106" s="4">
        <v>24</v>
      </c>
      <c r="AJ106" s="4">
        <v>136</v>
      </c>
      <c r="AK106" s="4">
        <v>134</v>
      </c>
      <c r="AL106" s="4">
        <v>4.5999999999999996</v>
      </c>
      <c r="AM106" s="4">
        <v>142</v>
      </c>
      <c r="AN106" s="4" t="s">
        <v>155</v>
      </c>
      <c r="AO106" s="4">
        <v>2</v>
      </c>
      <c r="AP106" s="5">
        <v>0.76208333333333333</v>
      </c>
      <c r="AQ106" s="4">
        <v>47.164135000000002</v>
      </c>
      <c r="AR106" s="4">
        <v>-88.489714000000006</v>
      </c>
      <c r="AS106" s="4">
        <v>319.60000000000002</v>
      </c>
      <c r="AT106" s="4">
        <v>33.9</v>
      </c>
      <c r="AU106" s="4">
        <v>12</v>
      </c>
      <c r="AV106" s="4">
        <v>10</v>
      </c>
      <c r="AW106" s="4" t="s">
        <v>426</v>
      </c>
      <c r="AX106" s="4">
        <v>1.1392</v>
      </c>
      <c r="AY106" s="4">
        <v>1.4303999999999999</v>
      </c>
      <c r="AZ106" s="4">
        <v>2.7480000000000002</v>
      </c>
      <c r="BA106" s="4">
        <v>11.154</v>
      </c>
      <c r="BB106" s="4">
        <v>7.93</v>
      </c>
      <c r="BC106" s="4">
        <v>0.71</v>
      </c>
      <c r="BD106" s="4">
        <v>26.379000000000001</v>
      </c>
      <c r="BE106" s="4">
        <v>1066.2460000000001</v>
      </c>
      <c r="BF106" s="4">
        <v>809.99800000000005</v>
      </c>
      <c r="BG106" s="4">
        <v>1.8440000000000001</v>
      </c>
      <c r="BH106" s="4">
        <v>0.154</v>
      </c>
      <c r="BI106" s="4">
        <v>1.9970000000000001</v>
      </c>
      <c r="BJ106" s="4">
        <v>1.419</v>
      </c>
      <c r="BK106" s="4">
        <v>0.11799999999999999</v>
      </c>
      <c r="BL106" s="4">
        <v>1.5369999999999999</v>
      </c>
      <c r="BM106" s="4">
        <v>32.548900000000003</v>
      </c>
      <c r="BQ106" s="4">
        <v>9.1969999999999992</v>
      </c>
      <c r="BR106" s="4">
        <v>0.57269999999999999</v>
      </c>
      <c r="BS106" s="4">
        <v>-5</v>
      </c>
      <c r="BT106" s="4">
        <v>9.8729999999999998E-3</v>
      </c>
      <c r="BU106" s="4">
        <v>13.995355999999999</v>
      </c>
      <c r="BV106" s="4">
        <v>0.199435</v>
      </c>
      <c r="BW106" s="4">
        <f t="shared" si="15"/>
        <v>3.6975730551999995</v>
      </c>
      <c r="BY106" s="4">
        <f t="shared" si="16"/>
        <v>11517.179598489958</v>
      </c>
      <c r="BZ106" s="4">
        <f t="shared" si="17"/>
        <v>8749.2871630164791</v>
      </c>
      <c r="CA106" s="4">
        <f t="shared" si="18"/>
        <v>15.327492764575201</v>
      </c>
      <c r="CB106" s="4">
        <f t="shared" si="19"/>
        <v>351.58071123670317</v>
      </c>
    </row>
    <row r="107" spans="1:80" x14ac:dyDescent="0.25">
      <c r="A107" s="2">
        <v>42804</v>
      </c>
      <c r="B107" s="3">
        <v>0.55379406250000007</v>
      </c>
      <c r="C107" s="4">
        <v>8.4169999999999998</v>
      </c>
      <c r="D107" s="4">
        <v>10.112</v>
      </c>
      <c r="E107" s="4">
        <v>101120.166667</v>
      </c>
      <c r="F107" s="4">
        <v>123.3</v>
      </c>
      <c r="G107" s="4">
        <v>11.5</v>
      </c>
      <c r="H107" s="4">
        <v>4549.7</v>
      </c>
      <c r="J107" s="4">
        <v>0.09</v>
      </c>
      <c r="K107" s="4">
        <v>0.79120000000000001</v>
      </c>
      <c r="L107" s="4">
        <v>6.6589999999999998</v>
      </c>
      <c r="M107" s="4">
        <v>8.0002999999999993</v>
      </c>
      <c r="N107" s="4">
        <v>97.525000000000006</v>
      </c>
      <c r="O107" s="4">
        <v>9.0983999999999998</v>
      </c>
      <c r="P107" s="4">
        <v>106.6</v>
      </c>
      <c r="Q107" s="4">
        <v>75.055099999999996</v>
      </c>
      <c r="R107" s="4">
        <v>7.0021000000000004</v>
      </c>
      <c r="S107" s="4">
        <v>82.1</v>
      </c>
      <c r="T107" s="4">
        <v>4549.7448000000004</v>
      </c>
      <c r="W107" s="4">
        <v>0</v>
      </c>
      <c r="X107" s="4">
        <v>7.3599999999999999E-2</v>
      </c>
      <c r="Y107" s="4">
        <v>11.6</v>
      </c>
      <c r="Z107" s="4">
        <v>908</v>
      </c>
      <c r="AA107" s="4">
        <v>924</v>
      </c>
      <c r="AB107" s="4">
        <v>900</v>
      </c>
      <c r="AC107" s="4">
        <v>90</v>
      </c>
      <c r="AD107" s="4">
        <v>11.3</v>
      </c>
      <c r="AE107" s="4">
        <v>0.26</v>
      </c>
      <c r="AF107" s="4">
        <v>992</v>
      </c>
      <c r="AG107" s="4">
        <v>-10</v>
      </c>
      <c r="AH107" s="4">
        <v>8</v>
      </c>
      <c r="AI107" s="4">
        <v>24</v>
      </c>
      <c r="AJ107" s="4">
        <v>136</v>
      </c>
      <c r="AK107" s="4">
        <v>134.9</v>
      </c>
      <c r="AL107" s="4">
        <v>4.5</v>
      </c>
      <c r="AM107" s="4">
        <v>142</v>
      </c>
      <c r="AN107" s="4" t="s">
        <v>155</v>
      </c>
      <c r="AO107" s="4">
        <v>2</v>
      </c>
      <c r="AP107" s="5">
        <v>0.76209490740740737</v>
      </c>
      <c r="AQ107" s="4">
        <v>47.164039000000002</v>
      </c>
      <c r="AR107" s="4">
        <v>-88.489868000000001</v>
      </c>
      <c r="AS107" s="4">
        <v>319.39999999999998</v>
      </c>
      <c r="AT107" s="4">
        <v>34.5</v>
      </c>
      <c r="AU107" s="4">
        <v>12</v>
      </c>
      <c r="AV107" s="4">
        <v>10</v>
      </c>
      <c r="AW107" s="4" t="s">
        <v>426</v>
      </c>
      <c r="AX107" s="4">
        <v>1.0608</v>
      </c>
      <c r="AY107" s="4">
        <v>1.3480000000000001</v>
      </c>
      <c r="AZ107" s="4">
        <v>2.4304000000000001</v>
      </c>
      <c r="BA107" s="4">
        <v>11.154</v>
      </c>
      <c r="BB107" s="4">
        <v>7.93</v>
      </c>
      <c r="BC107" s="4">
        <v>0.71</v>
      </c>
      <c r="BD107" s="4">
        <v>26.396000000000001</v>
      </c>
      <c r="BE107" s="4">
        <v>1065.0440000000001</v>
      </c>
      <c r="BF107" s="4">
        <v>814.41</v>
      </c>
      <c r="BG107" s="4">
        <v>1.633</v>
      </c>
      <c r="BH107" s="4">
        <v>0.152</v>
      </c>
      <c r="BI107" s="4">
        <v>1.786</v>
      </c>
      <c r="BJ107" s="4">
        <v>1.2569999999999999</v>
      </c>
      <c r="BK107" s="4">
        <v>0.11700000000000001</v>
      </c>
      <c r="BL107" s="4">
        <v>1.3740000000000001</v>
      </c>
      <c r="BM107" s="4">
        <v>30.173500000000001</v>
      </c>
      <c r="BQ107" s="4">
        <v>8.5570000000000004</v>
      </c>
      <c r="BR107" s="4">
        <v>0.57833299999999999</v>
      </c>
      <c r="BS107" s="4">
        <v>-5</v>
      </c>
      <c r="BT107" s="4">
        <v>0.01</v>
      </c>
      <c r="BU107" s="4">
        <v>14.133013</v>
      </c>
      <c r="BV107" s="4">
        <v>0.20200000000000001</v>
      </c>
      <c r="BW107" s="4">
        <f t="shared" si="15"/>
        <v>3.7339420346000001</v>
      </c>
      <c r="BY107" s="4">
        <f t="shared" si="16"/>
        <v>11617.350242386072</v>
      </c>
      <c r="BZ107" s="4">
        <f t="shared" si="17"/>
        <v>8883.4698011552937</v>
      </c>
      <c r="CA107" s="4">
        <f t="shared" si="18"/>
        <v>13.711179307783798</v>
      </c>
      <c r="CB107" s="4">
        <f t="shared" si="19"/>
        <v>329.12829661369489</v>
      </c>
    </row>
    <row r="108" spans="1:80" x14ac:dyDescent="0.25">
      <c r="A108" s="2">
        <v>42804</v>
      </c>
      <c r="B108" s="3">
        <v>0.55380563657407411</v>
      </c>
      <c r="C108" s="4">
        <v>8.41</v>
      </c>
      <c r="D108" s="4">
        <v>10.090199999999999</v>
      </c>
      <c r="E108" s="4">
        <v>100901.918265</v>
      </c>
      <c r="F108" s="4">
        <v>117.6</v>
      </c>
      <c r="G108" s="4">
        <v>11.5</v>
      </c>
      <c r="H108" s="4">
        <v>3880.5</v>
      </c>
      <c r="J108" s="4">
        <v>0</v>
      </c>
      <c r="K108" s="4">
        <v>0.7923</v>
      </c>
      <c r="L108" s="4">
        <v>6.6635999999999997</v>
      </c>
      <c r="M108" s="4">
        <v>7.9947999999999997</v>
      </c>
      <c r="N108" s="4">
        <v>93.176299999999998</v>
      </c>
      <c r="O108" s="4">
        <v>9.1119000000000003</v>
      </c>
      <c r="P108" s="4">
        <v>102.3</v>
      </c>
      <c r="Q108" s="4">
        <v>71.708299999999994</v>
      </c>
      <c r="R108" s="4">
        <v>7.0125000000000002</v>
      </c>
      <c r="S108" s="4">
        <v>78.7</v>
      </c>
      <c r="T108" s="4">
        <v>3880.4603000000002</v>
      </c>
      <c r="W108" s="4">
        <v>0</v>
      </c>
      <c r="X108" s="4">
        <v>0</v>
      </c>
      <c r="Y108" s="4">
        <v>11.6</v>
      </c>
      <c r="Z108" s="4">
        <v>912</v>
      </c>
      <c r="AA108" s="4">
        <v>926</v>
      </c>
      <c r="AB108" s="4">
        <v>903</v>
      </c>
      <c r="AC108" s="4">
        <v>90</v>
      </c>
      <c r="AD108" s="4">
        <v>11.3</v>
      </c>
      <c r="AE108" s="4">
        <v>0.26</v>
      </c>
      <c r="AF108" s="4">
        <v>992</v>
      </c>
      <c r="AG108" s="4">
        <v>-10</v>
      </c>
      <c r="AH108" s="4">
        <v>8</v>
      </c>
      <c r="AI108" s="4">
        <v>24</v>
      </c>
      <c r="AJ108" s="4">
        <v>136</v>
      </c>
      <c r="AK108" s="4">
        <v>134.1</v>
      </c>
      <c r="AL108" s="4">
        <v>4.7</v>
      </c>
      <c r="AM108" s="4">
        <v>142</v>
      </c>
      <c r="AN108" s="4" t="s">
        <v>155</v>
      </c>
      <c r="AO108" s="4">
        <v>2</v>
      </c>
      <c r="AP108" s="5">
        <v>0.76210648148148152</v>
      </c>
      <c r="AQ108" s="4">
        <v>47.163950999999997</v>
      </c>
      <c r="AR108" s="4">
        <v>-88.490020999999999</v>
      </c>
      <c r="AS108" s="4">
        <v>319.3</v>
      </c>
      <c r="AT108" s="4">
        <v>33.5</v>
      </c>
      <c r="AU108" s="4">
        <v>12</v>
      </c>
      <c r="AV108" s="4">
        <v>10</v>
      </c>
      <c r="AW108" s="4" t="s">
        <v>434</v>
      </c>
      <c r="AX108" s="4">
        <v>1.2</v>
      </c>
      <c r="AY108" s="4">
        <v>1</v>
      </c>
      <c r="AZ108" s="4">
        <v>2.3176000000000001</v>
      </c>
      <c r="BA108" s="4">
        <v>11.154</v>
      </c>
      <c r="BB108" s="4">
        <v>7.98</v>
      </c>
      <c r="BC108" s="4">
        <v>0.72</v>
      </c>
      <c r="BD108" s="4">
        <v>26.209</v>
      </c>
      <c r="BE108" s="4">
        <v>1070.5920000000001</v>
      </c>
      <c r="BF108" s="4">
        <v>817.53200000000004</v>
      </c>
      <c r="BG108" s="4">
        <v>1.5680000000000001</v>
      </c>
      <c r="BH108" s="4">
        <v>0.153</v>
      </c>
      <c r="BI108" s="4">
        <v>1.7210000000000001</v>
      </c>
      <c r="BJ108" s="4">
        <v>1.206</v>
      </c>
      <c r="BK108" s="4">
        <v>0.11799999999999999</v>
      </c>
      <c r="BL108" s="4">
        <v>1.3240000000000001</v>
      </c>
      <c r="BM108" s="4">
        <v>25.851099999999999</v>
      </c>
      <c r="BQ108" s="4">
        <v>0</v>
      </c>
      <c r="BR108" s="4">
        <v>0.560921</v>
      </c>
      <c r="BS108" s="4">
        <v>-5</v>
      </c>
      <c r="BT108" s="4">
        <v>0.01</v>
      </c>
      <c r="BU108" s="4">
        <v>13.707507</v>
      </c>
      <c r="BV108" s="4">
        <v>0.20200000000000001</v>
      </c>
      <c r="BW108" s="4">
        <f t="shared" si="15"/>
        <v>3.6215233493999999</v>
      </c>
      <c r="BY108" s="4">
        <f t="shared" si="16"/>
        <v>11326.278712492342</v>
      </c>
      <c r="BZ108" s="4">
        <f t="shared" si="17"/>
        <v>8649.0421079003845</v>
      </c>
      <c r="CA108" s="4">
        <f t="shared" si="18"/>
        <v>12.758821406535601</v>
      </c>
      <c r="CB108" s="4">
        <f t="shared" si="19"/>
        <v>273.49052078150288</v>
      </c>
    </row>
    <row r="109" spans="1:80" x14ac:dyDescent="0.25">
      <c r="A109" s="2">
        <v>42804</v>
      </c>
      <c r="B109" s="3">
        <v>0.55381721064814815</v>
      </c>
      <c r="C109" s="4">
        <v>8.41</v>
      </c>
      <c r="D109" s="4">
        <v>9.8834</v>
      </c>
      <c r="E109" s="4">
        <v>98833.517416999995</v>
      </c>
      <c r="F109" s="4">
        <v>101.5</v>
      </c>
      <c r="G109" s="4">
        <v>12.3</v>
      </c>
      <c r="H109" s="4">
        <v>3406.1</v>
      </c>
      <c r="J109" s="4">
        <v>0</v>
      </c>
      <c r="K109" s="4">
        <v>0.79530000000000001</v>
      </c>
      <c r="L109" s="4">
        <v>6.6887999999999996</v>
      </c>
      <c r="M109" s="4">
        <v>7.8605999999999998</v>
      </c>
      <c r="N109" s="4">
        <v>80.697800000000001</v>
      </c>
      <c r="O109" s="4">
        <v>9.7826000000000004</v>
      </c>
      <c r="P109" s="4">
        <v>90.5</v>
      </c>
      <c r="Q109" s="4">
        <v>62.1295</v>
      </c>
      <c r="R109" s="4">
        <v>7.5316999999999998</v>
      </c>
      <c r="S109" s="4">
        <v>69.7</v>
      </c>
      <c r="T109" s="4">
        <v>3406.0522000000001</v>
      </c>
      <c r="W109" s="4">
        <v>0</v>
      </c>
      <c r="X109" s="4">
        <v>0</v>
      </c>
      <c r="Y109" s="4">
        <v>11.5</v>
      </c>
      <c r="Z109" s="4">
        <v>918</v>
      </c>
      <c r="AA109" s="4">
        <v>932</v>
      </c>
      <c r="AB109" s="4">
        <v>906</v>
      </c>
      <c r="AC109" s="4">
        <v>90.9</v>
      </c>
      <c r="AD109" s="4">
        <v>11.41</v>
      </c>
      <c r="AE109" s="4">
        <v>0.26</v>
      </c>
      <c r="AF109" s="4">
        <v>992</v>
      </c>
      <c r="AG109" s="4">
        <v>-10</v>
      </c>
      <c r="AH109" s="4">
        <v>8</v>
      </c>
      <c r="AI109" s="4">
        <v>24</v>
      </c>
      <c r="AJ109" s="4">
        <v>136</v>
      </c>
      <c r="AK109" s="4">
        <v>135.69999999999999</v>
      </c>
      <c r="AL109" s="4">
        <v>4.4000000000000004</v>
      </c>
      <c r="AM109" s="4">
        <v>142</v>
      </c>
      <c r="AN109" s="4" t="s">
        <v>155</v>
      </c>
      <c r="AO109" s="4">
        <v>2</v>
      </c>
      <c r="AP109" s="5">
        <v>0.76211805555555545</v>
      </c>
      <c r="AQ109" s="4">
        <v>47.163876999999999</v>
      </c>
      <c r="AR109" s="4">
        <v>-88.490183999999999</v>
      </c>
      <c r="AS109" s="4">
        <v>319.3</v>
      </c>
      <c r="AT109" s="4">
        <v>32.700000000000003</v>
      </c>
      <c r="AU109" s="4">
        <v>12</v>
      </c>
      <c r="AV109" s="4">
        <v>10</v>
      </c>
      <c r="AW109" s="4" t="s">
        <v>434</v>
      </c>
      <c r="AX109" s="4">
        <v>1.2303999999999999</v>
      </c>
      <c r="AY109" s="4">
        <v>1</v>
      </c>
      <c r="AZ109" s="4">
        <v>1.9</v>
      </c>
      <c r="BA109" s="4">
        <v>11.154</v>
      </c>
      <c r="BB109" s="4">
        <v>8.11</v>
      </c>
      <c r="BC109" s="4">
        <v>0.73</v>
      </c>
      <c r="BD109" s="4">
        <v>25.733000000000001</v>
      </c>
      <c r="BE109" s="4">
        <v>1085.9680000000001</v>
      </c>
      <c r="BF109" s="4">
        <v>812.274</v>
      </c>
      <c r="BG109" s="4">
        <v>1.3720000000000001</v>
      </c>
      <c r="BH109" s="4">
        <v>0.16600000000000001</v>
      </c>
      <c r="BI109" s="4">
        <v>1.538</v>
      </c>
      <c r="BJ109" s="4">
        <v>1.056</v>
      </c>
      <c r="BK109" s="4">
        <v>0.128</v>
      </c>
      <c r="BL109" s="4">
        <v>1.1839999999999999</v>
      </c>
      <c r="BM109" s="4">
        <v>22.9297</v>
      </c>
      <c r="BQ109" s="4">
        <v>0</v>
      </c>
      <c r="BR109" s="4">
        <v>0.57807900000000001</v>
      </c>
      <c r="BS109" s="4">
        <v>-5</v>
      </c>
      <c r="BT109" s="4">
        <v>0.01</v>
      </c>
      <c r="BU109" s="4">
        <v>14.126806</v>
      </c>
      <c r="BV109" s="4">
        <v>0.20200000000000001</v>
      </c>
      <c r="BW109" s="4">
        <f t="shared" si="15"/>
        <v>3.7323021451999998</v>
      </c>
      <c r="BY109" s="4">
        <f t="shared" si="16"/>
        <v>11840.383895484936</v>
      </c>
      <c r="BZ109" s="4">
        <f t="shared" si="17"/>
        <v>8856.2793639602005</v>
      </c>
      <c r="CA109" s="4">
        <f t="shared" si="18"/>
        <v>11.5136407275648</v>
      </c>
      <c r="CB109" s="4">
        <f t="shared" si="19"/>
        <v>250.00409828678275</v>
      </c>
    </row>
    <row r="110" spans="1:80" x14ac:dyDescent="0.25">
      <c r="A110" s="2">
        <v>42804</v>
      </c>
      <c r="B110" s="3">
        <v>0.55382878472222219</v>
      </c>
      <c r="C110" s="4">
        <v>8.9670000000000005</v>
      </c>
      <c r="D110" s="4">
        <v>9.2256</v>
      </c>
      <c r="E110" s="4">
        <v>92255.582164000007</v>
      </c>
      <c r="F110" s="4">
        <v>95</v>
      </c>
      <c r="G110" s="4">
        <v>16.100000000000001</v>
      </c>
      <c r="H110" s="4">
        <v>3217.7</v>
      </c>
      <c r="J110" s="4">
        <v>0</v>
      </c>
      <c r="K110" s="4">
        <v>0.79869999999999997</v>
      </c>
      <c r="L110" s="4">
        <v>7.1619000000000002</v>
      </c>
      <c r="M110" s="4">
        <v>7.3685</v>
      </c>
      <c r="N110" s="4">
        <v>75.871499999999997</v>
      </c>
      <c r="O110" s="4">
        <v>12.8484</v>
      </c>
      <c r="P110" s="4">
        <v>88.7</v>
      </c>
      <c r="Q110" s="4">
        <v>58.417200000000001</v>
      </c>
      <c r="R110" s="4">
        <v>9.8925999999999998</v>
      </c>
      <c r="S110" s="4">
        <v>68.3</v>
      </c>
      <c r="T110" s="4">
        <v>3217.7111</v>
      </c>
      <c r="W110" s="4">
        <v>0</v>
      </c>
      <c r="X110" s="4">
        <v>0</v>
      </c>
      <c r="Y110" s="4">
        <v>11.5</v>
      </c>
      <c r="Z110" s="4">
        <v>923</v>
      </c>
      <c r="AA110" s="4">
        <v>936</v>
      </c>
      <c r="AB110" s="4">
        <v>912</v>
      </c>
      <c r="AC110" s="4">
        <v>91</v>
      </c>
      <c r="AD110" s="4">
        <v>11.43</v>
      </c>
      <c r="AE110" s="4">
        <v>0.26</v>
      </c>
      <c r="AF110" s="4">
        <v>992</v>
      </c>
      <c r="AG110" s="4">
        <v>-10</v>
      </c>
      <c r="AH110" s="4">
        <v>8</v>
      </c>
      <c r="AI110" s="4">
        <v>24</v>
      </c>
      <c r="AJ110" s="4">
        <v>136</v>
      </c>
      <c r="AK110" s="4">
        <v>135.1</v>
      </c>
      <c r="AL110" s="4">
        <v>4.4000000000000004</v>
      </c>
      <c r="AM110" s="4">
        <v>142</v>
      </c>
      <c r="AN110" s="4" t="s">
        <v>155</v>
      </c>
      <c r="AO110" s="4">
        <v>2</v>
      </c>
      <c r="AP110" s="5">
        <v>0.7621296296296296</v>
      </c>
      <c r="AQ110" s="4">
        <v>47.163817000000002</v>
      </c>
      <c r="AR110" s="4">
        <v>-88.490358000000001</v>
      </c>
      <c r="AS110" s="4">
        <v>319.2</v>
      </c>
      <c r="AT110" s="4">
        <v>32.299999999999997</v>
      </c>
      <c r="AU110" s="4">
        <v>12</v>
      </c>
      <c r="AV110" s="4">
        <v>10</v>
      </c>
      <c r="AW110" s="4" t="s">
        <v>434</v>
      </c>
      <c r="AX110" s="4">
        <v>1.2696000000000001</v>
      </c>
      <c r="AY110" s="4">
        <v>1.1519999999999999</v>
      </c>
      <c r="AZ110" s="4">
        <v>2.0215999999999998</v>
      </c>
      <c r="BA110" s="4">
        <v>11.154</v>
      </c>
      <c r="BB110" s="4">
        <v>8.26</v>
      </c>
      <c r="BC110" s="4">
        <v>0.74</v>
      </c>
      <c r="BD110" s="4">
        <v>25.202999999999999</v>
      </c>
      <c r="BE110" s="4">
        <v>1165.76</v>
      </c>
      <c r="BF110" s="4">
        <v>763.37</v>
      </c>
      <c r="BG110" s="4">
        <v>1.2929999999999999</v>
      </c>
      <c r="BH110" s="4">
        <v>0.219</v>
      </c>
      <c r="BI110" s="4">
        <v>1.512</v>
      </c>
      <c r="BJ110" s="4">
        <v>0.996</v>
      </c>
      <c r="BK110" s="4">
        <v>0.16900000000000001</v>
      </c>
      <c r="BL110" s="4">
        <v>1.1639999999999999</v>
      </c>
      <c r="BM110" s="4">
        <v>21.717300000000002</v>
      </c>
      <c r="BQ110" s="4">
        <v>0</v>
      </c>
      <c r="BR110" s="4">
        <v>0.614174</v>
      </c>
      <c r="BS110" s="4">
        <v>-5</v>
      </c>
      <c r="BT110" s="4">
        <v>0.01</v>
      </c>
      <c r="BU110" s="4">
        <v>15.008877999999999</v>
      </c>
      <c r="BV110" s="4">
        <v>0.20200000000000001</v>
      </c>
      <c r="BW110" s="4">
        <f t="shared" si="15"/>
        <v>3.9653455675999996</v>
      </c>
      <c r="BY110" s="4">
        <f t="shared" si="16"/>
        <v>13503.991354616703</v>
      </c>
      <c r="BZ110" s="4">
        <f t="shared" si="17"/>
        <v>8842.7651320801469</v>
      </c>
      <c r="CA110" s="4">
        <f t="shared" si="18"/>
        <v>11.5375166322384</v>
      </c>
      <c r="CB110" s="4">
        <f t="shared" si="19"/>
        <v>251.56998991697895</v>
      </c>
    </row>
    <row r="111" spans="1:80" x14ac:dyDescent="0.25">
      <c r="A111" s="2">
        <v>42804</v>
      </c>
      <c r="B111" s="3">
        <v>0.55384035879629623</v>
      </c>
      <c r="C111" s="4">
        <v>9.82</v>
      </c>
      <c r="D111" s="4">
        <v>8.0021000000000004</v>
      </c>
      <c r="E111" s="4">
        <v>80020.980880999996</v>
      </c>
      <c r="F111" s="4">
        <v>89.6</v>
      </c>
      <c r="G111" s="4">
        <v>20.3</v>
      </c>
      <c r="H111" s="4">
        <v>3060.7</v>
      </c>
      <c r="J111" s="4">
        <v>0</v>
      </c>
      <c r="K111" s="4">
        <v>0.80600000000000005</v>
      </c>
      <c r="L111" s="4">
        <v>7.9146999999999998</v>
      </c>
      <c r="M111" s="4">
        <v>6.4494999999999996</v>
      </c>
      <c r="N111" s="4">
        <v>72.249399999999994</v>
      </c>
      <c r="O111" s="4">
        <v>16.3612</v>
      </c>
      <c r="P111" s="4">
        <v>88.6</v>
      </c>
      <c r="Q111" s="4">
        <v>55.628300000000003</v>
      </c>
      <c r="R111" s="4">
        <v>12.597300000000001</v>
      </c>
      <c r="S111" s="4">
        <v>68.2</v>
      </c>
      <c r="T111" s="4">
        <v>3060.6687999999999</v>
      </c>
      <c r="W111" s="4">
        <v>0</v>
      </c>
      <c r="X111" s="4">
        <v>0</v>
      </c>
      <c r="Y111" s="4">
        <v>11.5</v>
      </c>
      <c r="Z111" s="4">
        <v>927</v>
      </c>
      <c r="AA111" s="4">
        <v>938</v>
      </c>
      <c r="AB111" s="4">
        <v>917</v>
      </c>
      <c r="AC111" s="4">
        <v>91</v>
      </c>
      <c r="AD111" s="4">
        <v>11.43</v>
      </c>
      <c r="AE111" s="4">
        <v>0.26</v>
      </c>
      <c r="AF111" s="4">
        <v>992</v>
      </c>
      <c r="AG111" s="4">
        <v>-10</v>
      </c>
      <c r="AH111" s="4">
        <v>8</v>
      </c>
      <c r="AI111" s="4">
        <v>24</v>
      </c>
      <c r="AJ111" s="4">
        <v>136</v>
      </c>
      <c r="AK111" s="4">
        <v>133.30000000000001</v>
      </c>
      <c r="AL111" s="4">
        <v>4.7</v>
      </c>
      <c r="AM111" s="4">
        <v>142</v>
      </c>
      <c r="AN111" s="4" t="s">
        <v>155</v>
      </c>
      <c r="AO111" s="4">
        <v>2</v>
      </c>
      <c r="AP111" s="5">
        <v>0.76214120370370375</v>
      </c>
      <c r="AQ111" s="4">
        <v>47.163772000000002</v>
      </c>
      <c r="AR111" s="4">
        <v>-88.490543000000002</v>
      </c>
      <c r="AS111" s="4">
        <v>318.89999999999998</v>
      </c>
      <c r="AT111" s="4">
        <v>32.200000000000003</v>
      </c>
      <c r="AU111" s="4">
        <v>12</v>
      </c>
      <c r="AV111" s="4">
        <v>10</v>
      </c>
      <c r="AW111" s="4" t="s">
        <v>434</v>
      </c>
      <c r="AX111" s="4">
        <v>1.2303999999999999</v>
      </c>
      <c r="AY111" s="4">
        <v>1.3480000000000001</v>
      </c>
      <c r="AZ111" s="4">
        <v>2.1175999999999999</v>
      </c>
      <c r="BA111" s="4">
        <v>11.154</v>
      </c>
      <c r="BB111" s="4">
        <v>8.59</v>
      </c>
      <c r="BC111" s="4">
        <v>0.77</v>
      </c>
      <c r="BD111" s="4">
        <v>24.074000000000002</v>
      </c>
      <c r="BE111" s="4">
        <v>1304.329</v>
      </c>
      <c r="BF111" s="4">
        <v>676.47699999999998</v>
      </c>
      <c r="BG111" s="4">
        <v>1.2470000000000001</v>
      </c>
      <c r="BH111" s="4">
        <v>0.28199999999999997</v>
      </c>
      <c r="BI111" s="4">
        <v>1.5289999999999999</v>
      </c>
      <c r="BJ111" s="4">
        <v>0.96</v>
      </c>
      <c r="BK111" s="4">
        <v>0.217</v>
      </c>
      <c r="BL111" s="4">
        <v>1.177</v>
      </c>
      <c r="BM111" s="4">
        <v>20.914400000000001</v>
      </c>
      <c r="BQ111" s="4">
        <v>0</v>
      </c>
      <c r="BR111" s="4">
        <v>0.65130100000000002</v>
      </c>
      <c r="BS111" s="4">
        <v>-5</v>
      </c>
      <c r="BT111" s="4">
        <v>9.1269999999999997E-3</v>
      </c>
      <c r="BU111" s="4">
        <v>15.916168000000001</v>
      </c>
      <c r="BV111" s="4">
        <v>0.184365</v>
      </c>
      <c r="BW111" s="4">
        <f t="shared" si="15"/>
        <v>4.2050515855999997</v>
      </c>
      <c r="BY111" s="4">
        <f t="shared" si="16"/>
        <v>16022.505863363731</v>
      </c>
      <c r="BZ111" s="4">
        <f t="shared" si="17"/>
        <v>8309.9100755489653</v>
      </c>
      <c r="CA111" s="4">
        <f t="shared" si="18"/>
        <v>11.792734523904</v>
      </c>
      <c r="CB111" s="4">
        <f t="shared" si="19"/>
        <v>256.91454888201861</v>
      </c>
    </row>
    <row r="112" spans="1:80" x14ac:dyDescent="0.25">
      <c r="A112" s="2">
        <v>42804</v>
      </c>
      <c r="B112" s="3">
        <v>0.55385193287037038</v>
      </c>
      <c r="C112" s="4">
        <v>9.9740000000000002</v>
      </c>
      <c r="D112" s="4">
        <v>7.1002000000000001</v>
      </c>
      <c r="E112" s="4">
        <v>71001.862011999998</v>
      </c>
      <c r="F112" s="4">
        <v>82.5</v>
      </c>
      <c r="G112" s="4">
        <v>20.2</v>
      </c>
      <c r="H112" s="4">
        <v>2881</v>
      </c>
      <c r="J112" s="4">
        <v>0</v>
      </c>
      <c r="K112" s="4">
        <v>0.81520000000000004</v>
      </c>
      <c r="L112" s="4">
        <v>8.1316000000000006</v>
      </c>
      <c r="M112" s="4">
        <v>5.7884000000000002</v>
      </c>
      <c r="N112" s="4">
        <v>67.233900000000006</v>
      </c>
      <c r="O112" s="4">
        <v>16.438800000000001</v>
      </c>
      <c r="P112" s="4">
        <v>83.7</v>
      </c>
      <c r="Q112" s="4">
        <v>51.7667</v>
      </c>
      <c r="R112" s="4">
        <v>12.657</v>
      </c>
      <c r="S112" s="4">
        <v>64.400000000000006</v>
      </c>
      <c r="T112" s="4">
        <v>2880.9657000000002</v>
      </c>
      <c r="W112" s="4">
        <v>0</v>
      </c>
      <c r="X112" s="4">
        <v>0</v>
      </c>
      <c r="Y112" s="4">
        <v>11.5</v>
      </c>
      <c r="Z112" s="4">
        <v>933</v>
      </c>
      <c r="AA112" s="4">
        <v>948</v>
      </c>
      <c r="AB112" s="4">
        <v>922</v>
      </c>
      <c r="AC112" s="4">
        <v>91</v>
      </c>
      <c r="AD112" s="4">
        <v>11.43</v>
      </c>
      <c r="AE112" s="4">
        <v>0.26</v>
      </c>
      <c r="AF112" s="4">
        <v>992</v>
      </c>
      <c r="AG112" s="4">
        <v>-10</v>
      </c>
      <c r="AH112" s="4">
        <v>8</v>
      </c>
      <c r="AI112" s="4">
        <v>24</v>
      </c>
      <c r="AJ112" s="4">
        <v>136</v>
      </c>
      <c r="AK112" s="4">
        <v>132.1</v>
      </c>
      <c r="AL112" s="4">
        <v>4.8</v>
      </c>
      <c r="AM112" s="4">
        <v>142</v>
      </c>
      <c r="AN112" s="4" t="s">
        <v>155</v>
      </c>
      <c r="AO112" s="4">
        <v>2</v>
      </c>
      <c r="AP112" s="5">
        <v>0.76215277777777779</v>
      </c>
      <c r="AQ112" s="4">
        <v>47.163739999999997</v>
      </c>
      <c r="AR112" s="4">
        <v>-88.490737999999993</v>
      </c>
      <c r="AS112" s="4">
        <v>318.89999999999998</v>
      </c>
      <c r="AT112" s="4">
        <v>32.5</v>
      </c>
      <c r="AU112" s="4">
        <v>12</v>
      </c>
      <c r="AV112" s="4">
        <v>10</v>
      </c>
      <c r="AW112" s="4" t="s">
        <v>434</v>
      </c>
      <c r="AX112" s="4">
        <v>1.3</v>
      </c>
      <c r="AY112" s="4">
        <v>1.0608</v>
      </c>
      <c r="AZ112" s="4">
        <v>1.7607999999999999</v>
      </c>
      <c r="BA112" s="4">
        <v>11.154</v>
      </c>
      <c r="BB112" s="4">
        <v>9.06</v>
      </c>
      <c r="BC112" s="4">
        <v>0.81</v>
      </c>
      <c r="BD112" s="4">
        <v>22.663</v>
      </c>
      <c r="BE112" s="4">
        <v>1383.7950000000001</v>
      </c>
      <c r="BF112" s="4">
        <v>626.94399999999996</v>
      </c>
      <c r="BG112" s="4">
        <v>1.198</v>
      </c>
      <c r="BH112" s="4">
        <v>0.29299999999999998</v>
      </c>
      <c r="BI112" s="4">
        <v>1.4910000000000001</v>
      </c>
      <c r="BJ112" s="4">
        <v>0.92300000000000004</v>
      </c>
      <c r="BK112" s="4">
        <v>0.22600000000000001</v>
      </c>
      <c r="BL112" s="4">
        <v>1.1479999999999999</v>
      </c>
      <c r="BM112" s="4">
        <v>20.328700000000001</v>
      </c>
      <c r="BQ112" s="4">
        <v>0</v>
      </c>
      <c r="BR112" s="4">
        <v>0.64290499999999995</v>
      </c>
      <c r="BS112" s="4">
        <v>-5</v>
      </c>
      <c r="BT112" s="4">
        <v>9.8729999999999998E-3</v>
      </c>
      <c r="BU112" s="4">
        <v>15.710991</v>
      </c>
      <c r="BV112" s="4">
        <v>0.199435</v>
      </c>
      <c r="BW112" s="4">
        <f t="shared" si="15"/>
        <v>4.1508438221999997</v>
      </c>
      <c r="BY112" s="4">
        <f t="shared" si="16"/>
        <v>16779.542332374171</v>
      </c>
      <c r="BZ112" s="4">
        <f t="shared" si="17"/>
        <v>7602.1617277327878</v>
      </c>
      <c r="CA112" s="4">
        <f t="shared" si="18"/>
        <v>11.192060654057402</v>
      </c>
      <c r="CB112" s="4">
        <f t="shared" si="19"/>
        <v>246.50058875204408</v>
      </c>
    </row>
    <row r="113" spans="1:80" x14ac:dyDescent="0.25">
      <c r="A113" s="2">
        <v>42804</v>
      </c>
      <c r="B113" s="3">
        <v>0.55386350694444442</v>
      </c>
      <c r="C113" s="4">
        <v>9.4130000000000003</v>
      </c>
      <c r="D113" s="4">
        <v>8.3152000000000008</v>
      </c>
      <c r="E113" s="4">
        <v>83151.785713999998</v>
      </c>
      <c r="F113" s="4">
        <v>81.7</v>
      </c>
      <c r="G113" s="4">
        <v>18.8</v>
      </c>
      <c r="H113" s="4">
        <v>2846.8</v>
      </c>
      <c r="J113" s="4">
        <v>0</v>
      </c>
      <c r="K113" s="4">
        <v>0.80610000000000004</v>
      </c>
      <c r="L113" s="4">
        <v>7.5879000000000003</v>
      </c>
      <c r="M113" s="4">
        <v>6.7031000000000001</v>
      </c>
      <c r="N113" s="4">
        <v>65.860600000000005</v>
      </c>
      <c r="O113" s="4">
        <v>15.119400000000001</v>
      </c>
      <c r="P113" s="4">
        <v>81</v>
      </c>
      <c r="Q113" s="4">
        <v>50.709299999999999</v>
      </c>
      <c r="R113" s="4">
        <v>11.6411</v>
      </c>
      <c r="S113" s="4">
        <v>62.4</v>
      </c>
      <c r="T113" s="4">
        <v>2846.8029999999999</v>
      </c>
      <c r="W113" s="4">
        <v>0</v>
      </c>
      <c r="X113" s="4">
        <v>0</v>
      </c>
      <c r="Y113" s="4">
        <v>11.6</v>
      </c>
      <c r="Z113" s="4">
        <v>927</v>
      </c>
      <c r="AA113" s="4">
        <v>942</v>
      </c>
      <c r="AB113" s="4">
        <v>916</v>
      </c>
      <c r="AC113" s="4">
        <v>91</v>
      </c>
      <c r="AD113" s="4">
        <v>11.43</v>
      </c>
      <c r="AE113" s="4">
        <v>0.26</v>
      </c>
      <c r="AF113" s="4">
        <v>992</v>
      </c>
      <c r="AG113" s="4">
        <v>-10</v>
      </c>
      <c r="AH113" s="4">
        <v>8</v>
      </c>
      <c r="AI113" s="4">
        <v>24</v>
      </c>
      <c r="AJ113" s="4">
        <v>136</v>
      </c>
      <c r="AK113" s="4">
        <v>132.9</v>
      </c>
      <c r="AL113" s="4">
        <v>4.7</v>
      </c>
      <c r="AM113" s="4">
        <v>142</v>
      </c>
      <c r="AN113" s="4" t="s">
        <v>155</v>
      </c>
      <c r="AO113" s="4">
        <v>2</v>
      </c>
      <c r="AP113" s="5">
        <v>0.76216435185185183</v>
      </c>
      <c r="AQ113" s="4">
        <v>47.163711999999997</v>
      </c>
      <c r="AR113" s="4">
        <v>-88.490939999999995</v>
      </c>
      <c r="AS113" s="4">
        <v>319.2</v>
      </c>
      <c r="AT113" s="4">
        <v>33.4</v>
      </c>
      <c r="AU113" s="4">
        <v>12</v>
      </c>
      <c r="AV113" s="4">
        <v>10</v>
      </c>
      <c r="AW113" s="4" t="s">
        <v>434</v>
      </c>
      <c r="AX113" s="4">
        <v>1.2088909999999999</v>
      </c>
      <c r="AY113" s="4">
        <v>1.23037</v>
      </c>
      <c r="AZ113" s="4">
        <v>1.9303699999999999</v>
      </c>
      <c r="BA113" s="4">
        <v>11.154</v>
      </c>
      <c r="BB113" s="4">
        <v>8.6</v>
      </c>
      <c r="BC113" s="4">
        <v>0.77</v>
      </c>
      <c r="BD113" s="4">
        <v>24.05</v>
      </c>
      <c r="BE113" s="4">
        <v>1258.5999999999999</v>
      </c>
      <c r="BF113" s="4">
        <v>707.65099999999995</v>
      </c>
      <c r="BG113" s="4">
        <v>1.1439999999999999</v>
      </c>
      <c r="BH113" s="4">
        <v>0.26300000000000001</v>
      </c>
      <c r="BI113" s="4">
        <v>1.407</v>
      </c>
      <c r="BJ113" s="4">
        <v>0.88100000000000001</v>
      </c>
      <c r="BK113" s="4">
        <v>0.20200000000000001</v>
      </c>
      <c r="BL113" s="4">
        <v>1.083</v>
      </c>
      <c r="BM113" s="4">
        <v>19.579499999999999</v>
      </c>
      <c r="BQ113" s="4">
        <v>0</v>
      </c>
      <c r="BR113" s="4">
        <v>0.66544400000000004</v>
      </c>
      <c r="BS113" s="4">
        <v>-5</v>
      </c>
      <c r="BT113" s="4">
        <v>9.1269999999999997E-3</v>
      </c>
      <c r="BU113" s="4">
        <v>16.261787999999999</v>
      </c>
      <c r="BV113" s="4">
        <v>0.184365</v>
      </c>
      <c r="BW113" s="4">
        <f t="shared" si="15"/>
        <v>4.2963643895999999</v>
      </c>
      <c r="BY113" s="4">
        <f t="shared" si="16"/>
        <v>15796.49726561424</v>
      </c>
      <c r="BZ113" s="4">
        <f t="shared" si="17"/>
        <v>8881.6201227627389</v>
      </c>
      <c r="CA113" s="4">
        <f t="shared" si="18"/>
        <v>11.057297068970399</v>
      </c>
      <c r="CB113" s="4">
        <f t="shared" si="19"/>
        <v>245.73932799308278</v>
      </c>
    </row>
    <row r="114" spans="1:80" x14ac:dyDescent="0.25">
      <c r="A114" s="2">
        <v>42804</v>
      </c>
      <c r="B114" s="3">
        <v>0.55387508101851857</v>
      </c>
      <c r="C114" s="4">
        <v>8.6780000000000008</v>
      </c>
      <c r="D114" s="4">
        <v>9.4001999999999999</v>
      </c>
      <c r="E114" s="4">
        <v>94002.009684999997</v>
      </c>
      <c r="F114" s="4">
        <v>85</v>
      </c>
      <c r="G114" s="4">
        <v>16.5</v>
      </c>
      <c r="H114" s="4">
        <v>3149.3</v>
      </c>
      <c r="J114" s="4">
        <v>0</v>
      </c>
      <c r="K114" s="4">
        <v>0.79930000000000001</v>
      </c>
      <c r="L114" s="4">
        <v>6.9363999999999999</v>
      </c>
      <c r="M114" s="4">
        <v>7.5137</v>
      </c>
      <c r="N114" s="4">
        <v>67.9315</v>
      </c>
      <c r="O114" s="4">
        <v>13.188599999999999</v>
      </c>
      <c r="P114" s="4">
        <v>81.099999999999994</v>
      </c>
      <c r="Q114" s="4">
        <v>52.303699999999999</v>
      </c>
      <c r="R114" s="4">
        <v>10.154500000000001</v>
      </c>
      <c r="S114" s="4">
        <v>62.5</v>
      </c>
      <c r="T114" s="4">
        <v>3149.2692000000002</v>
      </c>
      <c r="W114" s="4">
        <v>0</v>
      </c>
      <c r="X114" s="4">
        <v>0</v>
      </c>
      <c r="Y114" s="4">
        <v>11.6</v>
      </c>
      <c r="Z114" s="4">
        <v>919</v>
      </c>
      <c r="AA114" s="4">
        <v>937</v>
      </c>
      <c r="AB114" s="4">
        <v>905</v>
      </c>
      <c r="AC114" s="4">
        <v>91</v>
      </c>
      <c r="AD114" s="4">
        <v>11.43</v>
      </c>
      <c r="AE114" s="4">
        <v>0.26</v>
      </c>
      <c r="AF114" s="4">
        <v>992</v>
      </c>
      <c r="AG114" s="4">
        <v>-10</v>
      </c>
      <c r="AH114" s="4">
        <v>8</v>
      </c>
      <c r="AI114" s="4">
        <v>24</v>
      </c>
      <c r="AJ114" s="4">
        <v>136</v>
      </c>
      <c r="AK114" s="4">
        <v>133</v>
      </c>
      <c r="AL114" s="4">
        <v>4.9000000000000004</v>
      </c>
      <c r="AM114" s="4">
        <v>142</v>
      </c>
      <c r="AN114" s="4" t="s">
        <v>155</v>
      </c>
      <c r="AO114" s="4">
        <v>2</v>
      </c>
      <c r="AP114" s="5">
        <v>0.76217592592592587</v>
      </c>
      <c r="AQ114" s="4">
        <v>47.163670000000003</v>
      </c>
      <c r="AR114" s="4">
        <v>-88.491145000000003</v>
      </c>
      <c r="AS114" s="4">
        <v>319.2</v>
      </c>
      <c r="AT114" s="4">
        <v>34.5</v>
      </c>
      <c r="AU114" s="4">
        <v>12</v>
      </c>
      <c r="AV114" s="4">
        <v>10</v>
      </c>
      <c r="AW114" s="4" t="s">
        <v>434</v>
      </c>
      <c r="AX114" s="4">
        <v>1.03033</v>
      </c>
      <c r="AY114" s="4">
        <v>1.3606609999999999</v>
      </c>
      <c r="AZ114" s="4">
        <v>2.0303300000000002</v>
      </c>
      <c r="BA114" s="4">
        <v>11.154</v>
      </c>
      <c r="BB114" s="4">
        <v>8.2799999999999994</v>
      </c>
      <c r="BC114" s="4">
        <v>0.74</v>
      </c>
      <c r="BD114" s="4">
        <v>25.108000000000001</v>
      </c>
      <c r="BE114" s="4">
        <v>1135.7380000000001</v>
      </c>
      <c r="BF114" s="4">
        <v>783.01499999999999</v>
      </c>
      <c r="BG114" s="4">
        <v>1.165</v>
      </c>
      <c r="BH114" s="4">
        <v>0.22600000000000001</v>
      </c>
      <c r="BI114" s="4">
        <v>1.391</v>
      </c>
      <c r="BJ114" s="4">
        <v>0.89700000000000002</v>
      </c>
      <c r="BK114" s="4">
        <v>0.17399999999999999</v>
      </c>
      <c r="BL114" s="4">
        <v>1.071</v>
      </c>
      <c r="BM114" s="4">
        <v>21.381</v>
      </c>
      <c r="BQ114" s="4">
        <v>0</v>
      </c>
      <c r="BR114" s="4">
        <v>0.58868399999999999</v>
      </c>
      <c r="BS114" s="4">
        <v>-5</v>
      </c>
      <c r="BT114" s="4">
        <v>8.9999999999999993E-3</v>
      </c>
      <c r="BU114" s="4">
        <v>14.385965000000001</v>
      </c>
      <c r="BV114" s="4">
        <v>0.18179999999999999</v>
      </c>
      <c r="BW114" s="4">
        <f t="shared" si="15"/>
        <v>3.8007719529999999</v>
      </c>
      <c r="BY114" s="4">
        <f t="shared" si="16"/>
        <v>12610.198717031808</v>
      </c>
      <c r="BZ114" s="4">
        <f t="shared" si="17"/>
        <v>8693.8842835378055</v>
      </c>
      <c r="CA114" s="4">
        <f t="shared" si="18"/>
        <v>9.9594697449390015</v>
      </c>
      <c r="CB114" s="4">
        <f t="shared" si="19"/>
        <v>237.39511997384705</v>
      </c>
    </row>
    <row r="115" spans="1:80" x14ac:dyDescent="0.25">
      <c r="A115" s="2">
        <v>42804</v>
      </c>
      <c r="B115" s="3">
        <v>0.55388665509259261</v>
      </c>
      <c r="C115" s="4">
        <v>8.4429999999999996</v>
      </c>
      <c r="D115" s="4">
        <v>9.9102999999999994</v>
      </c>
      <c r="E115" s="4">
        <v>99103.115317999996</v>
      </c>
      <c r="F115" s="4">
        <v>101.2</v>
      </c>
      <c r="G115" s="4">
        <v>16.899999999999999</v>
      </c>
      <c r="H115" s="4">
        <v>3261</v>
      </c>
      <c r="J115" s="4">
        <v>0</v>
      </c>
      <c r="K115" s="4">
        <v>0.79500000000000004</v>
      </c>
      <c r="L115" s="4">
        <v>6.7121000000000004</v>
      </c>
      <c r="M115" s="4">
        <v>7.8784999999999998</v>
      </c>
      <c r="N115" s="4">
        <v>80.432599999999994</v>
      </c>
      <c r="O115" s="4">
        <v>13.4078</v>
      </c>
      <c r="P115" s="4">
        <v>93.8</v>
      </c>
      <c r="Q115" s="4">
        <v>61.928899999999999</v>
      </c>
      <c r="R115" s="4">
        <v>10.3233</v>
      </c>
      <c r="S115" s="4">
        <v>72.3</v>
      </c>
      <c r="T115" s="4">
        <v>3260.9537999999998</v>
      </c>
      <c r="W115" s="4">
        <v>0</v>
      </c>
      <c r="X115" s="4">
        <v>0</v>
      </c>
      <c r="Y115" s="4">
        <v>11.7</v>
      </c>
      <c r="Z115" s="4">
        <v>920</v>
      </c>
      <c r="AA115" s="4">
        <v>938</v>
      </c>
      <c r="AB115" s="4">
        <v>906</v>
      </c>
      <c r="AC115" s="4">
        <v>91</v>
      </c>
      <c r="AD115" s="4">
        <v>11.43</v>
      </c>
      <c r="AE115" s="4">
        <v>0.26</v>
      </c>
      <c r="AF115" s="4">
        <v>992</v>
      </c>
      <c r="AG115" s="4">
        <v>-10</v>
      </c>
      <c r="AH115" s="4">
        <v>8</v>
      </c>
      <c r="AI115" s="4">
        <v>24</v>
      </c>
      <c r="AJ115" s="4">
        <v>136</v>
      </c>
      <c r="AK115" s="4">
        <v>133</v>
      </c>
      <c r="AL115" s="4">
        <v>4.7</v>
      </c>
      <c r="AM115" s="4">
        <v>142</v>
      </c>
      <c r="AN115" s="4" t="s">
        <v>155</v>
      </c>
      <c r="AO115" s="4">
        <v>2</v>
      </c>
      <c r="AP115" s="5">
        <v>0.76218750000000002</v>
      </c>
      <c r="AQ115" s="4">
        <v>47.163609000000001</v>
      </c>
      <c r="AR115" s="4">
        <v>-88.491348000000002</v>
      </c>
      <c r="AS115" s="4">
        <v>318.89999999999998</v>
      </c>
      <c r="AT115" s="4">
        <v>35.5</v>
      </c>
      <c r="AU115" s="4">
        <v>12</v>
      </c>
      <c r="AV115" s="4">
        <v>10</v>
      </c>
      <c r="AW115" s="4" t="s">
        <v>434</v>
      </c>
      <c r="AX115" s="4">
        <v>1.1000000000000001</v>
      </c>
      <c r="AY115" s="4">
        <v>1.5304</v>
      </c>
      <c r="AZ115" s="4">
        <v>2.1303999999999998</v>
      </c>
      <c r="BA115" s="4">
        <v>11.154</v>
      </c>
      <c r="BB115" s="4">
        <v>8.09</v>
      </c>
      <c r="BC115" s="4">
        <v>0.73</v>
      </c>
      <c r="BD115" s="4">
        <v>25.789000000000001</v>
      </c>
      <c r="BE115" s="4">
        <v>1087.7929999999999</v>
      </c>
      <c r="BF115" s="4">
        <v>812.66499999999996</v>
      </c>
      <c r="BG115" s="4">
        <v>1.365</v>
      </c>
      <c r="BH115" s="4">
        <v>0.22800000000000001</v>
      </c>
      <c r="BI115" s="4">
        <v>1.593</v>
      </c>
      <c r="BJ115" s="4">
        <v>1.0509999999999999</v>
      </c>
      <c r="BK115" s="4">
        <v>0.17499999999999999</v>
      </c>
      <c r="BL115" s="4">
        <v>1.226</v>
      </c>
      <c r="BM115" s="4">
        <v>21.913499999999999</v>
      </c>
      <c r="BQ115" s="4">
        <v>0</v>
      </c>
      <c r="BR115" s="4">
        <v>0.67041099999999998</v>
      </c>
      <c r="BS115" s="4">
        <v>-5</v>
      </c>
      <c r="BT115" s="4">
        <v>8.1270000000000005E-3</v>
      </c>
      <c r="BU115" s="4">
        <v>16.383168999999999</v>
      </c>
      <c r="BV115" s="4">
        <v>0.16416500000000001</v>
      </c>
      <c r="BW115" s="4">
        <f t="shared" si="15"/>
        <v>4.3284332497999998</v>
      </c>
      <c r="BY115" s="4">
        <f t="shared" si="16"/>
        <v>13754.631041933921</v>
      </c>
      <c r="BZ115" s="4">
        <f t="shared" si="17"/>
        <v>10275.766837710142</v>
      </c>
      <c r="CA115" s="4">
        <f t="shared" si="18"/>
        <v>13.289400855744198</v>
      </c>
      <c r="CB115" s="4">
        <f t="shared" si="19"/>
        <v>277.08590452174167</v>
      </c>
    </row>
    <row r="116" spans="1:80" x14ac:dyDescent="0.25">
      <c r="A116" s="2">
        <v>42804</v>
      </c>
      <c r="B116" s="3">
        <v>0.55389822916666664</v>
      </c>
      <c r="C116" s="4">
        <v>8.2420000000000009</v>
      </c>
      <c r="D116" s="4">
        <v>10.029</v>
      </c>
      <c r="E116" s="4">
        <v>100290.432973</v>
      </c>
      <c r="F116" s="4">
        <v>108</v>
      </c>
      <c r="G116" s="4">
        <v>17.899999999999999</v>
      </c>
      <c r="H116" s="4">
        <v>3200.4</v>
      </c>
      <c r="J116" s="4">
        <v>0</v>
      </c>
      <c r="K116" s="4">
        <v>0.7954</v>
      </c>
      <c r="L116" s="4">
        <v>6.5560999999999998</v>
      </c>
      <c r="M116" s="4">
        <v>7.9771999999999998</v>
      </c>
      <c r="N116" s="4">
        <v>85.904200000000003</v>
      </c>
      <c r="O116" s="4">
        <v>14.2668</v>
      </c>
      <c r="P116" s="4">
        <v>100.2</v>
      </c>
      <c r="Q116" s="4">
        <v>66.141800000000003</v>
      </c>
      <c r="R116" s="4">
        <v>10.9847</v>
      </c>
      <c r="S116" s="4">
        <v>77.099999999999994</v>
      </c>
      <c r="T116" s="4">
        <v>3200.3715999999999</v>
      </c>
      <c r="W116" s="4">
        <v>0</v>
      </c>
      <c r="X116" s="4">
        <v>0</v>
      </c>
      <c r="Y116" s="4">
        <v>11.7</v>
      </c>
      <c r="Z116" s="4">
        <v>919</v>
      </c>
      <c r="AA116" s="4">
        <v>936</v>
      </c>
      <c r="AB116" s="4">
        <v>904</v>
      </c>
      <c r="AC116" s="4">
        <v>91</v>
      </c>
      <c r="AD116" s="4">
        <v>11.43</v>
      </c>
      <c r="AE116" s="4">
        <v>0.26</v>
      </c>
      <c r="AF116" s="4">
        <v>992</v>
      </c>
      <c r="AG116" s="4">
        <v>-10</v>
      </c>
      <c r="AH116" s="4">
        <v>8</v>
      </c>
      <c r="AI116" s="4">
        <v>24</v>
      </c>
      <c r="AJ116" s="4">
        <v>136</v>
      </c>
      <c r="AK116" s="4">
        <v>133</v>
      </c>
      <c r="AL116" s="4">
        <v>5</v>
      </c>
      <c r="AM116" s="4">
        <v>142</v>
      </c>
      <c r="AN116" s="4" t="s">
        <v>155</v>
      </c>
      <c r="AO116" s="4">
        <v>2</v>
      </c>
      <c r="AP116" s="5">
        <v>0.76219907407407417</v>
      </c>
      <c r="AQ116" s="4">
        <v>47.163533000000001</v>
      </c>
      <c r="AR116" s="4">
        <v>-88.491534000000001</v>
      </c>
      <c r="AS116" s="4">
        <v>318.7</v>
      </c>
      <c r="AT116" s="4">
        <v>35.6</v>
      </c>
      <c r="AU116" s="4">
        <v>12</v>
      </c>
      <c r="AV116" s="4">
        <v>10</v>
      </c>
      <c r="AW116" s="4" t="s">
        <v>434</v>
      </c>
      <c r="AX116" s="4">
        <v>1.3128</v>
      </c>
      <c r="AY116" s="4">
        <v>1.4176</v>
      </c>
      <c r="AZ116" s="4">
        <v>2.4127999999999998</v>
      </c>
      <c r="BA116" s="4">
        <v>11.154</v>
      </c>
      <c r="BB116" s="4">
        <v>8.1</v>
      </c>
      <c r="BC116" s="4">
        <v>0.73</v>
      </c>
      <c r="BD116" s="4">
        <v>25.721</v>
      </c>
      <c r="BE116" s="4">
        <v>1067.058</v>
      </c>
      <c r="BF116" s="4">
        <v>826.36</v>
      </c>
      <c r="BG116" s="4">
        <v>1.464</v>
      </c>
      <c r="BH116" s="4">
        <v>0.24299999999999999</v>
      </c>
      <c r="BI116" s="4">
        <v>1.7070000000000001</v>
      </c>
      <c r="BJ116" s="4">
        <v>1.127</v>
      </c>
      <c r="BK116" s="4">
        <v>0.187</v>
      </c>
      <c r="BL116" s="4">
        <v>1.3149999999999999</v>
      </c>
      <c r="BM116" s="4">
        <v>21.598299999999998</v>
      </c>
      <c r="BQ116" s="4">
        <v>0</v>
      </c>
      <c r="BR116" s="4">
        <v>0.64296900000000001</v>
      </c>
      <c r="BS116" s="4">
        <v>-5</v>
      </c>
      <c r="BT116" s="4">
        <v>8.8730000000000007E-3</v>
      </c>
      <c r="BU116" s="4">
        <v>15.712555</v>
      </c>
      <c r="BV116" s="4">
        <v>0.17923500000000001</v>
      </c>
      <c r="BW116" s="4">
        <f t="shared" si="15"/>
        <v>4.1512570310000001</v>
      </c>
      <c r="BY116" s="4">
        <f t="shared" si="16"/>
        <v>12940.158958680042</v>
      </c>
      <c r="BZ116" s="4">
        <f t="shared" si="17"/>
        <v>10021.22635985564</v>
      </c>
      <c r="CA116" s="4">
        <f t="shared" si="18"/>
        <v>13.667072592523001</v>
      </c>
      <c r="CB116" s="4">
        <f t="shared" si="19"/>
        <v>261.9215030834867</v>
      </c>
    </row>
    <row r="117" spans="1:80" x14ac:dyDescent="0.25">
      <c r="A117" s="2">
        <v>42804</v>
      </c>
      <c r="B117" s="3">
        <v>0.55390980324074068</v>
      </c>
      <c r="C117" s="4">
        <v>8.9309999999999992</v>
      </c>
      <c r="D117" s="4">
        <v>9.6930999999999994</v>
      </c>
      <c r="E117" s="4">
        <v>96930.961060999995</v>
      </c>
      <c r="F117" s="4">
        <v>111.5</v>
      </c>
      <c r="G117" s="4">
        <v>18.7</v>
      </c>
      <c r="H117" s="4">
        <v>3749.9</v>
      </c>
      <c r="J117" s="4">
        <v>0</v>
      </c>
      <c r="K117" s="4">
        <v>0.79300000000000004</v>
      </c>
      <c r="L117" s="4">
        <v>7.0819999999999999</v>
      </c>
      <c r="M117" s="4">
        <v>7.6862000000000004</v>
      </c>
      <c r="N117" s="4">
        <v>88.427999999999997</v>
      </c>
      <c r="O117" s="4">
        <v>14.7996</v>
      </c>
      <c r="P117" s="4">
        <v>103.2</v>
      </c>
      <c r="Q117" s="4">
        <v>68.084999999999994</v>
      </c>
      <c r="R117" s="4">
        <v>11.3949</v>
      </c>
      <c r="S117" s="4">
        <v>79.5</v>
      </c>
      <c r="T117" s="4">
        <v>3749.8933999999999</v>
      </c>
      <c r="W117" s="4">
        <v>0</v>
      </c>
      <c r="X117" s="4">
        <v>0</v>
      </c>
      <c r="Y117" s="4">
        <v>11.6</v>
      </c>
      <c r="Z117" s="4">
        <v>920</v>
      </c>
      <c r="AA117" s="4">
        <v>936</v>
      </c>
      <c r="AB117" s="4">
        <v>906</v>
      </c>
      <c r="AC117" s="4">
        <v>91</v>
      </c>
      <c r="AD117" s="4">
        <v>11.43</v>
      </c>
      <c r="AE117" s="4">
        <v>0.26</v>
      </c>
      <c r="AF117" s="4">
        <v>992</v>
      </c>
      <c r="AG117" s="4">
        <v>-10</v>
      </c>
      <c r="AH117" s="4">
        <v>8</v>
      </c>
      <c r="AI117" s="4">
        <v>24</v>
      </c>
      <c r="AJ117" s="4">
        <v>136</v>
      </c>
      <c r="AK117" s="4">
        <v>133</v>
      </c>
      <c r="AL117" s="4">
        <v>5</v>
      </c>
      <c r="AM117" s="4">
        <v>142</v>
      </c>
      <c r="AN117" s="4" t="s">
        <v>155</v>
      </c>
      <c r="AO117" s="4">
        <v>2</v>
      </c>
      <c r="AP117" s="5">
        <v>0.7622106481481481</v>
      </c>
      <c r="AQ117" s="4">
        <v>47.163435999999997</v>
      </c>
      <c r="AR117" s="4">
        <v>-88.491691000000003</v>
      </c>
      <c r="AS117" s="4">
        <v>318.5</v>
      </c>
      <c r="AT117" s="4">
        <v>35</v>
      </c>
      <c r="AU117" s="4">
        <v>12</v>
      </c>
      <c r="AV117" s="4">
        <v>10</v>
      </c>
      <c r="AW117" s="4" t="s">
        <v>434</v>
      </c>
      <c r="AX117" s="4">
        <v>1.5568</v>
      </c>
      <c r="AY117" s="4">
        <v>1.0304</v>
      </c>
      <c r="AZ117" s="4">
        <v>2.7480000000000002</v>
      </c>
      <c r="BA117" s="4">
        <v>11.154</v>
      </c>
      <c r="BB117" s="4">
        <v>8</v>
      </c>
      <c r="BC117" s="4">
        <v>0.72</v>
      </c>
      <c r="BD117" s="4">
        <v>26.111000000000001</v>
      </c>
      <c r="BE117" s="4">
        <v>1130.537</v>
      </c>
      <c r="BF117" s="4">
        <v>780.94100000000003</v>
      </c>
      <c r="BG117" s="4">
        <v>1.478</v>
      </c>
      <c r="BH117" s="4">
        <v>0.247</v>
      </c>
      <c r="BI117" s="4">
        <v>1.726</v>
      </c>
      <c r="BJ117" s="4">
        <v>1.1379999999999999</v>
      </c>
      <c r="BK117" s="4">
        <v>0.19</v>
      </c>
      <c r="BL117" s="4">
        <v>1.329</v>
      </c>
      <c r="BM117" s="4">
        <v>24.821400000000001</v>
      </c>
      <c r="BQ117" s="4">
        <v>0</v>
      </c>
      <c r="BR117" s="4">
        <v>0.62215900000000002</v>
      </c>
      <c r="BS117" s="4">
        <v>-5</v>
      </c>
      <c r="BT117" s="4">
        <v>8.9999999999999993E-3</v>
      </c>
      <c r="BU117" s="4">
        <v>15.204010999999999</v>
      </c>
      <c r="BV117" s="4">
        <v>0.18179999999999999</v>
      </c>
      <c r="BW117" s="4">
        <f t="shared" si="15"/>
        <v>4.0168997061999994</v>
      </c>
      <c r="BY117" s="4">
        <f t="shared" si="16"/>
        <v>13266.236332179424</v>
      </c>
      <c r="BZ117" s="4">
        <f t="shared" si="17"/>
        <v>9163.9175608481037</v>
      </c>
      <c r="CA117" s="4">
        <f t="shared" si="18"/>
        <v>13.3538105749924</v>
      </c>
      <c r="CB117" s="4">
        <f t="shared" si="19"/>
        <v>291.26561845880173</v>
      </c>
    </row>
    <row r="118" spans="1:80" x14ac:dyDescent="0.25">
      <c r="A118" s="2">
        <v>42804</v>
      </c>
      <c r="B118" s="3">
        <v>0.55392137731481483</v>
      </c>
      <c r="C118" s="4">
        <v>10.237</v>
      </c>
      <c r="D118" s="4">
        <v>7.2979000000000003</v>
      </c>
      <c r="E118" s="4">
        <v>72979.014085000003</v>
      </c>
      <c r="F118" s="4">
        <v>112</v>
      </c>
      <c r="G118" s="4">
        <v>14</v>
      </c>
      <c r="H118" s="4">
        <v>3727.3</v>
      </c>
      <c r="J118" s="4">
        <v>0</v>
      </c>
      <c r="K118" s="4">
        <v>0.80969999999999998</v>
      </c>
      <c r="L118" s="4">
        <v>8.2890999999999995</v>
      </c>
      <c r="M118" s="4">
        <v>5.9090999999999996</v>
      </c>
      <c r="N118" s="4">
        <v>90.679400000000001</v>
      </c>
      <c r="O118" s="4">
        <v>11.309799999999999</v>
      </c>
      <c r="P118" s="4">
        <v>102</v>
      </c>
      <c r="Q118" s="4">
        <v>69.8185</v>
      </c>
      <c r="R118" s="4">
        <v>8.7080000000000002</v>
      </c>
      <c r="S118" s="4">
        <v>78.5</v>
      </c>
      <c r="T118" s="4">
        <v>3727.3042</v>
      </c>
      <c r="W118" s="4">
        <v>0</v>
      </c>
      <c r="X118" s="4">
        <v>0</v>
      </c>
      <c r="Y118" s="4">
        <v>11.7</v>
      </c>
      <c r="Z118" s="4">
        <v>928</v>
      </c>
      <c r="AA118" s="4">
        <v>946</v>
      </c>
      <c r="AB118" s="4">
        <v>914</v>
      </c>
      <c r="AC118" s="4">
        <v>91</v>
      </c>
      <c r="AD118" s="4">
        <v>11.43</v>
      </c>
      <c r="AE118" s="4">
        <v>0.26</v>
      </c>
      <c r="AF118" s="4">
        <v>992</v>
      </c>
      <c r="AG118" s="4">
        <v>-10</v>
      </c>
      <c r="AH118" s="4">
        <v>8</v>
      </c>
      <c r="AI118" s="4">
        <v>24</v>
      </c>
      <c r="AJ118" s="4">
        <v>136</v>
      </c>
      <c r="AK118" s="4">
        <v>134.69999999999999</v>
      </c>
      <c r="AL118" s="4">
        <v>4.7</v>
      </c>
      <c r="AM118" s="4">
        <v>142</v>
      </c>
      <c r="AN118" s="4" t="s">
        <v>155</v>
      </c>
      <c r="AO118" s="4">
        <v>2</v>
      </c>
      <c r="AP118" s="5">
        <v>0.76222222222222225</v>
      </c>
      <c r="AQ118" s="4">
        <v>47.163325</v>
      </c>
      <c r="AR118" s="4">
        <v>-88.491825000000006</v>
      </c>
      <c r="AS118" s="4">
        <v>318.3</v>
      </c>
      <c r="AT118" s="4">
        <v>34.799999999999997</v>
      </c>
      <c r="AU118" s="4">
        <v>12</v>
      </c>
      <c r="AV118" s="4">
        <v>10</v>
      </c>
      <c r="AW118" s="4" t="s">
        <v>434</v>
      </c>
      <c r="AX118" s="4">
        <v>1.0608</v>
      </c>
      <c r="AY118" s="4">
        <v>1.0696000000000001</v>
      </c>
      <c r="AZ118" s="4">
        <v>2.4304000000000001</v>
      </c>
      <c r="BA118" s="4">
        <v>11.154</v>
      </c>
      <c r="BB118" s="4">
        <v>8.7799999999999994</v>
      </c>
      <c r="BC118" s="4">
        <v>0.79</v>
      </c>
      <c r="BD118" s="4">
        <v>23.503</v>
      </c>
      <c r="BE118" s="4">
        <v>1375.374</v>
      </c>
      <c r="BF118" s="4">
        <v>624.03700000000003</v>
      </c>
      <c r="BG118" s="4">
        <v>1.5760000000000001</v>
      </c>
      <c r="BH118" s="4">
        <v>0.19700000000000001</v>
      </c>
      <c r="BI118" s="4">
        <v>1.772</v>
      </c>
      <c r="BJ118" s="4">
        <v>1.2130000000000001</v>
      </c>
      <c r="BK118" s="4">
        <v>0.151</v>
      </c>
      <c r="BL118" s="4">
        <v>1.3640000000000001</v>
      </c>
      <c r="BM118" s="4">
        <v>25.643999999999998</v>
      </c>
      <c r="BQ118" s="4">
        <v>0</v>
      </c>
      <c r="BR118" s="4">
        <v>0.70380799999999999</v>
      </c>
      <c r="BS118" s="4">
        <v>-5</v>
      </c>
      <c r="BT118" s="4">
        <v>8.9999999999999993E-3</v>
      </c>
      <c r="BU118" s="4">
        <v>17.199307999999998</v>
      </c>
      <c r="BV118" s="4">
        <v>0.18179999999999999</v>
      </c>
      <c r="BW118" s="4">
        <f t="shared" si="15"/>
        <v>4.5440571735999997</v>
      </c>
      <c r="BY118" s="4">
        <f t="shared" si="16"/>
        <v>18257.300267591985</v>
      </c>
      <c r="BZ118" s="4">
        <f t="shared" si="17"/>
        <v>8283.7329243444328</v>
      </c>
      <c r="CA118" s="4">
        <f t="shared" si="18"/>
        <v>16.1018786341672</v>
      </c>
      <c r="CB118" s="4">
        <f t="shared" si="19"/>
        <v>340.40937814887354</v>
      </c>
    </row>
    <row r="119" spans="1:80" x14ac:dyDescent="0.25">
      <c r="A119" s="2">
        <v>42804</v>
      </c>
      <c r="B119" s="3">
        <v>0.55393295138888887</v>
      </c>
      <c r="C119" s="4">
        <v>11.385999999999999</v>
      </c>
      <c r="D119" s="4">
        <v>5.6131000000000002</v>
      </c>
      <c r="E119" s="4">
        <v>56130.83266</v>
      </c>
      <c r="F119" s="4">
        <v>104.5</v>
      </c>
      <c r="G119" s="4">
        <v>15.5</v>
      </c>
      <c r="H119" s="4">
        <v>3168.3</v>
      </c>
      <c r="J119" s="4">
        <v>0</v>
      </c>
      <c r="K119" s="4">
        <v>0.81920000000000004</v>
      </c>
      <c r="L119" s="4">
        <v>9.3278999999999996</v>
      </c>
      <c r="M119" s="4">
        <v>4.5983000000000001</v>
      </c>
      <c r="N119" s="4">
        <v>85.578500000000005</v>
      </c>
      <c r="O119" s="4">
        <v>12.727600000000001</v>
      </c>
      <c r="P119" s="4">
        <v>98.3</v>
      </c>
      <c r="Q119" s="4">
        <v>65.891000000000005</v>
      </c>
      <c r="R119" s="4">
        <v>9.7995999999999999</v>
      </c>
      <c r="S119" s="4">
        <v>75.7</v>
      </c>
      <c r="T119" s="4">
        <v>3168.3413999999998</v>
      </c>
      <c r="W119" s="4">
        <v>0</v>
      </c>
      <c r="X119" s="4">
        <v>0</v>
      </c>
      <c r="Y119" s="4">
        <v>11.6</v>
      </c>
      <c r="Z119" s="4">
        <v>939</v>
      </c>
      <c r="AA119" s="4">
        <v>952</v>
      </c>
      <c r="AB119" s="4">
        <v>924</v>
      </c>
      <c r="AC119" s="4">
        <v>91</v>
      </c>
      <c r="AD119" s="4">
        <v>11.43</v>
      </c>
      <c r="AE119" s="4">
        <v>0.26</v>
      </c>
      <c r="AF119" s="4">
        <v>992</v>
      </c>
      <c r="AG119" s="4">
        <v>-10</v>
      </c>
      <c r="AH119" s="4">
        <v>8</v>
      </c>
      <c r="AI119" s="4">
        <v>24</v>
      </c>
      <c r="AJ119" s="4">
        <v>136</v>
      </c>
      <c r="AK119" s="4">
        <v>134.1</v>
      </c>
      <c r="AL119" s="4">
        <v>4.8</v>
      </c>
      <c r="AM119" s="4">
        <v>142</v>
      </c>
      <c r="AN119" s="4" t="s">
        <v>155</v>
      </c>
      <c r="AO119" s="4">
        <v>2</v>
      </c>
      <c r="AP119" s="5">
        <v>0.76223379629629628</v>
      </c>
      <c r="AQ119" s="4">
        <v>47.163195000000002</v>
      </c>
      <c r="AR119" s="4">
        <v>-88.491912999999997</v>
      </c>
      <c r="AS119" s="4">
        <v>318.2</v>
      </c>
      <c r="AT119" s="4">
        <v>34.4</v>
      </c>
      <c r="AU119" s="4">
        <v>12</v>
      </c>
      <c r="AV119" s="4">
        <v>10</v>
      </c>
      <c r="AW119" s="4" t="s">
        <v>434</v>
      </c>
      <c r="AX119" s="4">
        <v>1.2303999999999999</v>
      </c>
      <c r="AY119" s="4">
        <v>1</v>
      </c>
      <c r="AZ119" s="4">
        <v>2.3176000000000001</v>
      </c>
      <c r="BA119" s="4">
        <v>11.154</v>
      </c>
      <c r="BB119" s="4">
        <v>9.2799999999999994</v>
      </c>
      <c r="BC119" s="4">
        <v>0.83</v>
      </c>
      <c r="BD119" s="4">
        <v>22.068000000000001</v>
      </c>
      <c r="BE119" s="4">
        <v>1583.49</v>
      </c>
      <c r="BF119" s="4">
        <v>496.83100000000002</v>
      </c>
      <c r="BG119" s="4">
        <v>1.5209999999999999</v>
      </c>
      <c r="BH119" s="4">
        <v>0.22600000000000001</v>
      </c>
      <c r="BI119" s="4">
        <v>1.748</v>
      </c>
      <c r="BJ119" s="4">
        <v>1.171</v>
      </c>
      <c r="BK119" s="4">
        <v>0.17399999999999999</v>
      </c>
      <c r="BL119" s="4">
        <v>1.3460000000000001</v>
      </c>
      <c r="BM119" s="4">
        <v>22.3019</v>
      </c>
      <c r="BQ119" s="4">
        <v>0</v>
      </c>
      <c r="BR119" s="4">
        <v>0.68369899999999995</v>
      </c>
      <c r="BS119" s="4">
        <v>-5</v>
      </c>
      <c r="BT119" s="4">
        <v>8.9999999999999993E-3</v>
      </c>
      <c r="BU119" s="4">
        <v>16.707895000000001</v>
      </c>
      <c r="BV119" s="4">
        <v>0.18179999999999999</v>
      </c>
      <c r="BW119" s="4">
        <f t="shared" si="15"/>
        <v>4.4142258590000001</v>
      </c>
      <c r="BY119" s="4">
        <f t="shared" si="16"/>
        <v>20419.346395609889</v>
      </c>
      <c r="BZ119" s="4">
        <f t="shared" si="17"/>
        <v>6406.7119394989923</v>
      </c>
      <c r="CA119" s="4">
        <f t="shared" si="18"/>
        <v>15.100224585731002</v>
      </c>
      <c r="CB119" s="4">
        <f t="shared" si="19"/>
        <v>287.58642074168591</v>
      </c>
    </row>
    <row r="120" spans="1:80" x14ac:dyDescent="0.25">
      <c r="A120" s="2">
        <v>42804</v>
      </c>
      <c r="B120" s="3">
        <v>0.55394452546296302</v>
      </c>
      <c r="C120" s="4">
        <v>11.821</v>
      </c>
      <c r="D120" s="4">
        <v>4.6035000000000004</v>
      </c>
      <c r="E120" s="4">
        <v>46035</v>
      </c>
      <c r="F120" s="4">
        <v>104.4</v>
      </c>
      <c r="G120" s="4">
        <v>24.8</v>
      </c>
      <c r="H120" s="4">
        <v>2788.6</v>
      </c>
      <c r="J120" s="4">
        <v>0</v>
      </c>
      <c r="K120" s="4">
        <v>0.82679999999999998</v>
      </c>
      <c r="L120" s="4">
        <v>9.7742000000000004</v>
      </c>
      <c r="M120" s="4">
        <v>3.8062999999999998</v>
      </c>
      <c r="N120" s="4">
        <v>86.350700000000003</v>
      </c>
      <c r="O120" s="4">
        <v>20.535299999999999</v>
      </c>
      <c r="P120" s="4">
        <v>106.9</v>
      </c>
      <c r="Q120" s="4">
        <v>66.485600000000005</v>
      </c>
      <c r="R120" s="4">
        <v>15.811199999999999</v>
      </c>
      <c r="S120" s="4">
        <v>82.3</v>
      </c>
      <c r="T120" s="4">
        <v>2788.6237999999998</v>
      </c>
      <c r="W120" s="4">
        <v>0</v>
      </c>
      <c r="X120" s="4">
        <v>0</v>
      </c>
      <c r="Y120" s="4">
        <v>11.6</v>
      </c>
      <c r="Z120" s="4">
        <v>946</v>
      </c>
      <c r="AA120" s="4">
        <v>960</v>
      </c>
      <c r="AB120" s="4">
        <v>931</v>
      </c>
      <c r="AC120" s="4">
        <v>91</v>
      </c>
      <c r="AD120" s="4">
        <v>11.43</v>
      </c>
      <c r="AE120" s="4">
        <v>0.26</v>
      </c>
      <c r="AF120" s="4">
        <v>992</v>
      </c>
      <c r="AG120" s="4">
        <v>-10</v>
      </c>
      <c r="AH120" s="4">
        <v>8</v>
      </c>
      <c r="AI120" s="4">
        <v>24</v>
      </c>
      <c r="AJ120" s="4">
        <v>136</v>
      </c>
      <c r="AK120" s="4">
        <v>134</v>
      </c>
      <c r="AL120" s="4">
        <v>4.5999999999999996</v>
      </c>
      <c r="AM120" s="4">
        <v>142</v>
      </c>
      <c r="AN120" s="4" t="s">
        <v>155</v>
      </c>
      <c r="AO120" s="4">
        <v>2</v>
      </c>
      <c r="AP120" s="5">
        <v>0.76224537037037043</v>
      </c>
      <c r="AQ120" s="4">
        <v>47.163049999999998</v>
      </c>
      <c r="AR120" s="4">
        <v>-88.491950000000003</v>
      </c>
      <c r="AS120" s="4">
        <v>318.3</v>
      </c>
      <c r="AT120" s="4">
        <v>34.299999999999997</v>
      </c>
      <c r="AU120" s="4">
        <v>12</v>
      </c>
      <c r="AV120" s="4">
        <v>10</v>
      </c>
      <c r="AW120" s="4" t="s">
        <v>434</v>
      </c>
      <c r="AX120" s="4">
        <v>1.3304</v>
      </c>
      <c r="AY120" s="4">
        <v>1.0608</v>
      </c>
      <c r="AZ120" s="4">
        <v>1.9608000000000001</v>
      </c>
      <c r="BA120" s="4">
        <v>11.154</v>
      </c>
      <c r="BB120" s="4">
        <v>9.7200000000000006</v>
      </c>
      <c r="BC120" s="4">
        <v>0.87</v>
      </c>
      <c r="BD120" s="4">
        <v>20.943999999999999</v>
      </c>
      <c r="BE120" s="4">
        <v>1705.3389999999999</v>
      </c>
      <c r="BF120" s="4">
        <v>422.678</v>
      </c>
      <c r="BG120" s="4">
        <v>1.5780000000000001</v>
      </c>
      <c r="BH120" s="4">
        <v>0.375</v>
      </c>
      <c r="BI120" s="4">
        <v>1.9530000000000001</v>
      </c>
      <c r="BJ120" s="4">
        <v>1.2150000000000001</v>
      </c>
      <c r="BK120" s="4">
        <v>0.28899999999999998</v>
      </c>
      <c r="BL120" s="4">
        <v>1.504</v>
      </c>
      <c r="BM120" s="4">
        <v>20.174299999999999</v>
      </c>
      <c r="BQ120" s="4">
        <v>0</v>
      </c>
      <c r="BR120" s="4">
        <v>0.69733299999999998</v>
      </c>
      <c r="BS120" s="4">
        <v>-5</v>
      </c>
      <c r="BT120" s="4">
        <v>8.9999999999999993E-3</v>
      </c>
      <c r="BU120" s="4">
        <v>17.041074999999999</v>
      </c>
      <c r="BV120" s="4">
        <v>0.18179999999999999</v>
      </c>
      <c r="BW120" s="4">
        <f t="shared" si="15"/>
        <v>4.5022520149999998</v>
      </c>
      <c r="BY120" s="4">
        <f t="shared" si="16"/>
        <v>22429.133003196213</v>
      </c>
      <c r="BZ120" s="4">
        <f t="shared" si="17"/>
        <v>5559.1885716124298</v>
      </c>
      <c r="CA120" s="4">
        <f t="shared" si="18"/>
        <v>15.980046547275002</v>
      </c>
      <c r="CB120" s="4">
        <f t="shared" si="19"/>
        <v>265.33847988369547</v>
      </c>
    </row>
    <row r="121" spans="1:80" x14ac:dyDescent="0.25">
      <c r="A121" s="2">
        <v>42804</v>
      </c>
      <c r="B121" s="3">
        <v>0.55395609953703706</v>
      </c>
      <c r="C121" s="4">
        <v>11.96</v>
      </c>
      <c r="D121" s="4">
        <v>4.2611999999999997</v>
      </c>
      <c r="E121" s="4">
        <v>42612.044887999997</v>
      </c>
      <c r="F121" s="4">
        <v>135</v>
      </c>
      <c r="G121" s="4">
        <v>25.6</v>
      </c>
      <c r="H121" s="4">
        <v>2585.5</v>
      </c>
      <c r="J121" s="4">
        <v>0</v>
      </c>
      <c r="K121" s="4">
        <v>0.8296</v>
      </c>
      <c r="L121" s="4">
        <v>9.9215999999999998</v>
      </c>
      <c r="M121" s="4">
        <v>3.5350000000000001</v>
      </c>
      <c r="N121" s="4">
        <v>112.03530000000001</v>
      </c>
      <c r="O121" s="4">
        <v>21.2075</v>
      </c>
      <c r="P121" s="4">
        <v>133.19999999999999</v>
      </c>
      <c r="Q121" s="4">
        <v>86.261399999999995</v>
      </c>
      <c r="R121" s="4">
        <v>16.328700000000001</v>
      </c>
      <c r="S121" s="4">
        <v>102.6</v>
      </c>
      <c r="T121" s="4">
        <v>2585.5364</v>
      </c>
      <c r="W121" s="4">
        <v>0</v>
      </c>
      <c r="X121" s="4">
        <v>0</v>
      </c>
      <c r="Y121" s="4">
        <v>11.7</v>
      </c>
      <c r="Z121" s="4">
        <v>951</v>
      </c>
      <c r="AA121" s="4">
        <v>968</v>
      </c>
      <c r="AB121" s="4">
        <v>937</v>
      </c>
      <c r="AC121" s="4">
        <v>91</v>
      </c>
      <c r="AD121" s="4">
        <v>11.43</v>
      </c>
      <c r="AE121" s="4">
        <v>0.26</v>
      </c>
      <c r="AF121" s="4">
        <v>992</v>
      </c>
      <c r="AG121" s="4">
        <v>-10</v>
      </c>
      <c r="AH121" s="4">
        <v>8</v>
      </c>
      <c r="AI121" s="4">
        <v>24</v>
      </c>
      <c r="AJ121" s="4">
        <v>136.9</v>
      </c>
      <c r="AK121" s="4">
        <v>134.9</v>
      </c>
      <c r="AL121" s="4">
        <v>4.8</v>
      </c>
      <c r="AM121" s="4">
        <v>142</v>
      </c>
      <c r="AN121" s="4" t="s">
        <v>155</v>
      </c>
      <c r="AO121" s="4">
        <v>2</v>
      </c>
      <c r="AP121" s="5">
        <v>0.76225694444444436</v>
      </c>
      <c r="AQ121" s="4">
        <v>47.162894000000001</v>
      </c>
      <c r="AR121" s="4">
        <v>-88.491945000000001</v>
      </c>
      <c r="AS121" s="4">
        <v>318.3</v>
      </c>
      <c r="AT121" s="4">
        <v>35.299999999999997</v>
      </c>
      <c r="AU121" s="4">
        <v>12</v>
      </c>
      <c r="AV121" s="4">
        <v>10</v>
      </c>
      <c r="AW121" s="4" t="s">
        <v>434</v>
      </c>
      <c r="AX121" s="4">
        <v>1.4303999999999999</v>
      </c>
      <c r="AY121" s="4">
        <v>1.2607999999999999</v>
      </c>
      <c r="AZ121" s="4">
        <v>2.1303999999999998</v>
      </c>
      <c r="BA121" s="4">
        <v>11.154</v>
      </c>
      <c r="BB121" s="4">
        <v>9.89</v>
      </c>
      <c r="BC121" s="4">
        <v>0.89</v>
      </c>
      <c r="BD121" s="4">
        <v>20.542000000000002</v>
      </c>
      <c r="BE121" s="4">
        <v>1749.31</v>
      </c>
      <c r="BF121" s="4">
        <v>396.69600000000003</v>
      </c>
      <c r="BG121" s="4">
        <v>2.069</v>
      </c>
      <c r="BH121" s="4">
        <v>0.39200000000000002</v>
      </c>
      <c r="BI121" s="4">
        <v>2.46</v>
      </c>
      <c r="BJ121" s="4">
        <v>1.593</v>
      </c>
      <c r="BK121" s="4">
        <v>0.30099999999999999</v>
      </c>
      <c r="BL121" s="4">
        <v>1.8939999999999999</v>
      </c>
      <c r="BM121" s="4">
        <v>18.9023</v>
      </c>
      <c r="BQ121" s="4">
        <v>0</v>
      </c>
      <c r="BR121" s="4">
        <v>0.73579300000000003</v>
      </c>
      <c r="BS121" s="4">
        <v>-5</v>
      </c>
      <c r="BT121" s="4">
        <v>8.9999999999999993E-3</v>
      </c>
      <c r="BU121" s="4">
        <v>17.980941999999999</v>
      </c>
      <c r="BV121" s="4">
        <v>0.18179999999999999</v>
      </c>
      <c r="BW121" s="4">
        <f t="shared" si="15"/>
        <v>4.7505648763999995</v>
      </c>
      <c r="BY121" s="4">
        <f t="shared" si="16"/>
        <v>24276.383705485434</v>
      </c>
      <c r="BZ121" s="4">
        <f t="shared" si="17"/>
        <v>5505.2245230583776</v>
      </c>
      <c r="CA121" s="4">
        <f t="shared" si="18"/>
        <v>22.1071618197108</v>
      </c>
      <c r="CB121" s="4">
        <f t="shared" si="19"/>
        <v>262.32027926222185</v>
      </c>
    </row>
    <row r="122" spans="1:80" x14ac:dyDescent="0.25">
      <c r="A122" s="2">
        <v>42804</v>
      </c>
      <c r="B122" s="3">
        <v>0.5539676736111111</v>
      </c>
      <c r="C122" s="4">
        <v>11.944000000000001</v>
      </c>
      <c r="D122" s="4">
        <v>4.2760999999999996</v>
      </c>
      <c r="E122" s="4">
        <v>42761.499175999998</v>
      </c>
      <c r="F122" s="4">
        <v>208</v>
      </c>
      <c r="G122" s="4">
        <v>25.5</v>
      </c>
      <c r="H122" s="4">
        <v>2445.3000000000002</v>
      </c>
      <c r="J122" s="4">
        <v>0</v>
      </c>
      <c r="K122" s="4">
        <v>0.82969999999999999</v>
      </c>
      <c r="L122" s="4">
        <v>9.9095999999999993</v>
      </c>
      <c r="M122" s="4">
        <v>3.548</v>
      </c>
      <c r="N122" s="4">
        <v>172.55029999999999</v>
      </c>
      <c r="O122" s="4">
        <v>21.1874</v>
      </c>
      <c r="P122" s="4">
        <v>193.7</v>
      </c>
      <c r="Q122" s="4">
        <v>132.85489999999999</v>
      </c>
      <c r="R122" s="4">
        <v>16.313199999999998</v>
      </c>
      <c r="S122" s="4">
        <v>149.19999999999999</v>
      </c>
      <c r="T122" s="4">
        <v>2445.3182000000002</v>
      </c>
      <c r="W122" s="4">
        <v>0</v>
      </c>
      <c r="X122" s="4">
        <v>0</v>
      </c>
      <c r="Y122" s="4">
        <v>11.6</v>
      </c>
      <c r="Z122" s="4">
        <v>960</v>
      </c>
      <c r="AA122" s="4">
        <v>982</v>
      </c>
      <c r="AB122" s="4">
        <v>950</v>
      </c>
      <c r="AC122" s="4">
        <v>91</v>
      </c>
      <c r="AD122" s="4">
        <v>11.43</v>
      </c>
      <c r="AE122" s="4">
        <v>0.26</v>
      </c>
      <c r="AF122" s="4">
        <v>992</v>
      </c>
      <c r="AG122" s="4">
        <v>-10</v>
      </c>
      <c r="AH122" s="4">
        <v>8</v>
      </c>
      <c r="AI122" s="4">
        <v>24</v>
      </c>
      <c r="AJ122" s="4">
        <v>137</v>
      </c>
      <c r="AK122" s="4">
        <v>134.1</v>
      </c>
      <c r="AL122" s="4">
        <v>4.7</v>
      </c>
      <c r="AM122" s="4">
        <v>142</v>
      </c>
      <c r="AN122" s="4" t="s">
        <v>155</v>
      </c>
      <c r="AO122" s="4">
        <v>2</v>
      </c>
      <c r="AP122" s="5">
        <v>0.76226851851851851</v>
      </c>
      <c r="AQ122" s="4">
        <v>47.162734999999998</v>
      </c>
      <c r="AR122" s="4">
        <v>-88.491906999999998</v>
      </c>
      <c r="AS122" s="4">
        <v>318.3</v>
      </c>
      <c r="AT122" s="4">
        <v>36.5</v>
      </c>
      <c r="AU122" s="4">
        <v>12</v>
      </c>
      <c r="AV122" s="4">
        <v>10</v>
      </c>
      <c r="AW122" s="4" t="s">
        <v>434</v>
      </c>
      <c r="AX122" s="4">
        <v>1.4392</v>
      </c>
      <c r="AY122" s="4">
        <v>1.4303999999999999</v>
      </c>
      <c r="AZ122" s="4">
        <v>2.2303999999999999</v>
      </c>
      <c r="BA122" s="4">
        <v>11.154</v>
      </c>
      <c r="BB122" s="4">
        <v>9.89</v>
      </c>
      <c r="BC122" s="4">
        <v>0.89</v>
      </c>
      <c r="BD122" s="4">
        <v>20.524000000000001</v>
      </c>
      <c r="BE122" s="4">
        <v>1748.873</v>
      </c>
      <c r="BF122" s="4">
        <v>398.52600000000001</v>
      </c>
      <c r="BG122" s="4">
        <v>3.1890000000000001</v>
      </c>
      <c r="BH122" s="4">
        <v>0.39200000000000002</v>
      </c>
      <c r="BI122" s="4">
        <v>3.581</v>
      </c>
      <c r="BJ122" s="4">
        <v>2.4550000000000001</v>
      </c>
      <c r="BK122" s="4">
        <v>0.30099999999999999</v>
      </c>
      <c r="BL122" s="4">
        <v>2.7570000000000001</v>
      </c>
      <c r="BM122" s="4">
        <v>17.894300000000001</v>
      </c>
      <c r="BQ122" s="4">
        <v>0</v>
      </c>
      <c r="BR122" s="4">
        <v>0.74885699999999999</v>
      </c>
      <c r="BS122" s="4">
        <v>-5</v>
      </c>
      <c r="BT122" s="4">
        <v>9.8729999999999998E-3</v>
      </c>
      <c r="BU122" s="4">
        <v>18.300193</v>
      </c>
      <c r="BV122" s="4">
        <v>0.199435</v>
      </c>
      <c r="BW122" s="4">
        <f t="shared" si="15"/>
        <v>4.8349109906000001</v>
      </c>
      <c r="BY122" s="4">
        <f t="shared" si="16"/>
        <v>24701.237827195011</v>
      </c>
      <c r="BZ122" s="4">
        <f t="shared" si="17"/>
        <v>5628.8166758367925</v>
      </c>
      <c r="CA122" s="4">
        <f t="shared" si="18"/>
        <v>34.674638390417002</v>
      </c>
      <c r="CB122" s="4">
        <f t="shared" si="19"/>
        <v>252.74068503040283</v>
      </c>
    </row>
    <row r="123" spans="1:80" x14ac:dyDescent="0.25">
      <c r="A123" s="2">
        <v>42804</v>
      </c>
      <c r="B123" s="3">
        <v>0.55397924768518514</v>
      </c>
      <c r="C123" s="4">
        <v>11.981</v>
      </c>
      <c r="D123" s="4">
        <v>4.1601999999999997</v>
      </c>
      <c r="E123" s="4">
        <v>41601.768540999998</v>
      </c>
      <c r="F123" s="4">
        <v>272.39999999999998</v>
      </c>
      <c r="G123" s="4">
        <v>25.7</v>
      </c>
      <c r="H123" s="4">
        <v>2379.1999999999998</v>
      </c>
      <c r="J123" s="4">
        <v>0</v>
      </c>
      <c r="K123" s="4">
        <v>0.8306</v>
      </c>
      <c r="L123" s="4">
        <v>9.9513999999999996</v>
      </c>
      <c r="M123" s="4">
        <v>3.4554999999999998</v>
      </c>
      <c r="N123" s="4">
        <v>226.22450000000001</v>
      </c>
      <c r="O123" s="4">
        <v>21.317399999999999</v>
      </c>
      <c r="P123" s="4">
        <v>247.5</v>
      </c>
      <c r="Q123" s="4">
        <v>174.18119999999999</v>
      </c>
      <c r="R123" s="4">
        <v>16.4133</v>
      </c>
      <c r="S123" s="4">
        <v>190.6</v>
      </c>
      <c r="T123" s="4">
        <v>2379.2103999999999</v>
      </c>
      <c r="W123" s="4">
        <v>0</v>
      </c>
      <c r="X123" s="4">
        <v>0</v>
      </c>
      <c r="Y123" s="4">
        <v>11.6</v>
      </c>
      <c r="Z123" s="4">
        <v>964</v>
      </c>
      <c r="AA123" s="4">
        <v>987</v>
      </c>
      <c r="AB123" s="4">
        <v>954</v>
      </c>
      <c r="AC123" s="4">
        <v>91</v>
      </c>
      <c r="AD123" s="4">
        <v>11.43</v>
      </c>
      <c r="AE123" s="4">
        <v>0.26</v>
      </c>
      <c r="AF123" s="4">
        <v>992</v>
      </c>
      <c r="AG123" s="4">
        <v>-10</v>
      </c>
      <c r="AH123" s="4">
        <v>8</v>
      </c>
      <c r="AI123" s="4">
        <v>24</v>
      </c>
      <c r="AJ123" s="4">
        <v>137</v>
      </c>
      <c r="AK123" s="4">
        <v>135.69999999999999</v>
      </c>
      <c r="AL123" s="4">
        <v>4.4000000000000004</v>
      </c>
      <c r="AM123" s="4">
        <v>142</v>
      </c>
      <c r="AN123" s="4" t="s">
        <v>155</v>
      </c>
      <c r="AO123" s="4">
        <v>2</v>
      </c>
      <c r="AP123" s="5">
        <v>0.76228009259259266</v>
      </c>
      <c r="AQ123" s="4">
        <v>47.162574999999997</v>
      </c>
      <c r="AR123" s="4">
        <v>-88.491849999999999</v>
      </c>
      <c r="AS123" s="4">
        <v>318.10000000000002</v>
      </c>
      <c r="AT123" s="4">
        <v>37.9</v>
      </c>
      <c r="AU123" s="4">
        <v>12</v>
      </c>
      <c r="AV123" s="4">
        <v>10</v>
      </c>
      <c r="AW123" s="4" t="s">
        <v>434</v>
      </c>
      <c r="AX123" s="4">
        <v>1.3608</v>
      </c>
      <c r="AY123" s="4">
        <v>1.3480000000000001</v>
      </c>
      <c r="AZ123" s="4">
        <v>2.2999999999999998</v>
      </c>
      <c r="BA123" s="4">
        <v>11.154</v>
      </c>
      <c r="BB123" s="4">
        <v>9.9600000000000009</v>
      </c>
      <c r="BC123" s="4">
        <v>0.89</v>
      </c>
      <c r="BD123" s="4">
        <v>20.390999999999998</v>
      </c>
      <c r="BE123" s="4">
        <v>1763.6389999999999</v>
      </c>
      <c r="BF123" s="4">
        <v>389.779</v>
      </c>
      <c r="BG123" s="4">
        <v>4.1989999999999998</v>
      </c>
      <c r="BH123" s="4">
        <v>0.39600000000000002</v>
      </c>
      <c r="BI123" s="4">
        <v>4.5940000000000003</v>
      </c>
      <c r="BJ123" s="4">
        <v>3.2330000000000001</v>
      </c>
      <c r="BK123" s="4">
        <v>0.30499999999999999</v>
      </c>
      <c r="BL123" s="4">
        <v>3.5369999999999999</v>
      </c>
      <c r="BM123" s="4">
        <v>17.483699999999999</v>
      </c>
      <c r="BQ123" s="4">
        <v>0</v>
      </c>
      <c r="BR123" s="4">
        <v>0.78666599999999998</v>
      </c>
      <c r="BS123" s="4">
        <v>-5</v>
      </c>
      <c r="BT123" s="4">
        <v>9.1269999999999997E-3</v>
      </c>
      <c r="BU123" s="4">
        <v>19.224150000000002</v>
      </c>
      <c r="BV123" s="4">
        <v>0.184365</v>
      </c>
      <c r="BW123" s="4">
        <f t="shared" si="15"/>
        <v>5.0790204299999999</v>
      </c>
      <c r="BY123" s="4">
        <f t="shared" si="16"/>
        <v>26167.462754251836</v>
      </c>
      <c r="BZ123" s="4">
        <f t="shared" si="17"/>
        <v>5783.2285773276308</v>
      </c>
      <c r="CA123" s="4">
        <f t="shared" si="18"/>
        <v>47.968664270010009</v>
      </c>
      <c r="CB123" s="4">
        <f t="shared" si="19"/>
        <v>259.40913563178901</v>
      </c>
    </row>
    <row r="124" spans="1:80" x14ac:dyDescent="0.25">
      <c r="A124" s="2">
        <v>42804</v>
      </c>
      <c r="B124" s="3">
        <v>0.55399082175925929</v>
      </c>
      <c r="C124" s="4">
        <v>11.984999999999999</v>
      </c>
      <c r="D124" s="4">
        <v>4.1853999999999996</v>
      </c>
      <c r="E124" s="4">
        <v>41854.417278000001</v>
      </c>
      <c r="F124" s="4">
        <v>363</v>
      </c>
      <c r="G124" s="4">
        <v>24.8</v>
      </c>
      <c r="H124" s="4">
        <v>2310.9</v>
      </c>
      <c r="J124" s="4">
        <v>0</v>
      </c>
      <c r="K124" s="4">
        <v>0.83050000000000002</v>
      </c>
      <c r="L124" s="4">
        <v>9.9532000000000007</v>
      </c>
      <c r="M124" s="4">
        <v>3.4759000000000002</v>
      </c>
      <c r="N124" s="4">
        <v>301.50439999999998</v>
      </c>
      <c r="O124" s="4">
        <v>20.581199999999999</v>
      </c>
      <c r="P124" s="4">
        <v>322.10000000000002</v>
      </c>
      <c r="Q124" s="4">
        <v>232.1429</v>
      </c>
      <c r="R124" s="4">
        <v>15.846500000000001</v>
      </c>
      <c r="S124" s="4">
        <v>248</v>
      </c>
      <c r="T124" s="4">
        <v>2310.8712999999998</v>
      </c>
      <c r="W124" s="4">
        <v>0</v>
      </c>
      <c r="X124" s="4">
        <v>0</v>
      </c>
      <c r="Y124" s="4">
        <v>11.6</v>
      </c>
      <c r="Z124" s="4">
        <v>965</v>
      </c>
      <c r="AA124" s="4">
        <v>988</v>
      </c>
      <c r="AB124" s="4">
        <v>957</v>
      </c>
      <c r="AC124" s="4">
        <v>91</v>
      </c>
      <c r="AD124" s="4">
        <v>11.43</v>
      </c>
      <c r="AE124" s="4">
        <v>0.26</v>
      </c>
      <c r="AF124" s="4">
        <v>992</v>
      </c>
      <c r="AG124" s="4">
        <v>-10</v>
      </c>
      <c r="AH124" s="4">
        <v>8</v>
      </c>
      <c r="AI124" s="4">
        <v>24</v>
      </c>
      <c r="AJ124" s="4">
        <v>137</v>
      </c>
      <c r="AK124" s="4">
        <v>135.1</v>
      </c>
      <c r="AL124" s="4">
        <v>4.7</v>
      </c>
      <c r="AM124" s="4">
        <v>142</v>
      </c>
      <c r="AN124" s="4" t="s">
        <v>155</v>
      </c>
      <c r="AO124" s="4">
        <v>2</v>
      </c>
      <c r="AP124" s="5">
        <v>0.7622916666666667</v>
      </c>
      <c r="AQ124" s="4">
        <v>47.162412000000003</v>
      </c>
      <c r="AR124" s="4">
        <v>-88.491781000000003</v>
      </c>
      <c r="AS124" s="4">
        <v>318</v>
      </c>
      <c r="AT124" s="4">
        <v>39.9</v>
      </c>
      <c r="AU124" s="4">
        <v>12</v>
      </c>
      <c r="AV124" s="4">
        <v>10</v>
      </c>
      <c r="AW124" s="4" t="s">
        <v>434</v>
      </c>
      <c r="AX124" s="4">
        <v>1.4088000000000001</v>
      </c>
      <c r="AY124" s="4">
        <v>1.0304</v>
      </c>
      <c r="AZ124" s="4">
        <v>2.2696000000000001</v>
      </c>
      <c r="BA124" s="4">
        <v>11.154</v>
      </c>
      <c r="BB124" s="4">
        <v>9.94</v>
      </c>
      <c r="BC124" s="4">
        <v>0.89</v>
      </c>
      <c r="BD124" s="4">
        <v>20.411999999999999</v>
      </c>
      <c r="BE124" s="4">
        <v>1761.9680000000001</v>
      </c>
      <c r="BF124" s="4">
        <v>391.637</v>
      </c>
      <c r="BG124" s="4">
        <v>5.5890000000000004</v>
      </c>
      <c r="BH124" s="4">
        <v>0.38200000000000001</v>
      </c>
      <c r="BI124" s="4">
        <v>5.9710000000000001</v>
      </c>
      <c r="BJ124" s="4">
        <v>4.3040000000000003</v>
      </c>
      <c r="BK124" s="4">
        <v>0.29399999999999998</v>
      </c>
      <c r="BL124" s="4">
        <v>4.5970000000000004</v>
      </c>
      <c r="BM124" s="4">
        <v>16.962399999999999</v>
      </c>
      <c r="BQ124" s="4">
        <v>0</v>
      </c>
      <c r="BR124" s="4">
        <v>0.80509500000000001</v>
      </c>
      <c r="BS124" s="4">
        <v>-5</v>
      </c>
      <c r="BT124" s="4">
        <v>8.9999999999999993E-3</v>
      </c>
      <c r="BU124" s="4">
        <v>19.674509</v>
      </c>
      <c r="BV124" s="4">
        <v>0.18179999999999999</v>
      </c>
      <c r="BW124" s="4">
        <f t="shared" si="15"/>
        <v>5.1980052778000001</v>
      </c>
      <c r="BY124" s="4">
        <f t="shared" si="16"/>
        <v>26755.107100250927</v>
      </c>
      <c r="BZ124" s="4">
        <f t="shared" si="17"/>
        <v>5946.9240527756301</v>
      </c>
      <c r="CA124" s="4">
        <f t="shared" si="18"/>
        <v>65.355319142844806</v>
      </c>
      <c r="CB124" s="4">
        <f t="shared" si="19"/>
        <v>257.57041483006287</v>
      </c>
    </row>
    <row r="125" spans="1:80" x14ac:dyDescent="0.25">
      <c r="A125" s="2">
        <v>42804</v>
      </c>
      <c r="B125" s="3">
        <v>0.55400239583333333</v>
      </c>
      <c r="C125" s="4">
        <v>11.821</v>
      </c>
      <c r="D125" s="4">
        <v>4.3465999999999996</v>
      </c>
      <c r="E125" s="4">
        <v>43465.975923999998</v>
      </c>
      <c r="F125" s="4">
        <v>430.5</v>
      </c>
      <c r="G125" s="4">
        <v>23.3</v>
      </c>
      <c r="H125" s="4">
        <v>2365.5</v>
      </c>
      <c r="J125" s="4">
        <v>0</v>
      </c>
      <c r="K125" s="4">
        <v>0.83009999999999995</v>
      </c>
      <c r="L125" s="4">
        <v>9.8134999999999994</v>
      </c>
      <c r="M125" s="4">
        <v>3.6082999999999998</v>
      </c>
      <c r="N125" s="4">
        <v>357.35160000000002</v>
      </c>
      <c r="O125" s="4">
        <v>19.312899999999999</v>
      </c>
      <c r="P125" s="4">
        <v>376.7</v>
      </c>
      <c r="Q125" s="4">
        <v>275.14229999999998</v>
      </c>
      <c r="R125" s="4">
        <v>14.87</v>
      </c>
      <c r="S125" s="4">
        <v>290</v>
      </c>
      <c r="T125" s="4">
        <v>2365.4665</v>
      </c>
      <c r="W125" s="4">
        <v>0</v>
      </c>
      <c r="X125" s="4">
        <v>0</v>
      </c>
      <c r="Y125" s="4">
        <v>11.6</v>
      </c>
      <c r="Z125" s="4">
        <v>970</v>
      </c>
      <c r="AA125" s="4">
        <v>992</v>
      </c>
      <c r="AB125" s="4">
        <v>960</v>
      </c>
      <c r="AC125" s="4">
        <v>91</v>
      </c>
      <c r="AD125" s="4">
        <v>11.43</v>
      </c>
      <c r="AE125" s="4">
        <v>0.26</v>
      </c>
      <c r="AF125" s="4">
        <v>992</v>
      </c>
      <c r="AG125" s="4">
        <v>-10</v>
      </c>
      <c r="AH125" s="4">
        <v>8</v>
      </c>
      <c r="AI125" s="4">
        <v>24</v>
      </c>
      <c r="AJ125" s="4">
        <v>137</v>
      </c>
      <c r="AK125" s="4">
        <v>134.1</v>
      </c>
      <c r="AL125" s="4">
        <v>4.8</v>
      </c>
      <c r="AM125" s="4">
        <v>142</v>
      </c>
      <c r="AN125" s="4" t="s">
        <v>155</v>
      </c>
      <c r="AO125" s="4">
        <v>2</v>
      </c>
      <c r="AP125" s="5">
        <v>0.76230324074074074</v>
      </c>
      <c r="AQ125" s="4">
        <v>47.162244999999999</v>
      </c>
      <c r="AR125" s="4">
        <v>-88.491709999999998</v>
      </c>
      <c r="AS125" s="4">
        <v>317.8</v>
      </c>
      <c r="AT125" s="4">
        <v>41.9</v>
      </c>
      <c r="AU125" s="4">
        <v>12</v>
      </c>
      <c r="AV125" s="4">
        <v>10</v>
      </c>
      <c r="AW125" s="4" t="s">
        <v>434</v>
      </c>
      <c r="AX125" s="4">
        <v>1.2303999999999999</v>
      </c>
      <c r="AY125" s="4">
        <v>1.1912</v>
      </c>
      <c r="AZ125" s="4">
        <v>2.2911999999999999</v>
      </c>
      <c r="BA125" s="4">
        <v>11.154</v>
      </c>
      <c r="BB125" s="4">
        <v>9.92</v>
      </c>
      <c r="BC125" s="4">
        <v>0.89</v>
      </c>
      <c r="BD125" s="4">
        <v>20.460999999999999</v>
      </c>
      <c r="BE125" s="4">
        <v>1737.471</v>
      </c>
      <c r="BF125" s="4">
        <v>406.60700000000003</v>
      </c>
      <c r="BG125" s="4">
        <v>6.6260000000000003</v>
      </c>
      <c r="BH125" s="4">
        <v>0.35799999999999998</v>
      </c>
      <c r="BI125" s="4">
        <v>6.984</v>
      </c>
      <c r="BJ125" s="4">
        <v>5.101</v>
      </c>
      <c r="BK125" s="4">
        <v>0.27600000000000002</v>
      </c>
      <c r="BL125" s="4">
        <v>5.3769999999999998</v>
      </c>
      <c r="BM125" s="4">
        <v>17.365600000000001</v>
      </c>
      <c r="BQ125" s="4">
        <v>0</v>
      </c>
      <c r="BR125" s="4">
        <v>0.83057099999999995</v>
      </c>
      <c r="BS125" s="4">
        <v>-5</v>
      </c>
      <c r="BT125" s="4">
        <v>8.9999999999999993E-3</v>
      </c>
      <c r="BU125" s="4">
        <v>20.297079</v>
      </c>
      <c r="BV125" s="4">
        <v>0.18179999999999999</v>
      </c>
      <c r="BW125" s="4">
        <f t="shared" si="15"/>
        <v>5.3624882718000002</v>
      </c>
      <c r="BY125" s="4">
        <f t="shared" si="16"/>
        <v>27217.979388415912</v>
      </c>
      <c r="BZ125" s="4">
        <f t="shared" si="17"/>
        <v>6369.6147706555266</v>
      </c>
      <c r="CA125" s="4">
        <f t="shared" si="18"/>
        <v>79.908621703792207</v>
      </c>
      <c r="CB125" s="4">
        <f t="shared" si="19"/>
        <v>272.03708313259631</v>
      </c>
    </row>
    <row r="126" spans="1:80" x14ac:dyDescent="0.25">
      <c r="A126" s="2">
        <v>42804</v>
      </c>
      <c r="B126" s="3">
        <v>0.55401396990740748</v>
      </c>
      <c r="C126" s="4">
        <v>11.609</v>
      </c>
      <c r="D126" s="4">
        <v>4.6273</v>
      </c>
      <c r="E126" s="4">
        <v>46273.344129999998</v>
      </c>
      <c r="F126" s="4">
        <v>457.5</v>
      </c>
      <c r="G126" s="4">
        <v>21.9</v>
      </c>
      <c r="H126" s="4">
        <v>2594.8000000000002</v>
      </c>
      <c r="J126" s="4">
        <v>0</v>
      </c>
      <c r="K126" s="4">
        <v>0.82869999999999999</v>
      </c>
      <c r="L126" s="4">
        <v>9.6203000000000003</v>
      </c>
      <c r="M126" s="4">
        <v>3.8348</v>
      </c>
      <c r="N126" s="4">
        <v>379.17489999999998</v>
      </c>
      <c r="O126" s="4">
        <v>18.149799999999999</v>
      </c>
      <c r="P126" s="4">
        <v>397.3</v>
      </c>
      <c r="Q126" s="4">
        <v>291.9452</v>
      </c>
      <c r="R126" s="4">
        <v>13.974399999999999</v>
      </c>
      <c r="S126" s="4">
        <v>305.89999999999998</v>
      </c>
      <c r="T126" s="4">
        <v>2594.8213999999998</v>
      </c>
      <c r="W126" s="4">
        <v>0</v>
      </c>
      <c r="X126" s="4">
        <v>0</v>
      </c>
      <c r="Y126" s="4">
        <v>11.7</v>
      </c>
      <c r="Z126" s="4">
        <v>964</v>
      </c>
      <c r="AA126" s="4">
        <v>983</v>
      </c>
      <c r="AB126" s="4">
        <v>951</v>
      </c>
      <c r="AC126" s="4">
        <v>91</v>
      </c>
      <c r="AD126" s="4">
        <v>11.43</v>
      </c>
      <c r="AE126" s="4">
        <v>0.26</v>
      </c>
      <c r="AF126" s="4">
        <v>992</v>
      </c>
      <c r="AG126" s="4">
        <v>-10</v>
      </c>
      <c r="AH126" s="4">
        <v>8</v>
      </c>
      <c r="AI126" s="4">
        <v>24</v>
      </c>
      <c r="AJ126" s="4">
        <v>137</v>
      </c>
      <c r="AK126" s="4">
        <v>134.9</v>
      </c>
      <c r="AL126" s="4">
        <v>4.8</v>
      </c>
      <c r="AM126" s="4">
        <v>142</v>
      </c>
      <c r="AN126" s="4" t="s">
        <v>155</v>
      </c>
      <c r="AO126" s="4">
        <v>2</v>
      </c>
      <c r="AP126" s="5">
        <v>0.76231481481481478</v>
      </c>
      <c r="AQ126" s="4">
        <v>47.16207</v>
      </c>
      <c r="AR126" s="4">
        <v>-88.491623000000004</v>
      </c>
      <c r="AS126" s="4">
        <v>317.3</v>
      </c>
      <c r="AT126" s="4">
        <v>43.3</v>
      </c>
      <c r="AU126" s="4">
        <v>12</v>
      </c>
      <c r="AV126" s="4">
        <v>10</v>
      </c>
      <c r="AW126" s="4" t="s">
        <v>434</v>
      </c>
      <c r="AX126" s="4">
        <v>1.3304</v>
      </c>
      <c r="AY126" s="4">
        <v>1.4303999999999999</v>
      </c>
      <c r="AZ126" s="4">
        <v>2.5304000000000002</v>
      </c>
      <c r="BA126" s="4">
        <v>11.154</v>
      </c>
      <c r="BB126" s="4">
        <v>9.83</v>
      </c>
      <c r="BC126" s="4">
        <v>0.88</v>
      </c>
      <c r="BD126" s="4">
        <v>20.667999999999999</v>
      </c>
      <c r="BE126" s="4">
        <v>1696.2639999999999</v>
      </c>
      <c r="BF126" s="4">
        <v>430.346</v>
      </c>
      <c r="BG126" s="4">
        <v>7.0010000000000003</v>
      </c>
      <c r="BH126" s="4">
        <v>0.33500000000000002</v>
      </c>
      <c r="BI126" s="4">
        <v>7.3360000000000003</v>
      </c>
      <c r="BJ126" s="4">
        <v>5.391</v>
      </c>
      <c r="BK126" s="4">
        <v>0.25800000000000001</v>
      </c>
      <c r="BL126" s="4">
        <v>5.649</v>
      </c>
      <c r="BM126" s="4">
        <v>18.9709</v>
      </c>
      <c r="BQ126" s="4">
        <v>0</v>
      </c>
      <c r="BR126" s="4">
        <v>0.74058900000000005</v>
      </c>
      <c r="BS126" s="4">
        <v>-5</v>
      </c>
      <c r="BT126" s="4">
        <v>9.8729999999999998E-3</v>
      </c>
      <c r="BU126" s="4">
        <v>18.098144000000001</v>
      </c>
      <c r="BV126" s="4">
        <v>0.199435</v>
      </c>
      <c r="BW126" s="4">
        <f t="shared" si="15"/>
        <v>4.7815296448</v>
      </c>
      <c r="BY126" s="4">
        <f t="shared" si="16"/>
        <v>23693.66581743355</v>
      </c>
      <c r="BZ126" s="4">
        <f t="shared" si="17"/>
        <v>6011.1364209045641</v>
      </c>
      <c r="CA126" s="4">
        <f t="shared" si="18"/>
        <v>75.302283383827216</v>
      </c>
      <c r="CB126" s="4">
        <f t="shared" si="19"/>
        <v>264.98833015140934</v>
      </c>
    </row>
    <row r="127" spans="1:80" x14ac:dyDescent="0.25">
      <c r="A127" s="2">
        <v>42804</v>
      </c>
      <c r="B127" s="3">
        <v>0.55402554398148152</v>
      </c>
      <c r="C127" s="4">
        <v>12.021000000000001</v>
      </c>
      <c r="D127" s="4">
        <v>4.2842000000000002</v>
      </c>
      <c r="E127" s="4">
        <v>42841.705426</v>
      </c>
      <c r="F127" s="4">
        <v>510.2</v>
      </c>
      <c r="G127" s="4">
        <v>18.2</v>
      </c>
      <c r="H127" s="4">
        <v>3864.3</v>
      </c>
      <c r="J127" s="4">
        <v>0</v>
      </c>
      <c r="K127" s="4">
        <v>0.82750000000000001</v>
      </c>
      <c r="L127" s="4">
        <v>9.9469999999999992</v>
      </c>
      <c r="M127" s="4">
        <v>3.5451000000000001</v>
      </c>
      <c r="N127" s="4">
        <v>422.20359999999999</v>
      </c>
      <c r="O127" s="4">
        <v>15.0526</v>
      </c>
      <c r="P127" s="4">
        <v>437.3</v>
      </c>
      <c r="Q127" s="4">
        <v>325.07499999999999</v>
      </c>
      <c r="R127" s="4">
        <v>11.5898</v>
      </c>
      <c r="S127" s="4">
        <v>336.7</v>
      </c>
      <c r="T127" s="4">
        <v>3864.2703999999999</v>
      </c>
      <c r="W127" s="4">
        <v>0</v>
      </c>
      <c r="X127" s="4">
        <v>0</v>
      </c>
      <c r="Y127" s="4">
        <v>11.6</v>
      </c>
      <c r="Z127" s="4">
        <v>913</v>
      </c>
      <c r="AA127" s="4">
        <v>927</v>
      </c>
      <c r="AB127" s="4">
        <v>898</v>
      </c>
      <c r="AC127" s="4">
        <v>91</v>
      </c>
      <c r="AD127" s="4">
        <v>11.43</v>
      </c>
      <c r="AE127" s="4">
        <v>0.26</v>
      </c>
      <c r="AF127" s="4">
        <v>992</v>
      </c>
      <c r="AG127" s="4">
        <v>-10</v>
      </c>
      <c r="AH127" s="4">
        <v>8</v>
      </c>
      <c r="AI127" s="4">
        <v>24</v>
      </c>
      <c r="AJ127" s="4">
        <v>136.1</v>
      </c>
      <c r="AK127" s="4">
        <v>134.1</v>
      </c>
      <c r="AL127" s="4">
        <v>5.0999999999999996</v>
      </c>
      <c r="AM127" s="4">
        <v>142</v>
      </c>
      <c r="AN127" s="4" t="s">
        <v>155</v>
      </c>
      <c r="AO127" s="4">
        <v>2</v>
      </c>
      <c r="AP127" s="5">
        <v>0.76232638888888893</v>
      </c>
      <c r="AQ127" s="4">
        <v>47.161892000000002</v>
      </c>
      <c r="AR127" s="4">
        <v>-88.491539000000003</v>
      </c>
      <c r="AS127" s="4">
        <v>316.89999999999998</v>
      </c>
      <c r="AT127" s="4">
        <v>44.6</v>
      </c>
      <c r="AU127" s="4">
        <v>12</v>
      </c>
      <c r="AV127" s="4">
        <v>10</v>
      </c>
      <c r="AW127" s="4" t="s">
        <v>434</v>
      </c>
      <c r="AX127" s="4">
        <v>1.4</v>
      </c>
      <c r="AY127" s="4">
        <v>1.5608</v>
      </c>
      <c r="AZ127" s="4">
        <v>2.6303999999999998</v>
      </c>
      <c r="BA127" s="4">
        <v>11.154</v>
      </c>
      <c r="BB127" s="4">
        <v>9.75</v>
      </c>
      <c r="BC127" s="4">
        <v>0.87</v>
      </c>
      <c r="BD127" s="4">
        <v>20.849</v>
      </c>
      <c r="BE127" s="4">
        <v>1733.0930000000001</v>
      </c>
      <c r="BF127" s="4">
        <v>393.12799999999999</v>
      </c>
      <c r="BG127" s="4">
        <v>7.7039999999999997</v>
      </c>
      <c r="BH127" s="4">
        <v>0.27500000000000002</v>
      </c>
      <c r="BI127" s="4">
        <v>7.9779999999999998</v>
      </c>
      <c r="BJ127" s="4">
        <v>5.931</v>
      </c>
      <c r="BK127" s="4">
        <v>0.21099999999999999</v>
      </c>
      <c r="BL127" s="4">
        <v>6.1429999999999998</v>
      </c>
      <c r="BM127" s="4">
        <v>27.9175</v>
      </c>
      <c r="BQ127" s="4">
        <v>0</v>
      </c>
      <c r="BR127" s="4">
        <v>0.472084</v>
      </c>
      <c r="BS127" s="4">
        <v>-5</v>
      </c>
      <c r="BT127" s="4">
        <v>9.1269999999999997E-3</v>
      </c>
      <c r="BU127" s="4">
        <v>11.536553</v>
      </c>
      <c r="BV127" s="4">
        <v>0.184365</v>
      </c>
      <c r="BW127" s="4">
        <f t="shared" si="15"/>
        <v>3.0479573026</v>
      </c>
      <c r="BY127" s="4">
        <f t="shared" si="16"/>
        <v>15431.306875937502</v>
      </c>
      <c r="BZ127" s="4">
        <f t="shared" si="17"/>
        <v>3500.3769616076916</v>
      </c>
      <c r="CA127" s="4">
        <f t="shared" si="18"/>
        <v>52.809099731627406</v>
      </c>
      <c r="CB127" s="4">
        <f t="shared" si="19"/>
        <v>248.57495224375452</v>
      </c>
    </row>
    <row r="128" spans="1:80" x14ac:dyDescent="0.25">
      <c r="A128" s="2">
        <v>42804</v>
      </c>
      <c r="B128" s="3">
        <v>0.55403711805555556</v>
      </c>
      <c r="C128" s="4">
        <v>12.851000000000001</v>
      </c>
      <c r="D128" s="4">
        <v>2.9729999999999999</v>
      </c>
      <c r="E128" s="4">
        <v>29730.234506000001</v>
      </c>
      <c r="F128" s="4">
        <v>527.79999999999995</v>
      </c>
      <c r="G128" s="4">
        <v>15.8</v>
      </c>
      <c r="H128" s="4">
        <v>4221.5</v>
      </c>
      <c r="J128" s="4">
        <v>0</v>
      </c>
      <c r="K128" s="4">
        <v>0.83379999999999999</v>
      </c>
      <c r="L128" s="4">
        <v>10.7159</v>
      </c>
      <c r="M128" s="4">
        <v>2.4790000000000001</v>
      </c>
      <c r="N128" s="4">
        <v>440.10500000000002</v>
      </c>
      <c r="O128" s="4">
        <v>13.1746</v>
      </c>
      <c r="P128" s="4">
        <v>453.3</v>
      </c>
      <c r="Q128" s="4">
        <v>338.85820000000001</v>
      </c>
      <c r="R128" s="4">
        <v>10.143800000000001</v>
      </c>
      <c r="S128" s="4">
        <v>349</v>
      </c>
      <c r="T128" s="4">
        <v>4221.4996000000001</v>
      </c>
      <c r="W128" s="4">
        <v>0</v>
      </c>
      <c r="X128" s="4">
        <v>0</v>
      </c>
      <c r="Y128" s="4">
        <v>11.6</v>
      </c>
      <c r="Z128" s="4">
        <v>889</v>
      </c>
      <c r="AA128" s="4">
        <v>898</v>
      </c>
      <c r="AB128" s="4">
        <v>874</v>
      </c>
      <c r="AC128" s="4">
        <v>91</v>
      </c>
      <c r="AD128" s="4">
        <v>11.43</v>
      </c>
      <c r="AE128" s="4">
        <v>0.26</v>
      </c>
      <c r="AF128" s="4">
        <v>992</v>
      </c>
      <c r="AG128" s="4">
        <v>-10</v>
      </c>
      <c r="AH128" s="4">
        <v>8</v>
      </c>
      <c r="AI128" s="4">
        <v>24</v>
      </c>
      <c r="AJ128" s="4">
        <v>136</v>
      </c>
      <c r="AK128" s="4">
        <v>132.30000000000001</v>
      </c>
      <c r="AL128" s="4">
        <v>5.3</v>
      </c>
      <c r="AM128" s="4">
        <v>142</v>
      </c>
      <c r="AN128" s="4" t="s">
        <v>155</v>
      </c>
      <c r="AO128" s="4">
        <v>2</v>
      </c>
      <c r="AP128" s="5">
        <v>0.76233796296296286</v>
      </c>
      <c r="AQ128" s="4">
        <v>47.161718</v>
      </c>
      <c r="AR128" s="4">
        <v>-88.491442000000006</v>
      </c>
      <c r="AS128" s="4">
        <v>316.60000000000002</v>
      </c>
      <c r="AT128" s="4">
        <v>45.2</v>
      </c>
      <c r="AU128" s="4">
        <v>12</v>
      </c>
      <c r="AV128" s="4">
        <v>10</v>
      </c>
      <c r="AW128" s="4" t="s">
        <v>434</v>
      </c>
      <c r="AX128" s="4">
        <v>1.4303999999999999</v>
      </c>
      <c r="AY128" s="4">
        <v>1.7303999999999999</v>
      </c>
      <c r="AZ128" s="4">
        <v>2.7303999999999999</v>
      </c>
      <c r="BA128" s="4">
        <v>11.154</v>
      </c>
      <c r="BB128" s="4">
        <v>10.15</v>
      </c>
      <c r="BC128" s="4">
        <v>0.91</v>
      </c>
      <c r="BD128" s="4">
        <v>19.928000000000001</v>
      </c>
      <c r="BE128" s="4">
        <v>1903.0440000000001</v>
      </c>
      <c r="BF128" s="4">
        <v>280.20400000000001</v>
      </c>
      <c r="BG128" s="4">
        <v>8.1850000000000005</v>
      </c>
      <c r="BH128" s="4">
        <v>0.245</v>
      </c>
      <c r="BI128" s="4">
        <v>8.43</v>
      </c>
      <c r="BJ128" s="4">
        <v>6.3019999999999996</v>
      </c>
      <c r="BK128" s="4">
        <v>0.189</v>
      </c>
      <c r="BL128" s="4">
        <v>6.4909999999999997</v>
      </c>
      <c r="BM128" s="4">
        <v>31.085899999999999</v>
      </c>
      <c r="BQ128" s="4">
        <v>0</v>
      </c>
      <c r="BR128" s="4">
        <v>0.35730299999999998</v>
      </c>
      <c r="BS128" s="4">
        <v>-5</v>
      </c>
      <c r="BT128" s="4">
        <v>8.1270000000000005E-3</v>
      </c>
      <c r="BU128" s="4">
        <v>8.7315919999999991</v>
      </c>
      <c r="BV128" s="4">
        <v>0.16416500000000001</v>
      </c>
      <c r="BW128" s="4">
        <f t="shared" si="15"/>
        <v>2.3068866063999995</v>
      </c>
      <c r="BY128" s="4">
        <f t="shared" si="16"/>
        <v>12824.694786635846</v>
      </c>
      <c r="BZ128" s="4">
        <f t="shared" si="17"/>
        <v>1888.3067222799425</v>
      </c>
      <c r="CA128" s="4">
        <f t="shared" si="18"/>
        <v>42.469447130691194</v>
      </c>
      <c r="CB128" s="4">
        <f t="shared" si="19"/>
        <v>209.48920764201102</v>
      </c>
    </row>
    <row r="129" spans="1:80" x14ac:dyDescent="0.25">
      <c r="A129" s="2">
        <v>42804</v>
      </c>
      <c r="B129" s="3">
        <v>0.55404869212962959</v>
      </c>
      <c r="C129" s="4">
        <v>13.347</v>
      </c>
      <c r="D129" s="4">
        <v>2.1101000000000001</v>
      </c>
      <c r="E129" s="4">
        <v>21100.503195000001</v>
      </c>
      <c r="F129" s="4">
        <v>523.20000000000005</v>
      </c>
      <c r="G129" s="4">
        <v>15.8</v>
      </c>
      <c r="H129" s="4">
        <v>3421.8</v>
      </c>
      <c r="J129" s="4">
        <v>0</v>
      </c>
      <c r="K129" s="4">
        <v>0.83940000000000003</v>
      </c>
      <c r="L129" s="4">
        <v>11.2029</v>
      </c>
      <c r="M129" s="4">
        <v>1.7710999999999999</v>
      </c>
      <c r="N129" s="4">
        <v>439.1567</v>
      </c>
      <c r="O129" s="4">
        <v>13.292400000000001</v>
      </c>
      <c r="P129" s="4">
        <v>452.4</v>
      </c>
      <c r="Q129" s="4">
        <v>338.12810000000002</v>
      </c>
      <c r="R129" s="4">
        <v>10.234500000000001</v>
      </c>
      <c r="S129" s="4">
        <v>348.4</v>
      </c>
      <c r="T129" s="4">
        <v>3421.8465999999999</v>
      </c>
      <c r="W129" s="4">
        <v>0</v>
      </c>
      <c r="X129" s="4">
        <v>0</v>
      </c>
      <c r="Y129" s="4">
        <v>11.6</v>
      </c>
      <c r="Z129" s="4">
        <v>879</v>
      </c>
      <c r="AA129" s="4">
        <v>886</v>
      </c>
      <c r="AB129" s="4">
        <v>864</v>
      </c>
      <c r="AC129" s="4">
        <v>91</v>
      </c>
      <c r="AD129" s="4">
        <v>11.43</v>
      </c>
      <c r="AE129" s="4">
        <v>0.26</v>
      </c>
      <c r="AF129" s="4">
        <v>992</v>
      </c>
      <c r="AG129" s="4">
        <v>-10</v>
      </c>
      <c r="AH129" s="4">
        <v>8</v>
      </c>
      <c r="AI129" s="4">
        <v>24</v>
      </c>
      <c r="AJ129" s="4">
        <v>136</v>
      </c>
      <c r="AK129" s="4">
        <v>132</v>
      </c>
      <c r="AL129" s="4">
        <v>5.0999999999999996</v>
      </c>
      <c r="AM129" s="4">
        <v>142</v>
      </c>
      <c r="AN129" s="4" t="s">
        <v>155</v>
      </c>
      <c r="AO129" s="4">
        <v>2</v>
      </c>
      <c r="AP129" s="5">
        <v>0.76234953703703701</v>
      </c>
      <c r="AQ129" s="4">
        <v>47.161557999999999</v>
      </c>
      <c r="AR129" s="4">
        <v>-88.491324000000006</v>
      </c>
      <c r="AS129" s="4">
        <v>316.60000000000002</v>
      </c>
      <c r="AT129" s="4">
        <v>43.7</v>
      </c>
      <c r="AU129" s="4">
        <v>12</v>
      </c>
      <c r="AV129" s="4">
        <v>9</v>
      </c>
      <c r="AW129" s="4" t="s">
        <v>435</v>
      </c>
      <c r="AX129" s="4">
        <v>1.348152</v>
      </c>
      <c r="AY129" s="4">
        <v>1.8</v>
      </c>
      <c r="AZ129" s="4">
        <v>2.5874130000000002</v>
      </c>
      <c r="BA129" s="4">
        <v>11.154</v>
      </c>
      <c r="BB129" s="4">
        <v>10.52</v>
      </c>
      <c r="BC129" s="4">
        <v>0.94</v>
      </c>
      <c r="BD129" s="4">
        <v>19.135000000000002</v>
      </c>
      <c r="BE129" s="4">
        <v>2034.6320000000001</v>
      </c>
      <c r="BF129" s="4">
        <v>204.73099999999999</v>
      </c>
      <c r="BG129" s="4">
        <v>8.3520000000000003</v>
      </c>
      <c r="BH129" s="4">
        <v>0.253</v>
      </c>
      <c r="BI129" s="4">
        <v>8.6050000000000004</v>
      </c>
      <c r="BJ129" s="4">
        <v>6.431</v>
      </c>
      <c r="BK129" s="4">
        <v>0.19500000000000001</v>
      </c>
      <c r="BL129" s="4">
        <v>6.6260000000000003</v>
      </c>
      <c r="BM129" s="4">
        <v>25.768699999999999</v>
      </c>
      <c r="BQ129" s="4">
        <v>0</v>
      </c>
      <c r="BR129" s="4">
        <v>0.28750900000000001</v>
      </c>
      <c r="BS129" s="4">
        <v>-5</v>
      </c>
      <c r="BT129" s="4">
        <v>8.8730000000000007E-3</v>
      </c>
      <c r="BU129" s="4">
        <v>7.0260020000000001</v>
      </c>
      <c r="BV129" s="4">
        <v>0.17923500000000001</v>
      </c>
      <c r="BW129" s="4">
        <f t="shared" si="15"/>
        <v>1.8562697284</v>
      </c>
      <c r="BY129" s="4">
        <f t="shared" si="16"/>
        <v>11033.134537275557</v>
      </c>
      <c r="BZ129" s="4">
        <f t="shared" si="17"/>
        <v>1110.1883126535715</v>
      </c>
      <c r="CA129" s="4">
        <f t="shared" si="18"/>
        <v>34.873180117691604</v>
      </c>
      <c r="CB129" s="4">
        <f t="shared" si="19"/>
        <v>139.73511374572533</v>
      </c>
    </row>
    <row r="130" spans="1:80" x14ac:dyDescent="0.25">
      <c r="A130" s="2">
        <v>42804</v>
      </c>
      <c r="B130" s="3">
        <v>0.55406026620370363</v>
      </c>
      <c r="C130" s="4">
        <v>13.51</v>
      </c>
      <c r="D130" s="4">
        <v>1.7786</v>
      </c>
      <c r="E130" s="4">
        <v>17785.806709</v>
      </c>
      <c r="F130" s="4">
        <v>514.5</v>
      </c>
      <c r="G130" s="4">
        <v>16</v>
      </c>
      <c r="H130" s="4">
        <v>2927.6</v>
      </c>
      <c r="J130" s="4">
        <v>0</v>
      </c>
      <c r="K130" s="4">
        <v>0.84179999999999999</v>
      </c>
      <c r="L130" s="4">
        <v>11.3734</v>
      </c>
      <c r="M130" s="4">
        <v>1.4973000000000001</v>
      </c>
      <c r="N130" s="4">
        <v>433.16019999999997</v>
      </c>
      <c r="O130" s="4">
        <v>13.4391</v>
      </c>
      <c r="P130" s="4">
        <v>446.6</v>
      </c>
      <c r="Q130" s="4">
        <v>333.5111</v>
      </c>
      <c r="R130" s="4">
        <v>10.3474</v>
      </c>
      <c r="S130" s="4">
        <v>343.9</v>
      </c>
      <c r="T130" s="4">
        <v>2927.587</v>
      </c>
      <c r="W130" s="4">
        <v>0</v>
      </c>
      <c r="X130" s="4">
        <v>0</v>
      </c>
      <c r="Y130" s="4">
        <v>11.6</v>
      </c>
      <c r="Z130" s="4">
        <v>874</v>
      </c>
      <c r="AA130" s="4">
        <v>883</v>
      </c>
      <c r="AB130" s="4">
        <v>859</v>
      </c>
      <c r="AC130" s="4">
        <v>91</v>
      </c>
      <c r="AD130" s="4">
        <v>11.43</v>
      </c>
      <c r="AE130" s="4">
        <v>0.26</v>
      </c>
      <c r="AF130" s="4">
        <v>992</v>
      </c>
      <c r="AG130" s="4">
        <v>-10</v>
      </c>
      <c r="AH130" s="4">
        <v>8</v>
      </c>
      <c r="AI130" s="4">
        <v>24</v>
      </c>
      <c r="AJ130" s="4">
        <v>136.9</v>
      </c>
      <c r="AK130" s="4">
        <v>132.9</v>
      </c>
      <c r="AL130" s="4">
        <v>4.8</v>
      </c>
      <c r="AM130" s="4">
        <v>142</v>
      </c>
      <c r="AN130" s="4" t="s">
        <v>155</v>
      </c>
      <c r="AO130" s="4">
        <v>2</v>
      </c>
      <c r="AP130" s="5">
        <v>0.76236111111111116</v>
      </c>
      <c r="AQ130" s="4">
        <v>47.161427000000003</v>
      </c>
      <c r="AR130" s="4">
        <v>-88.491180999999997</v>
      </c>
      <c r="AS130" s="4">
        <v>316.3</v>
      </c>
      <c r="AT130" s="4">
        <v>40.200000000000003</v>
      </c>
      <c r="AU130" s="4">
        <v>12</v>
      </c>
      <c r="AV130" s="4">
        <v>10</v>
      </c>
      <c r="AW130" s="4" t="s">
        <v>434</v>
      </c>
      <c r="AX130" s="4">
        <v>1</v>
      </c>
      <c r="AY130" s="4">
        <v>1.8</v>
      </c>
      <c r="AZ130" s="4">
        <v>2.1</v>
      </c>
      <c r="BA130" s="4">
        <v>11.154</v>
      </c>
      <c r="BB130" s="4">
        <v>10.71</v>
      </c>
      <c r="BC130" s="4">
        <v>0.96</v>
      </c>
      <c r="BD130" s="4">
        <v>18.789000000000001</v>
      </c>
      <c r="BE130" s="4">
        <v>2089.6559999999999</v>
      </c>
      <c r="BF130" s="4">
        <v>175.089</v>
      </c>
      <c r="BG130" s="4">
        <v>8.3339999999999996</v>
      </c>
      <c r="BH130" s="4">
        <v>0.25900000000000001</v>
      </c>
      <c r="BI130" s="4">
        <v>8.593</v>
      </c>
      <c r="BJ130" s="4">
        <v>6.4169999999999998</v>
      </c>
      <c r="BK130" s="4">
        <v>0.19900000000000001</v>
      </c>
      <c r="BL130" s="4">
        <v>6.6159999999999997</v>
      </c>
      <c r="BM130" s="4">
        <v>22.3035</v>
      </c>
      <c r="BQ130" s="4">
        <v>0</v>
      </c>
      <c r="BR130" s="4">
        <v>0.237096</v>
      </c>
      <c r="BS130" s="4">
        <v>-5</v>
      </c>
      <c r="BT130" s="4">
        <v>8.9999999999999993E-3</v>
      </c>
      <c r="BU130" s="4">
        <v>5.7940329999999998</v>
      </c>
      <c r="BV130" s="4">
        <v>0.18179999999999999</v>
      </c>
      <c r="BW130" s="4">
        <f t="shared" si="15"/>
        <v>1.5307835185999998</v>
      </c>
      <c r="BY130" s="4">
        <f t="shared" si="16"/>
        <v>9344.5961479197249</v>
      </c>
      <c r="BZ130" s="4">
        <f t="shared" si="17"/>
        <v>782.96906043057663</v>
      </c>
      <c r="CA130" s="4">
        <f t="shared" si="18"/>
        <v>28.695763073539798</v>
      </c>
      <c r="CB130" s="4">
        <f t="shared" si="19"/>
        <v>99.737564548962894</v>
      </c>
    </row>
    <row r="131" spans="1:80" x14ac:dyDescent="0.25">
      <c r="A131" s="2">
        <v>42804</v>
      </c>
      <c r="B131" s="3">
        <v>0.55407184027777778</v>
      </c>
      <c r="C131" s="4">
        <v>13.503</v>
      </c>
      <c r="D131" s="4">
        <v>1.7033</v>
      </c>
      <c r="E131" s="4">
        <v>17033.237346999998</v>
      </c>
      <c r="F131" s="4">
        <v>505.9</v>
      </c>
      <c r="G131" s="4">
        <v>16</v>
      </c>
      <c r="H131" s="4">
        <v>2648.5</v>
      </c>
      <c r="J131" s="4">
        <v>0</v>
      </c>
      <c r="K131" s="4">
        <v>0.84299999999999997</v>
      </c>
      <c r="L131" s="4">
        <v>11.383100000000001</v>
      </c>
      <c r="M131" s="4">
        <v>1.4359</v>
      </c>
      <c r="N131" s="4">
        <v>426.47669999999999</v>
      </c>
      <c r="O131" s="4">
        <v>13.4879</v>
      </c>
      <c r="P131" s="4">
        <v>440</v>
      </c>
      <c r="Q131" s="4">
        <v>328.36509999999998</v>
      </c>
      <c r="R131" s="4">
        <v>10.385</v>
      </c>
      <c r="S131" s="4">
        <v>338.8</v>
      </c>
      <c r="T131" s="4">
        <v>2648.4908999999998</v>
      </c>
      <c r="W131" s="4">
        <v>0</v>
      </c>
      <c r="X131" s="4">
        <v>0</v>
      </c>
      <c r="Y131" s="4">
        <v>11.7</v>
      </c>
      <c r="Z131" s="4">
        <v>872</v>
      </c>
      <c r="AA131" s="4">
        <v>886</v>
      </c>
      <c r="AB131" s="4">
        <v>858</v>
      </c>
      <c r="AC131" s="4">
        <v>91</v>
      </c>
      <c r="AD131" s="4">
        <v>11.43</v>
      </c>
      <c r="AE131" s="4">
        <v>0.26</v>
      </c>
      <c r="AF131" s="4">
        <v>992</v>
      </c>
      <c r="AG131" s="4">
        <v>-10</v>
      </c>
      <c r="AH131" s="4">
        <v>8</v>
      </c>
      <c r="AI131" s="4">
        <v>24</v>
      </c>
      <c r="AJ131" s="4">
        <v>136.1</v>
      </c>
      <c r="AK131" s="4">
        <v>134.69999999999999</v>
      </c>
      <c r="AL131" s="4">
        <v>4.8</v>
      </c>
      <c r="AM131" s="4">
        <v>142</v>
      </c>
      <c r="AN131" s="4" t="s">
        <v>155</v>
      </c>
      <c r="AO131" s="4">
        <v>2</v>
      </c>
      <c r="AP131" s="5">
        <v>0.76237268518518519</v>
      </c>
      <c r="AQ131" s="4">
        <v>47.161313</v>
      </c>
      <c r="AR131" s="4">
        <v>-88.491037000000006</v>
      </c>
      <c r="AS131" s="4">
        <v>316</v>
      </c>
      <c r="AT131" s="4">
        <v>37.5</v>
      </c>
      <c r="AU131" s="4">
        <v>12</v>
      </c>
      <c r="AV131" s="4">
        <v>10</v>
      </c>
      <c r="AW131" s="4" t="s">
        <v>434</v>
      </c>
      <c r="AX131" s="4">
        <v>1.0304</v>
      </c>
      <c r="AY131" s="4">
        <v>1.5568</v>
      </c>
      <c r="AZ131" s="4">
        <v>2.1303999999999998</v>
      </c>
      <c r="BA131" s="4">
        <v>11.154</v>
      </c>
      <c r="BB131" s="4">
        <v>10.79</v>
      </c>
      <c r="BC131" s="4">
        <v>0.97</v>
      </c>
      <c r="BD131" s="4">
        <v>18.625</v>
      </c>
      <c r="BE131" s="4">
        <v>2104.1999999999998</v>
      </c>
      <c r="BF131" s="4">
        <v>168.93600000000001</v>
      </c>
      <c r="BG131" s="4">
        <v>8.2560000000000002</v>
      </c>
      <c r="BH131" s="4">
        <v>0.26100000000000001</v>
      </c>
      <c r="BI131" s="4">
        <v>8.5169999999999995</v>
      </c>
      <c r="BJ131" s="4">
        <v>6.3570000000000002</v>
      </c>
      <c r="BK131" s="4">
        <v>0.20100000000000001</v>
      </c>
      <c r="BL131" s="4">
        <v>6.5579999999999998</v>
      </c>
      <c r="BM131" s="4">
        <v>20.3003</v>
      </c>
      <c r="BQ131" s="4">
        <v>0</v>
      </c>
      <c r="BR131" s="4">
        <v>0.237984</v>
      </c>
      <c r="BS131" s="4">
        <v>-5</v>
      </c>
      <c r="BT131" s="4">
        <v>8.9999999999999993E-3</v>
      </c>
      <c r="BU131" s="4">
        <v>5.815734</v>
      </c>
      <c r="BV131" s="4">
        <v>0.18179999999999999</v>
      </c>
      <c r="BW131" s="4">
        <f t="shared" si="15"/>
        <v>1.5365169228</v>
      </c>
      <c r="BY131" s="4">
        <f t="shared" si="16"/>
        <v>9444.8774032250403</v>
      </c>
      <c r="BZ131" s="4">
        <f t="shared" si="17"/>
        <v>758.28334235872319</v>
      </c>
      <c r="CA131" s="4">
        <f t="shared" si="18"/>
        <v>28.533925317128404</v>
      </c>
      <c r="CB131" s="4">
        <f t="shared" si="19"/>
        <v>91.119591649410353</v>
      </c>
    </row>
    <row r="132" spans="1:80" x14ac:dyDescent="0.25">
      <c r="A132" s="2">
        <v>42804</v>
      </c>
      <c r="B132" s="3">
        <v>0.55408341435185182</v>
      </c>
      <c r="C132" s="4">
        <v>13.547000000000001</v>
      </c>
      <c r="D132" s="4">
        <v>1.6141000000000001</v>
      </c>
      <c r="E132" s="4">
        <v>16141.468476</v>
      </c>
      <c r="F132" s="4">
        <v>501</v>
      </c>
      <c r="G132" s="4">
        <v>15.9</v>
      </c>
      <c r="H132" s="4">
        <v>2474.6</v>
      </c>
      <c r="J132" s="4">
        <v>0</v>
      </c>
      <c r="K132" s="4">
        <v>0.84360000000000002</v>
      </c>
      <c r="L132" s="4">
        <v>11.428800000000001</v>
      </c>
      <c r="M132" s="4">
        <v>1.3617999999999999</v>
      </c>
      <c r="N132" s="4">
        <v>422.70510000000002</v>
      </c>
      <c r="O132" s="4">
        <v>13.4373</v>
      </c>
      <c r="P132" s="4">
        <v>436.1</v>
      </c>
      <c r="Q132" s="4">
        <v>325.46120000000002</v>
      </c>
      <c r="R132" s="4">
        <v>10.3461</v>
      </c>
      <c r="S132" s="4">
        <v>335.8</v>
      </c>
      <c r="T132" s="4">
        <v>2474.6298000000002</v>
      </c>
      <c r="W132" s="4">
        <v>0</v>
      </c>
      <c r="X132" s="4">
        <v>0</v>
      </c>
      <c r="Y132" s="4">
        <v>11.6</v>
      </c>
      <c r="Z132" s="4">
        <v>875</v>
      </c>
      <c r="AA132" s="4">
        <v>888</v>
      </c>
      <c r="AB132" s="4">
        <v>863</v>
      </c>
      <c r="AC132" s="4">
        <v>91</v>
      </c>
      <c r="AD132" s="4">
        <v>11.43</v>
      </c>
      <c r="AE132" s="4">
        <v>0.26</v>
      </c>
      <c r="AF132" s="4">
        <v>992</v>
      </c>
      <c r="AG132" s="4">
        <v>-10</v>
      </c>
      <c r="AH132" s="4">
        <v>8</v>
      </c>
      <c r="AI132" s="4">
        <v>24</v>
      </c>
      <c r="AJ132" s="4">
        <v>136.9</v>
      </c>
      <c r="AK132" s="4">
        <v>137.6</v>
      </c>
      <c r="AL132" s="4">
        <v>4.5</v>
      </c>
      <c r="AM132" s="4">
        <v>142</v>
      </c>
      <c r="AN132" s="4" t="s">
        <v>155</v>
      </c>
      <c r="AO132" s="4">
        <v>2</v>
      </c>
      <c r="AP132" s="5">
        <v>0.76238425925925923</v>
      </c>
      <c r="AQ132" s="4">
        <v>47.161211000000002</v>
      </c>
      <c r="AR132" s="4">
        <v>-88.490908000000005</v>
      </c>
      <c r="AS132" s="4">
        <v>315.8</v>
      </c>
      <c r="AT132" s="4">
        <v>35.200000000000003</v>
      </c>
      <c r="AU132" s="4">
        <v>12</v>
      </c>
      <c r="AV132" s="4">
        <v>10</v>
      </c>
      <c r="AW132" s="4" t="s">
        <v>434</v>
      </c>
      <c r="AX132" s="4">
        <v>1.1912</v>
      </c>
      <c r="AY132" s="4">
        <v>1</v>
      </c>
      <c r="AZ132" s="4">
        <v>2.2303999999999999</v>
      </c>
      <c r="BA132" s="4">
        <v>11.154</v>
      </c>
      <c r="BB132" s="4">
        <v>10.84</v>
      </c>
      <c r="BC132" s="4">
        <v>0.97</v>
      </c>
      <c r="BD132" s="4">
        <v>18.533000000000001</v>
      </c>
      <c r="BE132" s="4">
        <v>2120.0949999999998</v>
      </c>
      <c r="BF132" s="4">
        <v>160.78100000000001</v>
      </c>
      <c r="BG132" s="4">
        <v>8.2119999999999997</v>
      </c>
      <c r="BH132" s="4">
        <v>0.26100000000000001</v>
      </c>
      <c r="BI132" s="4">
        <v>8.4730000000000008</v>
      </c>
      <c r="BJ132" s="4">
        <v>6.3230000000000004</v>
      </c>
      <c r="BK132" s="4">
        <v>0.20100000000000001</v>
      </c>
      <c r="BL132" s="4">
        <v>6.5229999999999997</v>
      </c>
      <c r="BM132" s="4">
        <v>19.034500000000001</v>
      </c>
      <c r="BQ132" s="4">
        <v>0</v>
      </c>
      <c r="BR132" s="4">
        <v>0.34114100000000003</v>
      </c>
      <c r="BS132" s="4">
        <v>-5</v>
      </c>
      <c r="BT132" s="4">
        <v>8.9999999999999993E-3</v>
      </c>
      <c r="BU132" s="4">
        <v>8.3366330000000008</v>
      </c>
      <c r="BV132" s="4">
        <v>0.18179999999999999</v>
      </c>
      <c r="BW132" s="4">
        <f t="shared" si="15"/>
        <v>2.2025384386</v>
      </c>
      <c r="BY132" s="4">
        <f t="shared" si="16"/>
        <v>13641.143550996194</v>
      </c>
      <c r="BZ132" s="4">
        <f t="shared" si="17"/>
        <v>1034.4992565298817</v>
      </c>
      <c r="CA132" s="4">
        <f t="shared" si="18"/>
        <v>40.68353100825621</v>
      </c>
      <c r="CB132" s="4">
        <f t="shared" si="19"/>
        <v>122.47203399915432</v>
      </c>
    </row>
    <row r="133" spans="1:80" x14ac:dyDescent="0.25">
      <c r="A133" s="2">
        <v>42804</v>
      </c>
      <c r="B133" s="3">
        <v>0.55409498842592597</v>
      </c>
      <c r="C133" s="4">
        <v>13.72</v>
      </c>
      <c r="D133" s="4">
        <v>1.4488000000000001</v>
      </c>
      <c r="E133" s="4">
        <v>14488.467532000001</v>
      </c>
      <c r="F133" s="4">
        <v>501</v>
      </c>
      <c r="G133" s="4">
        <v>8.5</v>
      </c>
      <c r="H133" s="4">
        <v>2446.6</v>
      </c>
      <c r="J133" s="4">
        <v>0</v>
      </c>
      <c r="K133" s="4">
        <v>0.84399999999999997</v>
      </c>
      <c r="L133" s="4">
        <v>11.579499999999999</v>
      </c>
      <c r="M133" s="4">
        <v>1.2228000000000001</v>
      </c>
      <c r="N133" s="4">
        <v>422.86950000000002</v>
      </c>
      <c r="O133" s="4">
        <v>7.1435000000000004</v>
      </c>
      <c r="P133" s="4">
        <v>430</v>
      </c>
      <c r="Q133" s="4">
        <v>325.58769999999998</v>
      </c>
      <c r="R133" s="4">
        <v>5.5000999999999998</v>
      </c>
      <c r="S133" s="4">
        <v>331.1</v>
      </c>
      <c r="T133" s="4">
        <v>2446.5947000000001</v>
      </c>
      <c r="W133" s="4">
        <v>0</v>
      </c>
      <c r="X133" s="4">
        <v>0</v>
      </c>
      <c r="Y133" s="4">
        <v>11.9</v>
      </c>
      <c r="Z133" s="4">
        <v>879</v>
      </c>
      <c r="AA133" s="4">
        <v>891</v>
      </c>
      <c r="AB133" s="4">
        <v>864</v>
      </c>
      <c r="AC133" s="4">
        <v>91</v>
      </c>
      <c r="AD133" s="4">
        <v>11.43</v>
      </c>
      <c r="AE133" s="4">
        <v>0.26</v>
      </c>
      <c r="AF133" s="4">
        <v>992</v>
      </c>
      <c r="AG133" s="4">
        <v>-10</v>
      </c>
      <c r="AH133" s="4">
        <v>8</v>
      </c>
      <c r="AI133" s="4">
        <v>24</v>
      </c>
      <c r="AJ133" s="4">
        <v>137</v>
      </c>
      <c r="AK133" s="4">
        <v>137.1</v>
      </c>
      <c r="AL133" s="4">
        <v>4.9000000000000004</v>
      </c>
      <c r="AM133" s="4">
        <v>142</v>
      </c>
      <c r="AN133" s="4" t="s">
        <v>155</v>
      </c>
      <c r="AO133" s="4">
        <v>2</v>
      </c>
      <c r="AP133" s="5">
        <v>0.76239583333333327</v>
      </c>
      <c r="AQ133" s="4">
        <v>47.161104000000002</v>
      </c>
      <c r="AR133" s="4">
        <v>-88.490813000000003</v>
      </c>
      <c r="AS133" s="4">
        <v>315.5</v>
      </c>
      <c r="AT133" s="4">
        <v>32.4</v>
      </c>
      <c r="AU133" s="4">
        <v>12</v>
      </c>
      <c r="AV133" s="4">
        <v>10</v>
      </c>
      <c r="AW133" s="4" t="s">
        <v>434</v>
      </c>
      <c r="AX133" s="4">
        <v>1.3088</v>
      </c>
      <c r="AY133" s="4">
        <v>1.0304</v>
      </c>
      <c r="AZ133" s="4">
        <v>2.2999999999999998</v>
      </c>
      <c r="BA133" s="4">
        <v>11.154</v>
      </c>
      <c r="BB133" s="4">
        <v>10.86</v>
      </c>
      <c r="BC133" s="4">
        <v>0.97</v>
      </c>
      <c r="BD133" s="4">
        <v>18.486000000000001</v>
      </c>
      <c r="BE133" s="4">
        <v>2146.58</v>
      </c>
      <c r="BF133" s="4">
        <v>144.27500000000001</v>
      </c>
      <c r="BG133" s="4">
        <v>8.2089999999999996</v>
      </c>
      <c r="BH133" s="4">
        <v>0.13900000000000001</v>
      </c>
      <c r="BI133" s="4">
        <v>8.3480000000000008</v>
      </c>
      <c r="BJ133" s="4">
        <v>6.3209999999999997</v>
      </c>
      <c r="BK133" s="4">
        <v>0.107</v>
      </c>
      <c r="BL133" s="4">
        <v>6.4269999999999996</v>
      </c>
      <c r="BM133" s="4">
        <v>18.806000000000001</v>
      </c>
      <c r="BQ133" s="4">
        <v>0</v>
      </c>
      <c r="BR133" s="4">
        <v>0.36473</v>
      </c>
      <c r="BS133" s="4">
        <v>-5</v>
      </c>
      <c r="BT133" s="4">
        <v>8.1270000000000005E-3</v>
      </c>
      <c r="BU133" s="4">
        <v>8.9130889999999994</v>
      </c>
      <c r="BV133" s="4">
        <v>0.16416500000000001</v>
      </c>
      <c r="BW133" s="4">
        <f t="shared" si="15"/>
        <v>2.3548381137999996</v>
      </c>
      <c r="BY133" s="4">
        <f t="shared" si="16"/>
        <v>14766.585896381514</v>
      </c>
      <c r="BZ133" s="4">
        <f t="shared" si="17"/>
        <v>992.48533956360507</v>
      </c>
      <c r="CA133" s="4">
        <f t="shared" si="18"/>
        <v>43.482930732154202</v>
      </c>
      <c r="CB133" s="4">
        <f t="shared" si="19"/>
        <v>129.36877002830121</v>
      </c>
    </row>
    <row r="134" spans="1:80" x14ac:dyDescent="0.25">
      <c r="A134" s="2">
        <v>42804</v>
      </c>
      <c r="B134" s="3">
        <v>0.55410656250000001</v>
      </c>
      <c r="C134" s="4">
        <v>13.744999999999999</v>
      </c>
      <c r="D134" s="4">
        <v>1.3258000000000001</v>
      </c>
      <c r="E134" s="4">
        <v>13257.741158000001</v>
      </c>
      <c r="F134" s="4">
        <v>535.5</v>
      </c>
      <c r="G134" s="4">
        <v>8.3000000000000007</v>
      </c>
      <c r="H134" s="4">
        <v>2292.8000000000002</v>
      </c>
      <c r="J134" s="4">
        <v>0</v>
      </c>
      <c r="K134" s="4">
        <v>0.84530000000000005</v>
      </c>
      <c r="L134" s="4">
        <v>11.6188</v>
      </c>
      <c r="M134" s="4">
        <v>1.1207</v>
      </c>
      <c r="N134" s="4">
        <v>452.69450000000001</v>
      </c>
      <c r="O134" s="4">
        <v>7.0163000000000002</v>
      </c>
      <c r="P134" s="4">
        <v>459.7</v>
      </c>
      <c r="Q134" s="4">
        <v>348.53870000000001</v>
      </c>
      <c r="R134" s="4">
        <v>5.4020000000000001</v>
      </c>
      <c r="S134" s="4">
        <v>353.9</v>
      </c>
      <c r="T134" s="4">
        <v>2292.7961</v>
      </c>
      <c r="W134" s="4">
        <v>0</v>
      </c>
      <c r="X134" s="4">
        <v>0</v>
      </c>
      <c r="Y134" s="4">
        <v>12</v>
      </c>
      <c r="Z134" s="4">
        <v>879</v>
      </c>
      <c r="AA134" s="4">
        <v>892</v>
      </c>
      <c r="AB134" s="4">
        <v>865</v>
      </c>
      <c r="AC134" s="4">
        <v>91</v>
      </c>
      <c r="AD134" s="4">
        <v>11.42</v>
      </c>
      <c r="AE134" s="4">
        <v>0.26</v>
      </c>
      <c r="AF134" s="4">
        <v>993</v>
      </c>
      <c r="AG134" s="4">
        <v>-10</v>
      </c>
      <c r="AH134" s="4">
        <v>8</v>
      </c>
      <c r="AI134" s="4">
        <v>24</v>
      </c>
      <c r="AJ134" s="4">
        <v>137</v>
      </c>
      <c r="AK134" s="4">
        <v>135.30000000000001</v>
      </c>
      <c r="AL134" s="4">
        <v>5.3</v>
      </c>
      <c r="AM134" s="4">
        <v>142</v>
      </c>
      <c r="AN134" s="4" t="s">
        <v>155</v>
      </c>
      <c r="AO134" s="4">
        <v>2</v>
      </c>
      <c r="AP134" s="5">
        <v>0.76240740740740742</v>
      </c>
      <c r="AQ134" s="4">
        <v>47.160995999999997</v>
      </c>
      <c r="AR134" s="4">
        <v>-88.490729000000002</v>
      </c>
      <c r="AS134" s="4">
        <v>315.39999999999998</v>
      </c>
      <c r="AT134" s="4">
        <v>30.1</v>
      </c>
      <c r="AU134" s="4">
        <v>12</v>
      </c>
      <c r="AV134" s="4">
        <v>10</v>
      </c>
      <c r="AW134" s="4" t="s">
        <v>434</v>
      </c>
      <c r="AX134" s="4">
        <v>1.1000000000000001</v>
      </c>
      <c r="AY134" s="4">
        <v>1.252</v>
      </c>
      <c r="AZ134" s="4">
        <v>2.4216000000000002</v>
      </c>
      <c r="BA134" s="4">
        <v>11.154</v>
      </c>
      <c r="BB134" s="4">
        <v>10.95</v>
      </c>
      <c r="BC134" s="4">
        <v>0.98</v>
      </c>
      <c r="BD134" s="4">
        <v>18.295999999999999</v>
      </c>
      <c r="BE134" s="4">
        <v>2166.8890000000001</v>
      </c>
      <c r="BF134" s="4">
        <v>133.03</v>
      </c>
      <c r="BG134" s="4">
        <v>8.8409999999999993</v>
      </c>
      <c r="BH134" s="4">
        <v>0.13700000000000001</v>
      </c>
      <c r="BI134" s="4">
        <v>8.9779999999999998</v>
      </c>
      <c r="BJ134" s="4">
        <v>6.8070000000000004</v>
      </c>
      <c r="BK134" s="4">
        <v>0.106</v>
      </c>
      <c r="BL134" s="4">
        <v>6.9130000000000003</v>
      </c>
      <c r="BM134" s="4">
        <v>17.730399999999999</v>
      </c>
      <c r="BQ134" s="4">
        <v>0</v>
      </c>
      <c r="BR134" s="4">
        <v>0.37559300000000001</v>
      </c>
      <c r="BS134" s="4">
        <v>-5</v>
      </c>
      <c r="BT134" s="4">
        <v>8.0000000000000002E-3</v>
      </c>
      <c r="BU134" s="4">
        <v>9.1785639999999997</v>
      </c>
      <c r="BV134" s="4">
        <v>0.16159999999999999</v>
      </c>
      <c r="BW134" s="4">
        <f t="shared" si="15"/>
        <v>2.4249766087999998</v>
      </c>
      <c r="BY134" s="4">
        <f t="shared" si="16"/>
        <v>15350.275685756234</v>
      </c>
      <c r="BZ134" s="4">
        <f t="shared" si="17"/>
        <v>942.38660793245595</v>
      </c>
      <c r="CA134" s="4">
        <f t="shared" si="18"/>
        <v>48.220894837226403</v>
      </c>
      <c r="CB134" s="4">
        <f t="shared" si="19"/>
        <v>125.60243188217407</v>
      </c>
    </row>
    <row r="135" spans="1:80" x14ac:dyDescent="0.25">
      <c r="A135" s="2">
        <v>42804</v>
      </c>
      <c r="B135" s="3">
        <v>0.55411813657407405</v>
      </c>
      <c r="C135" s="4">
        <v>13.608000000000001</v>
      </c>
      <c r="D135" s="4">
        <v>1.4922</v>
      </c>
      <c r="E135" s="4">
        <v>14921.728295999999</v>
      </c>
      <c r="F135" s="4">
        <v>579.4</v>
      </c>
      <c r="G135" s="4">
        <v>8.3000000000000007</v>
      </c>
      <c r="H135" s="4">
        <v>2170</v>
      </c>
      <c r="J135" s="4">
        <v>0</v>
      </c>
      <c r="K135" s="4">
        <v>0.84489999999999998</v>
      </c>
      <c r="L135" s="4">
        <v>11.497400000000001</v>
      </c>
      <c r="M135" s="4">
        <v>1.2607999999999999</v>
      </c>
      <c r="N135" s="4">
        <v>489.51870000000002</v>
      </c>
      <c r="O135" s="4">
        <v>6.9829999999999997</v>
      </c>
      <c r="P135" s="4">
        <v>496.5</v>
      </c>
      <c r="Q135" s="4">
        <v>376.90219999999999</v>
      </c>
      <c r="R135" s="4">
        <v>5.3765000000000001</v>
      </c>
      <c r="S135" s="4">
        <v>382.3</v>
      </c>
      <c r="T135" s="4">
        <v>2170.0191</v>
      </c>
      <c r="W135" s="4">
        <v>0</v>
      </c>
      <c r="X135" s="4">
        <v>0</v>
      </c>
      <c r="Y135" s="4">
        <v>11.8</v>
      </c>
      <c r="Z135" s="4">
        <v>880</v>
      </c>
      <c r="AA135" s="4">
        <v>894</v>
      </c>
      <c r="AB135" s="4">
        <v>866</v>
      </c>
      <c r="AC135" s="4">
        <v>91</v>
      </c>
      <c r="AD135" s="4">
        <v>11.43</v>
      </c>
      <c r="AE135" s="4">
        <v>0.26</v>
      </c>
      <c r="AF135" s="4">
        <v>992</v>
      </c>
      <c r="AG135" s="4">
        <v>-10</v>
      </c>
      <c r="AH135" s="4">
        <v>8</v>
      </c>
      <c r="AI135" s="4">
        <v>24</v>
      </c>
      <c r="AJ135" s="4">
        <v>137</v>
      </c>
      <c r="AK135" s="4">
        <v>135.9</v>
      </c>
      <c r="AL135" s="4">
        <v>5.2</v>
      </c>
      <c r="AM135" s="4">
        <v>142</v>
      </c>
      <c r="AN135" s="4" t="s">
        <v>155</v>
      </c>
      <c r="AO135" s="4">
        <v>2</v>
      </c>
      <c r="AP135" s="5">
        <v>0.76241898148148157</v>
      </c>
      <c r="AQ135" s="4">
        <v>47.160884000000003</v>
      </c>
      <c r="AR135" s="4">
        <v>-88.490671000000006</v>
      </c>
      <c r="AS135" s="4">
        <v>315.39999999999998</v>
      </c>
      <c r="AT135" s="4">
        <v>29.2</v>
      </c>
      <c r="AU135" s="4">
        <v>12</v>
      </c>
      <c r="AV135" s="4">
        <v>10</v>
      </c>
      <c r="AW135" s="4" t="s">
        <v>434</v>
      </c>
      <c r="AX135" s="4">
        <v>1.1304000000000001</v>
      </c>
      <c r="AY135" s="4">
        <v>1.6304000000000001</v>
      </c>
      <c r="AZ135" s="4">
        <v>2.7303999999999999</v>
      </c>
      <c r="BA135" s="4">
        <v>11.154</v>
      </c>
      <c r="BB135" s="4">
        <v>10.92</v>
      </c>
      <c r="BC135" s="4">
        <v>0.98</v>
      </c>
      <c r="BD135" s="4">
        <v>18.353999999999999</v>
      </c>
      <c r="BE135" s="4">
        <v>2143.1880000000001</v>
      </c>
      <c r="BF135" s="4">
        <v>149.58000000000001</v>
      </c>
      <c r="BG135" s="4">
        <v>9.5559999999999992</v>
      </c>
      <c r="BH135" s="4">
        <v>0.13600000000000001</v>
      </c>
      <c r="BI135" s="4">
        <v>9.6920000000000002</v>
      </c>
      <c r="BJ135" s="4">
        <v>7.3570000000000002</v>
      </c>
      <c r="BK135" s="4">
        <v>0.105</v>
      </c>
      <c r="BL135" s="4">
        <v>7.4619999999999997</v>
      </c>
      <c r="BM135" s="4">
        <v>16.7727</v>
      </c>
      <c r="BQ135" s="4">
        <v>0</v>
      </c>
      <c r="BR135" s="4">
        <v>0.34819499999999998</v>
      </c>
      <c r="BS135" s="4">
        <v>-5</v>
      </c>
      <c r="BT135" s="4">
        <v>8.8730000000000007E-3</v>
      </c>
      <c r="BU135" s="4">
        <v>8.5090199999999996</v>
      </c>
      <c r="BV135" s="4">
        <v>0.179232</v>
      </c>
      <c r="BW135" s="4">
        <f t="shared" si="15"/>
        <v>2.2480830839999997</v>
      </c>
      <c r="BY135" s="4">
        <f t="shared" si="16"/>
        <v>14074.876331135571</v>
      </c>
      <c r="BZ135" s="4">
        <f t="shared" si="17"/>
        <v>982.33099551288012</v>
      </c>
      <c r="CA135" s="4">
        <f t="shared" si="18"/>
        <v>48.315343856052003</v>
      </c>
      <c r="CB135" s="4">
        <f t="shared" si="19"/>
        <v>110.15070924213721</v>
      </c>
    </row>
    <row r="136" spans="1:80" x14ac:dyDescent="0.25">
      <c r="A136" s="2">
        <v>42804</v>
      </c>
      <c r="B136" s="3">
        <v>0.55412971064814809</v>
      </c>
      <c r="C136" s="4">
        <v>13.515000000000001</v>
      </c>
      <c r="D136" s="4">
        <v>1.8552999999999999</v>
      </c>
      <c r="E136" s="4">
        <v>18553.469558000001</v>
      </c>
      <c r="F136" s="4">
        <v>628.79999999999995</v>
      </c>
      <c r="G136" s="4">
        <v>8.1999999999999993</v>
      </c>
      <c r="H136" s="4">
        <v>2135.5</v>
      </c>
      <c r="J136" s="4">
        <v>0</v>
      </c>
      <c r="K136" s="4">
        <v>0.84199999999999997</v>
      </c>
      <c r="L136" s="4">
        <v>11.3797</v>
      </c>
      <c r="M136" s="4">
        <v>1.5622</v>
      </c>
      <c r="N136" s="4">
        <v>529.43939999999998</v>
      </c>
      <c r="O136" s="4">
        <v>6.9046000000000003</v>
      </c>
      <c r="P136" s="4">
        <v>536.29999999999995</v>
      </c>
      <c r="Q136" s="4">
        <v>407.64109999999999</v>
      </c>
      <c r="R136" s="4">
        <v>5.3162000000000003</v>
      </c>
      <c r="S136" s="4">
        <v>413</v>
      </c>
      <c r="T136" s="4">
        <v>2135.5342000000001</v>
      </c>
      <c r="W136" s="4">
        <v>0</v>
      </c>
      <c r="X136" s="4">
        <v>0</v>
      </c>
      <c r="Y136" s="4">
        <v>12.1</v>
      </c>
      <c r="Z136" s="4">
        <v>876</v>
      </c>
      <c r="AA136" s="4">
        <v>890</v>
      </c>
      <c r="AB136" s="4">
        <v>860</v>
      </c>
      <c r="AC136" s="4">
        <v>91</v>
      </c>
      <c r="AD136" s="4">
        <v>11.43</v>
      </c>
      <c r="AE136" s="4">
        <v>0.26</v>
      </c>
      <c r="AF136" s="4">
        <v>992</v>
      </c>
      <c r="AG136" s="4">
        <v>-10</v>
      </c>
      <c r="AH136" s="4">
        <v>8</v>
      </c>
      <c r="AI136" s="4">
        <v>24</v>
      </c>
      <c r="AJ136" s="4">
        <v>136.1</v>
      </c>
      <c r="AK136" s="4">
        <v>136</v>
      </c>
      <c r="AL136" s="4">
        <v>5.3</v>
      </c>
      <c r="AM136" s="4">
        <v>142</v>
      </c>
      <c r="AN136" s="4" t="s">
        <v>155</v>
      </c>
      <c r="AO136" s="4">
        <v>2</v>
      </c>
      <c r="AP136" s="5">
        <v>0.7624305555555555</v>
      </c>
      <c r="AQ136" s="4">
        <v>47.160767999999997</v>
      </c>
      <c r="AR136" s="4">
        <v>-88.490646999999996</v>
      </c>
      <c r="AS136" s="4">
        <v>315</v>
      </c>
      <c r="AT136" s="4">
        <v>28.6</v>
      </c>
      <c r="AU136" s="4">
        <v>12</v>
      </c>
      <c r="AV136" s="4">
        <v>9</v>
      </c>
      <c r="AW136" s="4" t="s">
        <v>436</v>
      </c>
      <c r="AX136" s="4">
        <v>1.2911999999999999</v>
      </c>
      <c r="AY136" s="4">
        <v>1.7607999999999999</v>
      </c>
      <c r="AZ136" s="4">
        <v>2.8912</v>
      </c>
      <c r="BA136" s="4">
        <v>11.154</v>
      </c>
      <c r="BB136" s="4">
        <v>10.71</v>
      </c>
      <c r="BC136" s="4">
        <v>0.96</v>
      </c>
      <c r="BD136" s="4">
        <v>18.762</v>
      </c>
      <c r="BE136" s="4">
        <v>2092.0749999999998</v>
      </c>
      <c r="BF136" s="4">
        <v>182.798</v>
      </c>
      <c r="BG136" s="4">
        <v>10.193</v>
      </c>
      <c r="BH136" s="4">
        <v>0.13300000000000001</v>
      </c>
      <c r="BI136" s="4">
        <v>10.326000000000001</v>
      </c>
      <c r="BJ136" s="4">
        <v>7.8479999999999999</v>
      </c>
      <c r="BK136" s="4">
        <v>0.10199999999999999</v>
      </c>
      <c r="BL136" s="4">
        <v>7.95</v>
      </c>
      <c r="BM136" s="4">
        <v>16.2791</v>
      </c>
      <c r="BQ136" s="4">
        <v>0</v>
      </c>
      <c r="BR136" s="4">
        <v>0.30908000000000002</v>
      </c>
      <c r="BS136" s="4">
        <v>-5</v>
      </c>
      <c r="BT136" s="4">
        <v>8.1270000000000005E-3</v>
      </c>
      <c r="BU136" s="4">
        <v>7.5531420000000002</v>
      </c>
      <c r="BV136" s="4">
        <v>0.16416500000000001</v>
      </c>
      <c r="BW136" s="4">
        <f t="shared" si="15"/>
        <v>1.9955401164</v>
      </c>
      <c r="BY136" s="4">
        <f t="shared" si="16"/>
        <v>12195.782584419871</v>
      </c>
      <c r="BZ136" s="4">
        <f t="shared" si="17"/>
        <v>1065.6236821656889</v>
      </c>
      <c r="CA136" s="4">
        <f t="shared" si="18"/>
        <v>45.750033685468807</v>
      </c>
      <c r="CB136" s="4">
        <f t="shared" si="19"/>
        <v>94.899257564871959</v>
      </c>
    </row>
    <row r="137" spans="1:80" x14ac:dyDescent="0.25">
      <c r="A137" s="2">
        <v>42804</v>
      </c>
      <c r="B137" s="3">
        <v>0.55414128472222224</v>
      </c>
      <c r="C137" s="4">
        <v>13.454000000000001</v>
      </c>
      <c r="D137" s="4">
        <v>1.8995</v>
      </c>
      <c r="E137" s="4">
        <v>18994.737294999999</v>
      </c>
      <c r="F137" s="4">
        <v>669</v>
      </c>
      <c r="G137" s="4">
        <v>8.1999999999999993</v>
      </c>
      <c r="H137" s="4">
        <v>2122.1</v>
      </c>
      <c r="J137" s="4">
        <v>0</v>
      </c>
      <c r="K137" s="4">
        <v>0.84209999999999996</v>
      </c>
      <c r="L137" s="4">
        <v>11.329000000000001</v>
      </c>
      <c r="M137" s="4">
        <v>1.5994999999999999</v>
      </c>
      <c r="N137" s="4">
        <v>563.3098</v>
      </c>
      <c r="O137" s="4">
        <v>6.9048999999999996</v>
      </c>
      <c r="P137" s="4">
        <v>570.20000000000005</v>
      </c>
      <c r="Q137" s="4">
        <v>433.71949999999998</v>
      </c>
      <c r="R137" s="4">
        <v>5.3163999999999998</v>
      </c>
      <c r="S137" s="4">
        <v>439</v>
      </c>
      <c r="T137" s="4">
        <v>2122.1397000000002</v>
      </c>
      <c r="W137" s="4">
        <v>0</v>
      </c>
      <c r="X137" s="4">
        <v>0</v>
      </c>
      <c r="Y137" s="4">
        <v>11.8</v>
      </c>
      <c r="Z137" s="4">
        <v>872</v>
      </c>
      <c r="AA137" s="4">
        <v>886</v>
      </c>
      <c r="AB137" s="4">
        <v>857</v>
      </c>
      <c r="AC137" s="4">
        <v>91</v>
      </c>
      <c r="AD137" s="4">
        <v>11.43</v>
      </c>
      <c r="AE137" s="4">
        <v>0.26</v>
      </c>
      <c r="AF137" s="4">
        <v>992</v>
      </c>
      <c r="AG137" s="4">
        <v>-10</v>
      </c>
      <c r="AH137" s="4">
        <v>8</v>
      </c>
      <c r="AI137" s="4">
        <v>24</v>
      </c>
      <c r="AJ137" s="4">
        <v>136</v>
      </c>
      <c r="AK137" s="4">
        <v>135.1</v>
      </c>
      <c r="AL137" s="4">
        <v>5.0999999999999996</v>
      </c>
      <c r="AM137" s="4">
        <v>142</v>
      </c>
      <c r="AN137" s="4" t="s">
        <v>155</v>
      </c>
      <c r="AO137" s="4">
        <v>2</v>
      </c>
      <c r="AP137" s="5">
        <v>0.76244212962962965</v>
      </c>
      <c r="AQ137" s="4">
        <v>47.160646999999997</v>
      </c>
      <c r="AR137" s="4">
        <v>-88.490654000000006</v>
      </c>
      <c r="AS137" s="4">
        <v>314.7</v>
      </c>
      <c r="AT137" s="4">
        <v>29</v>
      </c>
      <c r="AU137" s="4">
        <v>12</v>
      </c>
      <c r="AV137" s="4">
        <v>9</v>
      </c>
      <c r="AW137" s="4" t="s">
        <v>436</v>
      </c>
      <c r="AX137" s="4">
        <v>1.5304</v>
      </c>
      <c r="AY137" s="4">
        <v>1.9608000000000001</v>
      </c>
      <c r="AZ137" s="4">
        <v>3.1303999999999998</v>
      </c>
      <c r="BA137" s="4">
        <v>11.154</v>
      </c>
      <c r="BB137" s="4">
        <v>10.71</v>
      </c>
      <c r="BC137" s="4">
        <v>0.96</v>
      </c>
      <c r="BD137" s="4">
        <v>18.756</v>
      </c>
      <c r="BE137" s="4">
        <v>2085.105</v>
      </c>
      <c r="BF137" s="4">
        <v>187.36699999999999</v>
      </c>
      <c r="BG137" s="4">
        <v>10.856999999999999</v>
      </c>
      <c r="BH137" s="4">
        <v>0.13300000000000001</v>
      </c>
      <c r="BI137" s="4">
        <v>10.99</v>
      </c>
      <c r="BJ137" s="4">
        <v>8.36</v>
      </c>
      <c r="BK137" s="4">
        <v>0.10199999999999999</v>
      </c>
      <c r="BL137" s="4">
        <v>8.4619999999999997</v>
      </c>
      <c r="BM137" s="4">
        <v>16.1953</v>
      </c>
      <c r="BQ137" s="4">
        <v>0</v>
      </c>
      <c r="BR137" s="4">
        <v>0.235906</v>
      </c>
      <c r="BS137" s="4">
        <v>-5</v>
      </c>
      <c r="BT137" s="4">
        <v>8.8730000000000007E-3</v>
      </c>
      <c r="BU137" s="4">
        <v>5.7649530000000002</v>
      </c>
      <c r="BV137" s="4">
        <v>0.17923500000000001</v>
      </c>
      <c r="BW137" s="4">
        <f t="shared" si="15"/>
        <v>1.5231005825999999</v>
      </c>
      <c r="BY137" s="4">
        <f t="shared" si="16"/>
        <v>9277.4468484851677</v>
      </c>
      <c r="BZ137" s="4">
        <f t="shared" si="17"/>
        <v>833.6689920460218</v>
      </c>
      <c r="CA137" s="4">
        <f t="shared" si="18"/>
        <v>37.196906464343996</v>
      </c>
      <c r="CB137" s="4">
        <f t="shared" si="19"/>
        <v>72.059217615070622</v>
      </c>
    </row>
    <row r="138" spans="1:80" x14ac:dyDescent="0.25">
      <c r="A138" s="2">
        <v>42804</v>
      </c>
      <c r="B138" s="3">
        <v>0.55415285879629628</v>
      </c>
      <c r="C138" s="4">
        <v>12.863</v>
      </c>
      <c r="D138" s="4">
        <v>2.2555999999999998</v>
      </c>
      <c r="E138" s="4">
        <v>22555.89329</v>
      </c>
      <c r="F138" s="4">
        <v>695.7</v>
      </c>
      <c r="G138" s="4">
        <v>8.1999999999999993</v>
      </c>
      <c r="H138" s="4">
        <v>2146.6999999999998</v>
      </c>
      <c r="J138" s="4">
        <v>0</v>
      </c>
      <c r="K138" s="4">
        <v>0.84350000000000003</v>
      </c>
      <c r="L138" s="4">
        <v>10.8508</v>
      </c>
      <c r="M138" s="4">
        <v>1.9027000000000001</v>
      </c>
      <c r="N138" s="4">
        <v>586.89549999999997</v>
      </c>
      <c r="O138" s="4">
        <v>6.9476000000000004</v>
      </c>
      <c r="P138" s="4">
        <v>593.79999999999995</v>
      </c>
      <c r="Q138" s="4">
        <v>451.8793</v>
      </c>
      <c r="R138" s="4">
        <v>5.3493000000000004</v>
      </c>
      <c r="S138" s="4">
        <v>457.2</v>
      </c>
      <c r="T138" s="4">
        <v>2146.7013999999999</v>
      </c>
      <c r="W138" s="4">
        <v>0</v>
      </c>
      <c r="X138" s="4">
        <v>0</v>
      </c>
      <c r="Y138" s="4">
        <v>11.7</v>
      </c>
      <c r="Z138" s="4">
        <v>875</v>
      </c>
      <c r="AA138" s="4">
        <v>888</v>
      </c>
      <c r="AB138" s="4">
        <v>860</v>
      </c>
      <c r="AC138" s="4">
        <v>91</v>
      </c>
      <c r="AD138" s="4">
        <v>11.43</v>
      </c>
      <c r="AE138" s="4">
        <v>0.26</v>
      </c>
      <c r="AF138" s="4">
        <v>992</v>
      </c>
      <c r="AG138" s="4">
        <v>-10</v>
      </c>
      <c r="AH138" s="4">
        <v>8</v>
      </c>
      <c r="AI138" s="4">
        <v>24</v>
      </c>
      <c r="AJ138" s="4">
        <v>136</v>
      </c>
      <c r="AK138" s="4">
        <v>135.9</v>
      </c>
      <c r="AL138" s="4">
        <v>5.0999999999999996</v>
      </c>
      <c r="AM138" s="4">
        <v>142</v>
      </c>
      <c r="AN138" s="4" t="s">
        <v>155</v>
      </c>
      <c r="AO138" s="4">
        <v>2</v>
      </c>
      <c r="AP138" s="5">
        <v>0.76245370370370369</v>
      </c>
      <c r="AQ138" s="4">
        <v>47.160532000000003</v>
      </c>
      <c r="AR138" s="4">
        <v>-88.490671000000006</v>
      </c>
      <c r="AS138" s="4">
        <v>314.5</v>
      </c>
      <c r="AT138" s="4">
        <v>28.5</v>
      </c>
      <c r="AU138" s="4">
        <v>12</v>
      </c>
      <c r="AV138" s="4">
        <v>9</v>
      </c>
      <c r="AW138" s="4" t="s">
        <v>436</v>
      </c>
      <c r="AX138" s="4">
        <v>1.752</v>
      </c>
      <c r="AY138" s="4">
        <v>1.7656000000000001</v>
      </c>
      <c r="AZ138" s="4">
        <v>3.3216000000000001</v>
      </c>
      <c r="BA138" s="4">
        <v>11.154</v>
      </c>
      <c r="BB138" s="4">
        <v>10.82</v>
      </c>
      <c r="BC138" s="4">
        <v>0.97</v>
      </c>
      <c r="BD138" s="4">
        <v>18.547000000000001</v>
      </c>
      <c r="BE138" s="4">
        <v>2023.7339999999999</v>
      </c>
      <c r="BF138" s="4">
        <v>225.85900000000001</v>
      </c>
      <c r="BG138" s="4">
        <v>11.462999999999999</v>
      </c>
      <c r="BH138" s="4">
        <v>0.13600000000000001</v>
      </c>
      <c r="BI138" s="4">
        <v>11.598000000000001</v>
      </c>
      <c r="BJ138" s="4">
        <v>8.8260000000000005</v>
      </c>
      <c r="BK138" s="4">
        <v>0.104</v>
      </c>
      <c r="BL138" s="4">
        <v>8.93</v>
      </c>
      <c r="BM138" s="4">
        <v>16.601199999999999</v>
      </c>
      <c r="BQ138" s="4">
        <v>0</v>
      </c>
      <c r="BR138" s="4">
        <v>0.28449099999999999</v>
      </c>
      <c r="BS138" s="4">
        <v>-5</v>
      </c>
      <c r="BT138" s="4">
        <v>9.8729999999999998E-3</v>
      </c>
      <c r="BU138" s="4">
        <v>6.952248</v>
      </c>
      <c r="BV138" s="4">
        <v>0.199435</v>
      </c>
      <c r="BW138" s="4">
        <f t="shared" si="15"/>
        <v>1.8367839215999999</v>
      </c>
      <c r="BY138" s="4">
        <f t="shared" si="16"/>
        <v>10858.840604781897</v>
      </c>
      <c r="BZ138" s="4">
        <f t="shared" si="17"/>
        <v>1211.9018014004978</v>
      </c>
      <c r="CA138" s="4">
        <f t="shared" si="18"/>
        <v>47.358065426486405</v>
      </c>
      <c r="CB138" s="4">
        <f t="shared" si="19"/>
        <v>89.077806000247676</v>
      </c>
    </row>
    <row r="139" spans="1:80" x14ac:dyDescent="0.25">
      <c r="A139" s="2">
        <v>42804</v>
      </c>
      <c r="B139" s="3">
        <v>0.55416443287037043</v>
      </c>
      <c r="C139" s="4">
        <v>10.526999999999999</v>
      </c>
      <c r="D139" s="4">
        <v>4.4279000000000002</v>
      </c>
      <c r="E139" s="4">
        <v>44279.445406999999</v>
      </c>
      <c r="F139" s="4">
        <v>732.5</v>
      </c>
      <c r="G139" s="4">
        <v>19.2</v>
      </c>
      <c r="H139" s="4">
        <v>2512.1999999999998</v>
      </c>
      <c r="J139" s="4">
        <v>0</v>
      </c>
      <c r="K139" s="4">
        <v>0.84079999999999999</v>
      </c>
      <c r="L139" s="4">
        <v>8.8508999999999993</v>
      </c>
      <c r="M139" s="4">
        <v>3.7227999999999999</v>
      </c>
      <c r="N139" s="4">
        <v>615.8646</v>
      </c>
      <c r="O139" s="4">
        <v>16.119</v>
      </c>
      <c r="P139" s="4">
        <v>632</v>
      </c>
      <c r="Q139" s="4">
        <v>474.1841</v>
      </c>
      <c r="R139" s="4">
        <v>12.4108</v>
      </c>
      <c r="S139" s="4">
        <v>486.6</v>
      </c>
      <c r="T139" s="4">
        <v>2512.1732000000002</v>
      </c>
      <c r="W139" s="4">
        <v>0</v>
      </c>
      <c r="X139" s="4">
        <v>0</v>
      </c>
      <c r="Y139" s="4">
        <v>11.6</v>
      </c>
      <c r="Z139" s="4">
        <v>881</v>
      </c>
      <c r="AA139" s="4">
        <v>898</v>
      </c>
      <c r="AB139" s="4">
        <v>870</v>
      </c>
      <c r="AC139" s="4">
        <v>91</v>
      </c>
      <c r="AD139" s="4">
        <v>11.43</v>
      </c>
      <c r="AE139" s="4">
        <v>0.26</v>
      </c>
      <c r="AF139" s="4">
        <v>992</v>
      </c>
      <c r="AG139" s="4">
        <v>-10</v>
      </c>
      <c r="AH139" s="4">
        <v>8</v>
      </c>
      <c r="AI139" s="4">
        <v>24</v>
      </c>
      <c r="AJ139" s="4">
        <v>136</v>
      </c>
      <c r="AK139" s="4">
        <v>137.69999999999999</v>
      </c>
      <c r="AL139" s="4">
        <v>5</v>
      </c>
      <c r="AM139" s="4">
        <v>142</v>
      </c>
      <c r="AN139" s="4" t="s">
        <v>155</v>
      </c>
      <c r="AO139" s="4">
        <v>2</v>
      </c>
      <c r="AP139" s="5">
        <v>0.76246527777777784</v>
      </c>
      <c r="AQ139" s="4">
        <v>47.160423000000002</v>
      </c>
      <c r="AR139" s="4">
        <v>-88.490667999999999</v>
      </c>
      <c r="AS139" s="4">
        <v>314.3</v>
      </c>
      <c r="AT139" s="4">
        <v>27.6</v>
      </c>
      <c r="AU139" s="4">
        <v>12</v>
      </c>
      <c r="AV139" s="4">
        <v>9</v>
      </c>
      <c r="AW139" s="4" t="s">
        <v>436</v>
      </c>
      <c r="AX139" s="4">
        <v>1.9783999999999999</v>
      </c>
      <c r="AY139" s="4">
        <v>1.0608</v>
      </c>
      <c r="AZ139" s="4">
        <v>3.4176000000000002</v>
      </c>
      <c r="BA139" s="4">
        <v>11.154</v>
      </c>
      <c r="BB139" s="4">
        <v>10.62</v>
      </c>
      <c r="BC139" s="4">
        <v>0.95</v>
      </c>
      <c r="BD139" s="4">
        <v>18.940000000000001</v>
      </c>
      <c r="BE139" s="4">
        <v>1669.183</v>
      </c>
      <c r="BF139" s="4">
        <v>446.85700000000003</v>
      </c>
      <c r="BG139" s="4">
        <v>12.163</v>
      </c>
      <c r="BH139" s="4">
        <v>0.318</v>
      </c>
      <c r="BI139" s="4">
        <v>12.481</v>
      </c>
      <c r="BJ139" s="4">
        <v>9.3650000000000002</v>
      </c>
      <c r="BK139" s="4">
        <v>0.245</v>
      </c>
      <c r="BL139" s="4">
        <v>9.61</v>
      </c>
      <c r="BM139" s="4">
        <v>19.6447</v>
      </c>
      <c r="BQ139" s="4">
        <v>0</v>
      </c>
      <c r="BR139" s="4">
        <v>0.35585600000000001</v>
      </c>
      <c r="BS139" s="4">
        <v>-5</v>
      </c>
      <c r="BT139" s="4">
        <v>9.1269999999999997E-3</v>
      </c>
      <c r="BU139" s="4">
        <v>8.6962309999999992</v>
      </c>
      <c r="BV139" s="4">
        <v>0.184365</v>
      </c>
      <c r="BW139" s="4">
        <f t="shared" ref="BW139:BW145" si="20">BU139*0.2642</f>
        <v>2.2975442301999998</v>
      </c>
      <c r="BY139" s="4">
        <f t="shared" ref="BY139:BY149" si="21">BE139*$BU139*0.7718</f>
        <v>11203.1408126489</v>
      </c>
      <c r="BZ139" s="4">
        <f t="shared" ref="BZ139:BZ149" si="22">BF139*$BU139*0.7718</f>
        <v>2999.1929549473307</v>
      </c>
      <c r="CA139" s="4">
        <f t="shared" ref="CA139:CA149" si="23">BJ139*$BU139*0.7718</f>
        <v>62.855548918516995</v>
      </c>
      <c r="CB139" s="4">
        <f t="shared" ref="CB139:CB149" si="24">BM139*$BU139*0.7718</f>
        <v>131.85033655521525</v>
      </c>
    </row>
    <row r="140" spans="1:80" x14ac:dyDescent="0.25">
      <c r="A140" s="2">
        <v>42804</v>
      </c>
      <c r="B140" s="3">
        <v>0.55417600694444447</v>
      </c>
      <c r="C140" s="4">
        <v>9.1539999999999999</v>
      </c>
      <c r="D140" s="4">
        <v>8.2126999999999999</v>
      </c>
      <c r="E140" s="4">
        <v>82126.633986999994</v>
      </c>
      <c r="F140" s="4">
        <v>768.2</v>
      </c>
      <c r="G140" s="4">
        <v>22.9</v>
      </c>
      <c r="H140" s="4">
        <v>7503.8</v>
      </c>
      <c r="J140" s="4">
        <v>0</v>
      </c>
      <c r="K140" s="4">
        <v>0.80420000000000003</v>
      </c>
      <c r="L140" s="4">
        <v>7.3613</v>
      </c>
      <c r="M140" s="4">
        <v>6.6045999999999996</v>
      </c>
      <c r="N140" s="4">
        <v>617.81820000000005</v>
      </c>
      <c r="O140" s="4">
        <v>18.3874</v>
      </c>
      <c r="P140" s="4">
        <v>636.20000000000005</v>
      </c>
      <c r="Q140" s="4">
        <v>475.67090000000002</v>
      </c>
      <c r="R140" s="4">
        <v>14.1568</v>
      </c>
      <c r="S140" s="4">
        <v>489.8</v>
      </c>
      <c r="T140" s="4">
        <v>7503.7875000000004</v>
      </c>
      <c r="W140" s="4">
        <v>0</v>
      </c>
      <c r="X140" s="4">
        <v>0</v>
      </c>
      <c r="Y140" s="4">
        <v>11.9</v>
      </c>
      <c r="Z140" s="4">
        <v>894</v>
      </c>
      <c r="AA140" s="4">
        <v>910</v>
      </c>
      <c r="AB140" s="4">
        <v>882</v>
      </c>
      <c r="AC140" s="4">
        <v>91</v>
      </c>
      <c r="AD140" s="4">
        <v>11.42</v>
      </c>
      <c r="AE140" s="4">
        <v>0.26</v>
      </c>
      <c r="AF140" s="4">
        <v>993</v>
      </c>
      <c r="AG140" s="4">
        <v>-10</v>
      </c>
      <c r="AH140" s="4">
        <v>8</v>
      </c>
      <c r="AI140" s="4">
        <v>24</v>
      </c>
      <c r="AJ140" s="4">
        <v>136.9</v>
      </c>
      <c r="AK140" s="4">
        <v>136.30000000000001</v>
      </c>
      <c r="AL140" s="4">
        <v>5</v>
      </c>
      <c r="AM140" s="4">
        <v>142</v>
      </c>
      <c r="AN140" s="4" t="s">
        <v>155</v>
      </c>
      <c r="AO140" s="4">
        <v>2</v>
      </c>
      <c r="AP140" s="5">
        <v>0.76247685185185177</v>
      </c>
      <c r="AQ140" s="4">
        <v>47.160321000000003</v>
      </c>
      <c r="AR140" s="4">
        <v>-88.490654000000006</v>
      </c>
      <c r="AS140" s="4">
        <v>314</v>
      </c>
      <c r="AT140" s="4">
        <v>26.3</v>
      </c>
      <c r="AU140" s="4">
        <v>12</v>
      </c>
      <c r="AV140" s="4">
        <v>9</v>
      </c>
      <c r="AW140" s="4" t="s">
        <v>436</v>
      </c>
      <c r="AX140" s="4">
        <v>1.7</v>
      </c>
      <c r="AY140" s="4">
        <v>1.2607999999999999</v>
      </c>
      <c r="AZ140" s="4">
        <v>3.0304000000000002</v>
      </c>
      <c r="BA140" s="4">
        <v>11.154</v>
      </c>
      <c r="BB140" s="4">
        <v>8.5</v>
      </c>
      <c r="BC140" s="4">
        <v>0.76</v>
      </c>
      <c r="BD140" s="4">
        <v>24.347000000000001</v>
      </c>
      <c r="BE140" s="4">
        <v>1209.316</v>
      </c>
      <c r="BF140" s="4">
        <v>690.577</v>
      </c>
      <c r="BG140" s="4">
        <v>10.629</v>
      </c>
      <c r="BH140" s="4">
        <v>0.316</v>
      </c>
      <c r="BI140" s="4">
        <v>10.945</v>
      </c>
      <c r="BJ140" s="4">
        <v>8.1829999999999998</v>
      </c>
      <c r="BK140" s="4">
        <v>0.24399999999999999</v>
      </c>
      <c r="BL140" s="4">
        <v>8.4269999999999996</v>
      </c>
      <c r="BM140" s="4">
        <v>51.114600000000003</v>
      </c>
      <c r="BQ140" s="4">
        <v>0</v>
      </c>
      <c r="BR140" s="4">
        <v>0.55007600000000001</v>
      </c>
      <c r="BS140" s="4">
        <v>-5</v>
      </c>
      <c r="BT140" s="4">
        <v>8.9999999999999993E-3</v>
      </c>
      <c r="BU140" s="4">
        <v>13.442482</v>
      </c>
      <c r="BV140" s="4">
        <v>0.18179999999999999</v>
      </c>
      <c r="BW140" s="4">
        <f t="shared" si="20"/>
        <v>3.5515037443999997</v>
      </c>
      <c r="BY140" s="4">
        <f t="shared" si="21"/>
        <v>12546.541768392402</v>
      </c>
      <c r="BZ140" s="4">
        <f t="shared" si="22"/>
        <v>7164.672570933586</v>
      </c>
      <c r="CA140" s="4">
        <f t="shared" si="23"/>
        <v>84.897868952990805</v>
      </c>
      <c r="CB140" s="4">
        <f t="shared" si="24"/>
        <v>530.30925239943099</v>
      </c>
    </row>
    <row r="141" spans="1:80" x14ac:dyDescent="0.25">
      <c r="A141" s="2">
        <v>42804</v>
      </c>
      <c r="B141" s="3">
        <v>0.5541875810185185</v>
      </c>
      <c r="C141" s="4">
        <v>9.2390000000000008</v>
      </c>
      <c r="D141" s="4">
        <v>8.7697000000000003</v>
      </c>
      <c r="E141" s="4">
        <v>87696.915504999997</v>
      </c>
      <c r="F141" s="4">
        <v>767.4</v>
      </c>
      <c r="G141" s="4">
        <v>17.8</v>
      </c>
      <c r="H141" s="4">
        <v>9532</v>
      </c>
      <c r="J141" s="4">
        <v>0</v>
      </c>
      <c r="K141" s="4">
        <v>0.79449999999999998</v>
      </c>
      <c r="L141" s="4">
        <v>7.3406000000000002</v>
      </c>
      <c r="M141" s="4">
        <v>6.9679000000000002</v>
      </c>
      <c r="N141" s="4">
        <v>609.75739999999996</v>
      </c>
      <c r="O141" s="4">
        <v>14.1646</v>
      </c>
      <c r="P141" s="4">
        <v>623.9</v>
      </c>
      <c r="Q141" s="4">
        <v>469.4622</v>
      </c>
      <c r="R141" s="4">
        <v>10.9056</v>
      </c>
      <c r="S141" s="4">
        <v>480.4</v>
      </c>
      <c r="T141" s="4">
        <v>9532.0419000000002</v>
      </c>
      <c r="W141" s="4">
        <v>0</v>
      </c>
      <c r="X141" s="4">
        <v>0</v>
      </c>
      <c r="Y141" s="4">
        <v>12.1</v>
      </c>
      <c r="Z141" s="4">
        <v>909</v>
      </c>
      <c r="AA141" s="4">
        <v>929</v>
      </c>
      <c r="AB141" s="4">
        <v>897</v>
      </c>
      <c r="AC141" s="4">
        <v>91</v>
      </c>
      <c r="AD141" s="4">
        <v>11.42</v>
      </c>
      <c r="AE141" s="4">
        <v>0.26</v>
      </c>
      <c r="AF141" s="4">
        <v>993</v>
      </c>
      <c r="AG141" s="4">
        <v>-10</v>
      </c>
      <c r="AH141" s="4">
        <v>8</v>
      </c>
      <c r="AI141" s="4">
        <v>24</v>
      </c>
      <c r="AJ141" s="4">
        <v>137</v>
      </c>
      <c r="AK141" s="4">
        <v>136</v>
      </c>
      <c r="AL141" s="4">
        <v>5.2</v>
      </c>
      <c r="AM141" s="4">
        <v>142</v>
      </c>
      <c r="AN141" s="4" t="s">
        <v>155</v>
      </c>
      <c r="AO141" s="4">
        <v>2</v>
      </c>
      <c r="AP141" s="5">
        <v>0.76248842592592592</v>
      </c>
      <c r="AQ141" s="4">
        <v>47.160214000000003</v>
      </c>
      <c r="AR141" s="4">
        <v>-88.490639999999999</v>
      </c>
      <c r="AS141" s="4">
        <v>313.8</v>
      </c>
      <c r="AT141" s="4">
        <v>26.2</v>
      </c>
      <c r="AU141" s="4">
        <v>12</v>
      </c>
      <c r="AV141" s="4">
        <v>9</v>
      </c>
      <c r="AW141" s="4" t="s">
        <v>436</v>
      </c>
      <c r="AX141" s="4">
        <v>1.7303999999999999</v>
      </c>
      <c r="AY141" s="4">
        <v>1.2784</v>
      </c>
      <c r="AZ141" s="4">
        <v>2.8264</v>
      </c>
      <c r="BA141" s="4">
        <v>11.154</v>
      </c>
      <c r="BB141" s="4">
        <v>8.07</v>
      </c>
      <c r="BC141" s="4">
        <v>0.72</v>
      </c>
      <c r="BD141" s="4">
        <v>25.858000000000001</v>
      </c>
      <c r="BE141" s="4">
        <v>1162.704</v>
      </c>
      <c r="BF141" s="4">
        <v>702.45600000000002</v>
      </c>
      <c r="BG141" s="4">
        <v>10.114000000000001</v>
      </c>
      <c r="BH141" s="4">
        <v>0.23499999999999999</v>
      </c>
      <c r="BI141" s="4">
        <v>10.349</v>
      </c>
      <c r="BJ141" s="4">
        <v>7.7869999999999999</v>
      </c>
      <c r="BK141" s="4">
        <v>0.18099999999999999</v>
      </c>
      <c r="BL141" s="4">
        <v>7.968</v>
      </c>
      <c r="BM141" s="4">
        <v>62.603900000000003</v>
      </c>
      <c r="BQ141" s="4">
        <v>0</v>
      </c>
      <c r="BR141" s="4">
        <v>0.656443</v>
      </c>
      <c r="BS141" s="4">
        <v>-5</v>
      </c>
      <c r="BT141" s="4">
        <v>8.1270000000000005E-3</v>
      </c>
      <c r="BU141" s="4">
        <v>16.041826</v>
      </c>
      <c r="BV141" s="4">
        <v>0.16416500000000001</v>
      </c>
      <c r="BW141" s="4">
        <f t="shared" si="20"/>
        <v>4.2382504291999998</v>
      </c>
      <c r="BY141" s="4">
        <f t="shared" si="21"/>
        <v>14395.532759741587</v>
      </c>
      <c r="BZ141" s="4">
        <f t="shared" si="22"/>
        <v>8697.1648504495006</v>
      </c>
      <c r="CA141" s="4">
        <f t="shared" si="23"/>
        <v>96.411480136051608</v>
      </c>
      <c r="CB141" s="4">
        <f t="shared" si="24"/>
        <v>775.10397602277669</v>
      </c>
    </row>
    <row r="142" spans="1:80" x14ac:dyDescent="0.25">
      <c r="A142" s="2">
        <v>42804</v>
      </c>
      <c r="B142" s="3">
        <v>0.55419915509259254</v>
      </c>
      <c r="C142" s="4">
        <v>9.9960000000000004</v>
      </c>
      <c r="D142" s="4">
        <v>7.6154999999999999</v>
      </c>
      <c r="E142" s="4">
        <v>76154.667759999997</v>
      </c>
      <c r="F142" s="4">
        <v>690.3</v>
      </c>
      <c r="G142" s="4">
        <v>9.3000000000000007</v>
      </c>
      <c r="H142" s="4">
        <v>6806.3</v>
      </c>
      <c r="J142" s="4">
        <v>0.1</v>
      </c>
      <c r="K142" s="4">
        <v>0.80469999999999997</v>
      </c>
      <c r="L142" s="4">
        <v>8.0436999999999994</v>
      </c>
      <c r="M142" s="4">
        <v>6.1280999999999999</v>
      </c>
      <c r="N142" s="4">
        <v>555.45039999999995</v>
      </c>
      <c r="O142" s="4">
        <v>7.5126999999999997</v>
      </c>
      <c r="P142" s="4">
        <v>563</v>
      </c>
      <c r="Q142" s="4">
        <v>427.65039999999999</v>
      </c>
      <c r="R142" s="4">
        <v>5.7842000000000002</v>
      </c>
      <c r="S142" s="4">
        <v>433.4</v>
      </c>
      <c r="T142" s="4">
        <v>6806.3242</v>
      </c>
      <c r="W142" s="4">
        <v>0</v>
      </c>
      <c r="X142" s="4">
        <v>8.0500000000000002E-2</v>
      </c>
      <c r="Y142" s="4">
        <v>12.1</v>
      </c>
      <c r="Z142" s="4">
        <v>918</v>
      </c>
      <c r="AA142" s="4">
        <v>940</v>
      </c>
      <c r="AB142" s="4">
        <v>908</v>
      </c>
      <c r="AC142" s="4">
        <v>91</v>
      </c>
      <c r="AD142" s="4">
        <v>11.42</v>
      </c>
      <c r="AE142" s="4">
        <v>0.26</v>
      </c>
      <c r="AF142" s="4">
        <v>993</v>
      </c>
      <c r="AG142" s="4">
        <v>-10</v>
      </c>
      <c r="AH142" s="4">
        <v>8</v>
      </c>
      <c r="AI142" s="4">
        <v>24</v>
      </c>
      <c r="AJ142" s="4">
        <v>137</v>
      </c>
      <c r="AK142" s="4">
        <v>136.9</v>
      </c>
      <c r="AL142" s="4">
        <v>5.0999999999999996</v>
      </c>
      <c r="AM142" s="4">
        <v>142</v>
      </c>
      <c r="AN142" s="4" t="s">
        <v>155</v>
      </c>
      <c r="AO142" s="4">
        <v>2</v>
      </c>
      <c r="AP142" s="5">
        <v>0.76250000000000007</v>
      </c>
      <c r="AQ142" s="4">
        <v>47.160103999999997</v>
      </c>
      <c r="AR142" s="4">
        <v>-88.490616000000003</v>
      </c>
      <c r="AS142" s="4">
        <v>313.7</v>
      </c>
      <c r="AT142" s="4">
        <v>26.8</v>
      </c>
      <c r="AU142" s="4">
        <v>12</v>
      </c>
      <c r="AV142" s="4">
        <v>9</v>
      </c>
      <c r="AW142" s="4" t="s">
        <v>436</v>
      </c>
      <c r="AX142" s="4">
        <v>1.8304</v>
      </c>
      <c r="AY142" s="4">
        <v>1</v>
      </c>
      <c r="AZ142" s="4">
        <v>2.2303999999999999</v>
      </c>
      <c r="BA142" s="4">
        <v>11.154</v>
      </c>
      <c r="BB142" s="4">
        <v>8.5299999999999994</v>
      </c>
      <c r="BC142" s="4">
        <v>0.76</v>
      </c>
      <c r="BD142" s="4">
        <v>24.271999999999998</v>
      </c>
      <c r="BE142" s="4">
        <v>1309.288</v>
      </c>
      <c r="BF142" s="4">
        <v>634.86699999999996</v>
      </c>
      <c r="BG142" s="4">
        <v>9.468</v>
      </c>
      <c r="BH142" s="4">
        <v>0.128</v>
      </c>
      <c r="BI142" s="4">
        <v>9.5960000000000001</v>
      </c>
      <c r="BJ142" s="4">
        <v>7.29</v>
      </c>
      <c r="BK142" s="4">
        <v>9.9000000000000005E-2</v>
      </c>
      <c r="BL142" s="4">
        <v>7.3879999999999999</v>
      </c>
      <c r="BM142" s="4">
        <v>45.937899999999999</v>
      </c>
      <c r="BQ142" s="4">
        <v>9.5239999999999991</v>
      </c>
      <c r="BR142" s="4">
        <v>0.70641200000000004</v>
      </c>
      <c r="BS142" s="4">
        <v>-5</v>
      </c>
      <c r="BT142" s="4">
        <v>8.0000000000000002E-3</v>
      </c>
      <c r="BU142" s="4">
        <v>17.262943</v>
      </c>
      <c r="BV142" s="4">
        <v>0.16159999999999999</v>
      </c>
      <c r="BW142" s="4">
        <f t="shared" si="20"/>
        <v>4.5608695405999997</v>
      </c>
      <c r="BY142" s="4">
        <f t="shared" si="21"/>
        <v>17444.350263635934</v>
      </c>
      <c r="BZ142" s="4">
        <f t="shared" si="22"/>
        <v>8458.6754929578146</v>
      </c>
      <c r="CA142" s="4">
        <f t="shared" si="23"/>
        <v>97.128602279946008</v>
      </c>
      <c r="CB142" s="4">
        <f t="shared" si="24"/>
        <v>612.05542094320049</v>
      </c>
    </row>
    <row r="143" spans="1:80" x14ac:dyDescent="0.25">
      <c r="A143" s="2">
        <v>42804</v>
      </c>
      <c r="B143" s="3">
        <v>0.55421072916666669</v>
      </c>
      <c r="C143" s="4">
        <v>10.571</v>
      </c>
      <c r="D143" s="4">
        <v>6.6439000000000004</v>
      </c>
      <c r="E143" s="4">
        <v>66439.398107999994</v>
      </c>
      <c r="F143" s="4">
        <v>561.70000000000005</v>
      </c>
      <c r="G143" s="4">
        <v>9.4</v>
      </c>
      <c r="H143" s="4">
        <v>4856.8</v>
      </c>
      <c r="J143" s="4">
        <v>0.19</v>
      </c>
      <c r="K143" s="4">
        <v>0.81299999999999994</v>
      </c>
      <c r="L143" s="4">
        <v>8.5945</v>
      </c>
      <c r="M143" s="4">
        <v>5.4016000000000002</v>
      </c>
      <c r="N143" s="4">
        <v>456.6918</v>
      </c>
      <c r="O143" s="4">
        <v>7.6422999999999996</v>
      </c>
      <c r="P143" s="4">
        <v>464.3</v>
      </c>
      <c r="Q143" s="4">
        <v>351.61450000000002</v>
      </c>
      <c r="R143" s="4">
        <v>5.8838999999999997</v>
      </c>
      <c r="S143" s="4">
        <v>357.5</v>
      </c>
      <c r="T143" s="4">
        <v>4856.759</v>
      </c>
      <c r="W143" s="4">
        <v>0</v>
      </c>
      <c r="X143" s="4">
        <v>0.1585</v>
      </c>
      <c r="Y143" s="4">
        <v>12.1</v>
      </c>
      <c r="Z143" s="4">
        <v>928</v>
      </c>
      <c r="AA143" s="4">
        <v>947</v>
      </c>
      <c r="AB143" s="4">
        <v>915</v>
      </c>
      <c r="AC143" s="4">
        <v>91</v>
      </c>
      <c r="AD143" s="4">
        <v>11.42</v>
      </c>
      <c r="AE143" s="4">
        <v>0.26</v>
      </c>
      <c r="AF143" s="4">
        <v>993</v>
      </c>
      <c r="AG143" s="4">
        <v>-10</v>
      </c>
      <c r="AH143" s="4">
        <v>8</v>
      </c>
      <c r="AI143" s="4">
        <v>24</v>
      </c>
      <c r="AJ143" s="4">
        <v>136.1</v>
      </c>
      <c r="AK143" s="4">
        <v>136.1</v>
      </c>
      <c r="AL143" s="4">
        <v>5.0999999999999996</v>
      </c>
      <c r="AM143" s="4">
        <v>142</v>
      </c>
      <c r="AN143" s="4" t="s">
        <v>155</v>
      </c>
      <c r="AO143" s="4">
        <v>2</v>
      </c>
      <c r="AP143" s="5">
        <v>0.76251157407407411</v>
      </c>
      <c r="AQ143" s="4">
        <v>47.159996</v>
      </c>
      <c r="AR143" s="4">
        <v>-88.490571000000003</v>
      </c>
      <c r="AS143" s="4">
        <v>313.7</v>
      </c>
      <c r="AT143" s="4">
        <v>27.5</v>
      </c>
      <c r="AU143" s="4">
        <v>12</v>
      </c>
      <c r="AV143" s="4">
        <v>9</v>
      </c>
      <c r="AW143" s="4" t="s">
        <v>436</v>
      </c>
      <c r="AX143" s="4">
        <v>1.6872</v>
      </c>
      <c r="AY143" s="4">
        <v>1.0304</v>
      </c>
      <c r="AZ143" s="4">
        <v>2.2696000000000001</v>
      </c>
      <c r="BA143" s="4">
        <v>11.154</v>
      </c>
      <c r="BB143" s="4">
        <v>8.94</v>
      </c>
      <c r="BC143" s="4">
        <v>0.8</v>
      </c>
      <c r="BD143" s="4">
        <v>23</v>
      </c>
      <c r="BE143" s="4">
        <v>1434.8579999999999</v>
      </c>
      <c r="BF143" s="4">
        <v>573.96900000000005</v>
      </c>
      <c r="BG143" s="4">
        <v>7.9850000000000003</v>
      </c>
      <c r="BH143" s="4">
        <v>0.13400000000000001</v>
      </c>
      <c r="BI143" s="4">
        <v>8.1180000000000003</v>
      </c>
      <c r="BJ143" s="4">
        <v>6.1470000000000002</v>
      </c>
      <c r="BK143" s="4">
        <v>0.10299999999999999</v>
      </c>
      <c r="BL143" s="4">
        <v>6.25</v>
      </c>
      <c r="BM143" s="4">
        <v>33.621200000000002</v>
      </c>
      <c r="BQ143" s="4">
        <v>19.239999999999998</v>
      </c>
      <c r="BR143" s="4">
        <v>0.71374599999999999</v>
      </c>
      <c r="BS143" s="4">
        <v>-5</v>
      </c>
      <c r="BT143" s="4">
        <v>8.0000000000000002E-3</v>
      </c>
      <c r="BU143" s="4">
        <v>17.442167999999999</v>
      </c>
      <c r="BV143" s="4">
        <v>0.16159999999999999</v>
      </c>
      <c r="BW143" s="4">
        <f t="shared" si="20"/>
        <v>4.6082207855999995</v>
      </c>
      <c r="BY143" s="4">
        <f t="shared" si="21"/>
        <v>19315.865066676739</v>
      </c>
      <c r="BZ143" s="4">
        <f t="shared" si="22"/>
        <v>7726.6933427944668</v>
      </c>
      <c r="CA143" s="4">
        <f t="shared" si="23"/>
        <v>82.750085767972806</v>
      </c>
      <c r="CB143" s="4">
        <f t="shared" si="24"/>
        <v>452.60406436020293</v>
      </c>
    </row>
    <row r="144" spans="1:80" x14ac:dyDescent="0.25">
      <c r="A144" s="2">
        <v>42804</v>
      </c>
      <c r="B144" s="3">
        <v>0.55422230324074073</v>
      </c>
      <c r="C144" s="4">
        <v>10.198</v>
      </c>
      <c r="D144" s="4">
        <v>7.2329999999999997</v>
      </c>
      <c r="E144" s="4">
        <v>72329.566613000003</v>
      </c>
      <c r="F144" s="4">
        <v>521.1</v>
      </c>
      <c r="G144" s="4">
        <v>9.4</v>
      </c>
      <c r="H144" s="4">
        <v>3804.5</v>
      </c>
      <c r="J144" s="4">
        <v>0.2</v>
      </c>
      <c r="K144" s="4">
        <v>0.81079999999999997</v>
      </c>
      <c r="L144" s="4">
        <v>8.2683</v>
      </c>
      <c r="M144" s="4">
        <v>5.8642000000000003</v>
      </c>
      <c r="N144" s="4">
        <v>422.48349999999999</v>
      </c>
      <c r="O144" s="4">
        <v>7.6501999999999999</v>
      </c>
      <c r="P144" s="4">
        <v>430.1</v>
      </c>
      <c r="Q144" s="4">
        <v>325.27699999999999</v>
      </c>
      <c r="R144" s="4">
        <v>5.89</v>
      </c>
      <c r="S144" s="4">
        <v>331.2</v>
      </c>
      <c r="T144" s="4">
        <v>3804.4706000000001</v>
      </c>
      <c r="W144" s="4">
        <v>0</v>
      </c>
      <c r="X144" s="4">
        <v>0.16220000000000001</v>
      </c>
      <c r="Y144" s="4">
        <v>11.8</v>
      </c>
      <c r="Z144" s="4">
        <v>927</v>
      </c>
      <c r="AA144" s="4">
        <v>941</v>
      </c>
      <c r="AB144" s="4">
        <v>914</v>
      </c>
      <c r="AC144" s="4">
        <v>91</v>
      </c>
      <c r="AD144" s="4">
        <v>11.42</v>
      </c>
      <c r="AE144" s="4">
        <v>0.26</v>
      </c>
      <c r="AF144" s="4">
        <v>993</v>
      </c>
      <c r="AG144" s="4">
        <v>-10</v>
      </c>
      <c r="AH144" s="4">
        <v>8</v>
      </c>
      <c r="AI144" s="4">
        <v>24</v>
      </c>
      <c r="AJ144" s="4">
        <v>136.9</v>
      </c>
      <c r="AK144" s="4">
        <v>134.30000000000001</v>
      </c>
      <c r="AL144" s="4">
        <v>5</v>
      </c>
      <c r="AM144" s="4">
        <v>142</v>
      </c>
      <c r="AN144" s="4" t="s">
        <v>155</v>
      </c>
      <c r="AO144" s="4">
        <v>2</v>
      </c>
      <c r="AP144" s="5">
        <v>0.76252314814814814</v>
      </c>
      <c r="AQ144" s="4">
        <v>47.159889999999997</v>
      </c>
      <c r="AR144" s="4">
        <v>-88.490506999999994</v>
      </c>
      <c r="AS144" s="4">
        <v>313.3</v>
      </c>
      <c r="AT144" s="4">
        <v>28</v>
      </c>
      <c r="AU144" s="4">
        <v>12</v>
      </c>
      <c r="AV144" s="4">
        <v>9</v>
      </c>
      <c r="AW144" s="4" t="s">
        <v>436</v>
      </c>
      <c r="AX144" s="4">
        <v>1.3824000000000001</v>
      </c>
      <c r="AY144" s="4">
        <v>1.2216</v>
      </c>
      <c r="AZ144" s="4">
        <v>2.4127999999999998</v>
      </c>
      <c r="BA144" s="4">
        <v>11.154</v>
      </c>
      <c r="BB144" s="4">
        <v>8.83</v>
      </c>
      <c r="BC144" s="4">
        <v>0.79</v>
      </c>
      <c r="BD144" s="4">
        <v>23.34</v>
      </c>
      <c r="BE144" s="4">
        <v>1377.412</v>
      </c>
      <c r="BF144" s="4">
        <v>621.78200000000004</v>
      </c>
      <c r="BG144" s="4">
        <v>7.37</v>
      </c>
      <c r="BH144" s="4">
        <v>0.13300000000000001</v>
      </c>
      <c r="BI144" s="4">
        <v>7.5039999999999996</v>
      </c>
      <c r="BJ144" s="4">
        <v>5.6749999999999998</v>
      </c>
      <c r="BK144" s="4">
        <v>0.10299999999999999</v>
      </c>
      <c r="BL144" s="4">
        <v>5.7770000000000001</v>
      </c>
      <c r="BM144" s="4">
        <v>26.279699999999998</v>
      </c>
      <c r="BQ144" s="4">
        <v>19.640999999999998</v>
      </c>
      <c r="BR144" s="4">
        <v>0.69479400000000002</v>
      </c>
      <c r="BS144" s="4">
        <v>-5</v>
      </c>
      <c r="BT144" s="4">
        <v>8.0000000000000002E-3</v>
      </c>
      <c r="BU144" s="4">
        <v>16.979028</v>
      </c>
      <c r="BV144" s="4">
        <v>0.16159999999999999</v>
      </c>
      <c r="BW144" s="4">
        <f t="shared" si="20"/>
        <v>4.4858591976</v>
      </c>
      <c r="BY144" s="4">
        <f t="shared" si="21"/>
        <v>18050.176835410686</v>
      </c>
      <c r="BZ144" s="4">
        <f t="shared" si="22"/>
        <v>8148.0886278581329</v>
      </c>
      <c r="CA144" s="4">
        <f t="shared" si="23"/>
        <v>74.367548374020004</v>
      </c>
      <c r="CB144" s="4">
        <f t="shared" si="24"/>
        <v>344.38006361316883</v>
      </c>
    </row>
    <row r="145" spans="1:80" x14ac:dyDescent="0.25">
      <c r="A145" s="2">
        <v>42804</v>
      </c>
      <c r="B145" s="3">
        <v>0.55423387731481488</v>
      </c>
      <c r="C145" s="4">
        <v>8.98</v>
      </c>
      <c r="D145" s="4">
        <v>8.6073000000000004</v>
      </c>
      <c r="E145" s="4">
        <v>86072.592592999994</v>
      </c>
      <c r="F145" s="4">
        <v>417.5</v>
      </c>
      <c r="G145" s="4">
        <v>62.4</v>
      </c>
      <c r="H145" s="4">
        <v>3278.5</v>
      </c>
      <c r="J145" s="4">
        <v>0.3</v>
      </c>
      <c r="K145" s="4">
        <v>0.80600000000000005</v>
      </c>
      <c r="L145" s="4">
        <v>7.2377000000000002</v>
      </c>
      <c r="M145" s="4">
        <v>6.9375</v>
      </c>
      <c r="N145" s="4">
        <v>336.46969999999999</v>
      </c>
      <c r="O145" s="4">
        <v>50.296500000000002</v>
      </c>
      <c r="P145" s="4">
        <v>386.8</v>
      </c>
      <c r="Q145" s="4">
        <v>259.06299999999999</v>
      </c>
      <c r="R145" s="4">
        <v>38.725499999999997</v>
      </c>
      <c r="S145" s="4">
        <v>297.8</v>
      </c>
      <c r="T145" s="4">
        <v>3278.4504999999999</v>
      </c>
      <c r="W145" s="4">
        <v>0</v>
      </c>
      <c r="X145" s="4">
        <v>0.24179999999999999</v>
      </c>
      <c r="Y145" s="4">
        <v>11.6</v>
      </c>
      <c r="Z145" s="4">
        <v>921</v>
      </c>
      <c r="AA145" s="4">
        <v>936</v>
      </c>
      <c r="AB145" s="4">
        <v>907</v>
      </c>
      <c r="AC145" s="4">
        <v>91</v>
      </c>
      <c r="AD145" s="4">
        <v>11.43</v>
      </c>
      <c r="AE145" s="4">
        <v>0.26</v>
      </c>
      <c r="AF145" s="4">
        <v>992</v>
      </c>
      <c r="AG145" s="4">
        <v>-10</v>
      </c>
      <c r="AH145" s="4">
        <v>8</v>
      </c>
      <c r="AI145" s="4">
        <v>24</v>
      </c>
      <c r="AJ145" s="4">
        <v>136.1</v>
      </c>
      <c r="AK145" s="4">
        <v>133.1</v>
      </c>
      <c r="AL145" s="4">
        <v>4.9000000000000004</v>
      </c>
      <c r="AM145" s="4">
        <v>142</v>
      </c>
      <c r="AN145" s="4" t="s">
        <v>155</v>
      </c>
      <c r="AO145" s="4">
        <v>2</v>
      </c>
      <c r="AP145" s="5">
        <v>0.76253472222222218</v>
      </c>
      <c r="AQ145" s="4">
        <v>47.159796999999998</v>
      </c>
      <c r="AR145" s="4">
        <v>-88.490404999999996</v>
      </c>
      <c r="AS145" s="4">
        <v>313</v>
      </c>
      <c r="AT145" s="4">
        <v>28.4</v>
      </c>
      <c r="AU145" s="4">
        <v>12</v>
      </c>
      <c r="AV145" s="4">
        <v>9</v>
      </c>
      <c r="AW145" s="4" t="s">
        <v>436</v>
      </c>
      <c r="AX145" s="4">
        <v>1.7392000000000001</v>
      </c>
      <c r="AY145" s="4">
        <v>1.5304</v>
      </c>
      <c r="AZ145" s="4">
        <v>2.9</v>
      </c>
      <c r="BA145" s="4">
        <v>11.154</v>
      </c>
      <c r="BB145" s="4">
        <v>8.59</v>
      </c>
      <c r="BC145" s="4">
        <v>0.77</v>
      </c>
      <c r="BD145" s="4">
        <v>24.068999999999999</v>
      </c>
      <c r="BE145" s="4">
        <v>1206.54</v>
      </c>
      <c r="BF145" s="4">
        <v>736.07100000000003</v>
      </c>
      <c r="BG145" s="4">
        <v>5.8739999999999997</v>
      </c>
      <c r="BH145" s="4">
        <v>0.878</v>
      </c>
      <c r="BI145" s="4">
        <v>6.7519999999999998</v>
      </c>
      <c r="BJ145" s="4">
        <v>4.5229999999999997</v>
      </c>
      <c r="BK145" s="4">
        <v>0.67600000000000005</v>
      </c>
      <c r="BL145" s="4">
        <v>5.1989999999999998</v>
      </c>
      <c r="BM145" s="4">
        <v>22.661300000000001</v>
      </c>
      <c r="BQ145" s="4">
        <v>29.309000000000001</v>
      </c>
      <c r="BR145" s="4">
        <v>0.61255700000000002</v>
      </c>
      <c r="BS145" s="4">
        <v>-5</v>
      </c>
      <c r="BT145" s="4">
        <v>8.8730000000000007E-3</v>
      </c>
      <c r="BU145" s="4">
        <v>14.969360999999999</v>
      </c>
      <c r="BV145" s="4">
        <v>0.17923500000000001</v>
      </c>
      <c r="BW145" s="4">
        <f t="shared" si="20"/>
        <v>3.9549051761999996</v>
      </c>
      <c r="BY145" s="4">
        <f t="shared" si="21"/>
        <v>13939.582311201491</v>
      </c>
      <c r="BZ145" s="4">
        <f t="shared" si="22"/>
        <v>8504.0879634230059</v>
      </c>
      <c r="CA145" s="4">
        <f t="shared" si="23"/>
        <v>52.255814803955396</v>
      </c>
      <c r="CB145" s="4">
        <f t="shared" si="24"/>
        <v>261.81399425533374</v>
      </c>
    </row>
    <row r="146" spans="1:80" x14ac:dyDescent="0.25">
      <c r="A146" s="2">
        <v>42804</v>
      </c>
      <c r="B146" s="3">
        <v>0.55424545138888892</v>
      </c>
      <c r="C146" s="4">
        <v>8.9550000000000001</v>
      </c>
      <c r="D146" s="4">
        <v>9.3633000000000006</v>
      </c>
      <c r="E146" s="4">
        <v>93633.440677999999</v>
      </c>
      <c r="F146" s="4">
        <v>331.7</v>
      </c>
      <c r="G146" s="4">
        <v>78.5</v>
      </c>
      <c r="H146" s="4">
        <v>3181.7</v>
      </c>
      <c r="J146" s="4">
        <v>0.3</v>
      </c>
      <c r="K146" s="4">
        <v>0.79730000000000001</v>
      </c>
      <c r="L146" s="4">
        <v>7.1398999999999999</v>
      </c>
      <c r="M146" s="4">
        <v>7.4656000000000002</v>
      </c>
      <c r="N146" s="4">
        <v>264.47730000000001</v>
      </c>
      <c r="O146" s="4">
        <v>62.589399999999998</v>
      </c>
      <c r="P146" s="4">
        <v>327.10000000000002</v>
      </c>
      <c r="Q146" s="4">
        <v>203.62649999999999</v>
      </c>
      <c r="R146" s="4">
        <v>48.188800000000001</v>
      </c>
      <c r="S146" s="4">
        <v>251.8</v>
      </c>
      <c r="T146" s="4">
        <v>3181.6700999999998</v>
      </c>
      <c r="W146" s="4">
        <v>0</v>
      </c>
      <c r="X146" s="4">
        <v>0.2392</v>
      </c>
      <c r="Y146" s="4">
        <v>11.7</v>
      </c>
      <c r="Z146" s="4">
        <v>913</v>
      </c>
      <c r="AA146" s="4">
        <v>929</v>
      </c>
      <c r="AB146" s="4">
        <v>902</v>
      </c>
      <c r="AC146" s="4">
        <v>91</v>
      </c>
      <c r="AD146" s="4">
        <v>11.42</v>
      </c>
      <c r="AE146" s="4">
        <v>0.26</v>
      </c>
      <c r="AF146" s="4">
        <v>993</v>
      </c>
      <c r="AG146" s="4">
        <v>-10</v>
      </c>
      <c r="AH146" s="4">
        <v>8</v>
      </c>
      <c r="AI146" s="4">
        <v>24</v>
      </c>
      <c r="AJ146" s="4">
        <v>136</v>
      </c>
      <c r="AK146" s="4">
        <v>133.9</v>
      </c>
      <c r="AL146" s="4">
        <v>4.8</v>
      </c>
      <c r="AM146" s="4">
        <v>142</v>
      </c>
      <c r="AN146" s="4" t="s">
        <v>155</v>
      </c>
      <c r="AO146" s="4">
        <v>2</v>
      </c>
      <c r="AP146" s="4">
        <v>0.76254629629629633</v>
      </c>
      <c r="AQ146" s="4">
        <v>47.159697999999999</v>
      </c>
      <c r="AR146" s="4">
        <v>-88.490257999999997</v>
      </c>
      <c r="AS146" s="4">
        <v>312.8</v>
      </c>
      <c r="AT146" s="4">
        <v>34.799999999999997</v>
      </c>
      <c r="AU146" s="4">
        <v>12</v>
      </c>
      <c r="AV146" s="4">
        <v>9</v>
      </c>
      <c r="AW146" s="4" t="s">
        <v>436</v>
      </c>
      <c r="AX146" s="4">
        <v>1.4176</v>
      </c>
      <c r="AY146" s="4">
        <v>1.6304000000000001</v>
      </c>
      <c r="AZ146" s="4">
        <v>2.6871999999999998</v>
      </c>
      <c r="BA146" s="4">
        <v>11.154</v>
      </c>
      <c r="BB146" s="4">
        <v>8.19</v>
      </c>
      <c r="BC146" s="4">
        <v>0.73</v>
      </c>
      <c r="BD146" s="4">
        <v>25.420999999999999</v>
      </c>
      <c r="BE146" s="4">
        <v>1156.597</v>
      </c>
      <c r="BF146" s="4">
        <v>769.71299999999997</v>
      </c>
      <c r="BG146" s="4">
        <v>4.4870000000000001</v>
      </c>
      <c r="BH146" s="4">
        <v>1.0620000000000001</v>
      </c>
      <c r="BI146" s="4">
        <v>5.548</v>
      </c>
      <c r="BJ146" s="4">
        <v>3.4540000000000002</v>
      </c>
      <c r="BK146" s="4">
        <v>0.81699999999999995</v>
      </c>
      <c r="BL146" s="4">
        <v>4.2720000000000002</v>
      </c>
      <c r="BM146" s="4">
        <v>21.370899999999999</v>
      </c>
      <c r="BQ146" s="4">
        <v>28.172999999999998</v>
      </c>
      <c r="BR146" s="4">
        <v>0.62631700000000001</v>
      </c>
      <c r="BS146" s="4">
        <v>-5</v>
      </c>
      <c r="BT146" s="4">
        <v>8.9999999999999993E-3</v>
      </c>
      <c r="BU146" s="4">
        <v>15.305622</v>
      </c>
      <c r="BV146" s="4">
        <v>0.18179999999999999</v>
      </c>
      <c r="BW146" s="4">
        <f t="shared" ref="BW146" si="25">BU146*0.2642</f>
        <v>4.0437453323999994</v>
      </c>
      <c r="BY146" s="4">
        <f t="shared" si="21"/>
        <v>13662.740481696181</v>
      </c>
      <c r="BZ146" s="4">
        <f t="shared" si="22"/>
        <v>9092.5265796018939</v>
      </c>
      <c r="CA146" s="4">
        <f t="shared" si="23"/>
        <v>40.801684271858406</v>
      </c>
      <c r="CB146" s="4">
        <f t="shared" si="24"/>
        <v>252.45185709480563</v>
      </c>
    </row>
    <row r="147" spans="1:80" x14ac:dyDescent="0.25">
      <c r="A147" s="2">
        <v>42804</v>
      </c>
      <c r="B147" s="3">
        <v>0.55425702546296296</v>
      </c>
      <c r="C147" s="4">
        <v>9.5340000000000007</v>
      </c>
      <c r="D147" s="4">
        <v>8.4412000000000003</v>
      </c>
      <c r="E147" s="4">
        <v>84411.921182000006</v>
      </c>
      <c r="F147" s="4">
        <v>267.7</v>
      </c>
      <c r="G147" s="4">
        <v>78.5</v>
      </c>
      <c r="H147" s="4">
        <v>3020</v>
      </c>
      <c r="J147" s="4">
        <v>0.2</v>
      </c>
      <c r="K147" s="4">
        <v>0.8034</v>
      </c>
      <c r="L147" s="4">
        <v>7.6595000000000004</v>
      </c>
      <c r="M147" s="4">
        <v>6.7813999999999997</v>
      </c>
      <c r="N147" s="4">
        <v>215.07599999999999</v>
      </c>
      <c r="O147" s="4">
        <v>63.064900000000002</v>
      </c>
      <c r="P147" s="4">
        <v>278.10000000000002</v>
      </c>
      <c r="Q147" s="4">
        <v>165.5966</v>
      </c>
      <c r="R147" s="4">
        <v>48.5565</v>
      </c>
      <c r="S147" s="4">
        <v>214.2</v>
      </c>
      <c r="T147" s="4">
        <v>3020.0486999999998</v>
      </c>
      <c r="W147" s="4">
        <v>0</v>
      </c>
      <c r="X147" s="4">
        <v>0.16070000000000001</v>
      </c>
      <c r="Y147" s="4">
        <v>11.5</v>
      </c>
      <c r="Z147" s="4">
        <v>922</v>
      </c>
      <c r="AA147" s="4">
        <v>937</v>
      </c>
      <c r="AB147" s="4">
        <v>911</v>
      </c>
      <c r="AC147" s="4">
        <v>91</v>
      </c>
      <c r="AD147" s="4">
        <v>11.43</v>
      </c>
      <c r="AE147" s="4">
        <v>0.26</v>
      </c>
      <c r="AF147" s="4">
        <v>992</v>
      </c>
      <c r="AG147" s="4">
        <v>-10</v>
      </c>
      <c r="AH147" s="4">
        <v>8</v>
      </c>
      <c r="AI147" s="4">
        <v>24</v>
      </c>
      <c r="AJ147" s="4">
        <v>135.1</v>
      </c>
      <c r="AK147" s="4">
        <v>133.1</v>
      </c>
      <c r="AL147" s="4">
        <v>4.5999999999999996</v>
      </c>
      <c r="AM147" s="4">
        <v>142</v>
      </c>
      <c r="AN147" s="4" t="s">
        <v>155</v>
      </c>
      <c r="AO147" s="4">
        <v>2</v>
      </c>
      <c r="AP147" s="4">
        <v>0.76255787037037026</v>
      </c>
      <c r="AQ147" s="4">
        <v>47.159602999999997</v>
      </c>
      <c r="AR147" s="4">
        <v>-88.490095999999994</v>
      </c>
      <c r="AS147" s="4">
        <v>312.8</v>
      </c>
      <c r="AT147" s="4">
        <v>35.5</v>
      </c>
      <c r="AU147" s="4">
        <v>12</v>
      </c>
      <c r="AV147" s="4">
        <v>10</v>
      </c>
      <c r="AW147" s="4" t="s">
        <v>434</v>
      </c>
      <c r="AX147" s="4">
        <v>1.0911999999999999</v>
      </c>
      <c r="AY147" s="4">
        <v>1.4872000000000001</v>
      </c>
      <c r="AZ147" s="4">
        <v>2.2608000000000001</v>
      </c>
      <c r="BA147" s="4">
        <v>11.154</v>
      </c>
      <c r="BB147" s="4">
        <v>8.4700000000000006</v>
      </c>
      <c r="BC147" s="4">
        <v>0.76</v>
      </c>
      <c r="BD147" s="4">
        <v>24.475000000000001</v>
      </c>
      <c r="BE147" s="4">
        <v>1256.02</v>
      </c>
      <c r="BF147" s="4">
        <v>707.779</v>
      </c>
      <c r="BG147" s="4">
        <v>3.6930000000000001</v>
      </c>
      <c r="BH147" s="4">
        <v>1.083</v>
      </c>
      <c r="BI147" s="4">
        <v>4.7759999999999998</v>
      </c>
      <c r="BJ147" s="4">
        <v>2.8439999999999999</v>
      </c>
      <c r="BK147" s="4">
        <v>0.83399999999999996</v>
      </c>
      <c r="BL147" s="4">
        <v>3.6779999999999999</v>
      </c>
      <c r="BM147" s="4">
        <v>20.534800000000001</v>
      </c>
      <c r="BQ147" s="4">
        <v>19.158000000000001</v>
      </c>
      <c r="BR147" s="4">
        <v>0.60380999999999996</v>
      </c>
      <c r="BS147" s="4">
        <v>-5</v>
      </c>
      <c r="BT147" s="4">
        <v>8.9999999999999993E-3</v>
      </c>
      <c r="BU147" s="4">
        <v>14.755606999999999</v>
      </c>
      <c r="BV147" s="4">
        <v>0.18179999999999999</v>
      </c>
      <c r="BW147" s="4">
        <f t="shared" ref="BW147:BW149" si="26">BU147*0.2642</f>
        <v>3.8984313693999999</v>
      </c>
      <c r="BY147" s="4">
        <f t="shared" si="21"/>
        <v>14304.029885695252</v>
      </c>
      <c r="BZ147" s="4">
        <f t="shared" si="22"/>
        <v>8060.4544262571462</v>
      </c>
      <c r="CA147" s="4">
        <f t="shared" si="23"/>
        <v>32.388545560514395</v>
      </c>
      <c r="CB147" s="4">
        <f t="shared" si="24"/>
        <v>233.85805392969451</v>
      </c>
    </row>
    <row r="148" spans="1:80" x14ac:dyDescent="0.25">
      <c r="A148" s="2">
        <v>42804</v>
      </c>
      <c r="B148" s="3">
        <v>0.554268599537037</v>
      </c>
      <c r="C148" s="4">
        <v>10.048</v>
      </c>
      <c r="D148" s="4">
        <v>7.6398999999999999</v>
      </c>
      <c r="E148" s="4">
        <v>76398.784893000004</v>
      </c>
      <c r="F148" s="4">
        <v>237.1</v>
      </c>
      <c r="G148" s="4">
        <v>77.099999999999994</v>
      </c>
      <c r="H148" s="4">
        <v>2801.1</v>
      </c>
      <c r="J148" s="4">
        <v>0.1</v>
      </c>
      <c r="K148" s="4">
        <v>0.80840000000000001</v>
      </c>
      <c r="L148" s="4">
        <v>8.1228999999999996</v>
      </c>
      <c r="M148" s="4">
        <v>6.1760999999999999</v>
      </c>
      <c r="N148" s="4">
        <v>191.7022</v>
      </c>
      <c r="O148" s="4">
        <v>62.2986</v>
      </c>
      <c r="P148" s="4">
        <v>254</v>
      </c>
      <c r="Q148" s="4">
        <v>147.60079999999999</v>
      </c>
      <c r="R148" s="4">
        <v>47.966700000000003</v>
      </c>
      <c r="S148" s="4">
        <v>195.6</v>
      </c>
      <c r="T148" s="4">
        <v>2801.125</v>
      </c>
      <c r="W148" s="4">
        <v>0</v>
      </c>
      <c r="X148" s="4">
        <v>8.0799999999999997E-2</v>
      </c>
      <c r="Y148" s="4">
        <v>11.5</v>
      </c>
      <c r="Z148" s="4">
        <v>927</v>
      </c>
      <c r="AA148" s="4">
        <v>942</v>
      </c>
      <c r="AB148" s="4">
        <v>915</v>
      </c>
      <c r="AC148" s="4">
        <v>91</v>
      </c>
      <c r="AD148" s="4">
        <v>11.43</v>
      </c>
      <c r="AE148" s="4">
        <v>0.26</v>
      </c>
      <c r="AF148" s="4">
        <v>992</v>
      </c>
      <c r="AG148" s="4">
        <v>-10</v>
      </c>
      <c r="AH148" s="4">
        <v>8</v>
      </c>
      <c r="AI148" s="4">
        <v>24</v>
      </c>
      <c r="AJ148" s="4">
        <v>135</v>
      </c>
      <c r="AK148" s="4">
        <v>133.9</v>
      </c>
      <c r="AL148" s="4">
        <v>4.4000000000000004</v>
      </c>
      <c r="AM148" s="4">
        <v>142</v>
      </c>
      <c r="AN148" s="4" t="s">
        <v>155</v>
      </c>
      <c r="AO148" s="4">
        <v>2</v>
      </c>
      <c r="AP148" s="4">
        <v>0.76256944444444441</v>
      </c>
      <c r="AQ148" s="4">
        <v>47.159509</v>
      </c>
      <c r="AR148" s="4">
        <v>-88.489939000000007</v>
      </c>
      <c r="AS148" s="4">
        <v>312.7</v>
      </c>
      <c r="AT148" s="4">
        <v>35.200000000000003</v>
      </c>
      <c r="AU148" s="4">
        <v>12</v>
      </c>
      <c r="AV148" s="4">
        <v>10</v>
      </c>
      <c r="AW148" s="4" t="s">
        <v>434</v>
      </c>
      <c r="AX148" s="4">
        <v>1.3607389999999999</v>
      </c>
      <c r="AY148" s="4">
        <v>1</v>
      </c>
      <c r="AZ148" s="4">
        <v>2.4303699999999999</v>
      </c>
      <c r="BA148" s="4">
        <v>11.154</v>
      </c>
      <c r="BB148" s="4">
        <v>8.7200000000000006</v>
      </c>
      <c r="BC148" s="4">
        <v>0.78</v>
      </c>
      <c r="BD148" s="4">
        <v>23.7</v>
      </c>
      <c r="BE148" s="4">
        <v>1347.028</v>
      </c>
      <c r="BF148" s="4">
        <v>651.86900000000003</v>
      </c>
      <c r="BG148" s="4">
        <v>3.3290000000000002</v>
      </c>
      <c r="BH148" s="4">
        <v>1.0820000000000001</v>
      </c>
      <c r="BI148" s="4">
        <v>4.4109999999999996</v>
      </c>
      <c r="BJ148" s="4">
        <v>2.5630000000000002</v>
      </c>
      <c r="BK148" s="4">
        <v>0.83299999999999996</v>
      </c>
      <c r="BL148" s="4">
        <v>3.3959999999999999</v>
      </c>
      <c r="BM148" s="4">
        <v>19.260899999999999</v>
      </c>
      <c r="BQ148" s="4">
        <v>9.7479999999999993</v>
      </c>
      <c r="BR148" s="4">
        <v>0.555477</v>
      </c>
      <c r="BS148" s="4">
        <v>-5</v>
      </c>
      <c r="BT148" s="4">
        <v>8.1270000000000005E-3</v>
      </c>
      <c r="BU148" s="4">
        <v>13.57447</v>
      </c>
      <c r="BV148" s="4">
        <v>0.16416500000000001</v>
      </c>
      <c r="BW148" s="4">
        <f t="shared" si="26"/>
        <v>3.5863749739999999</v>
      </c>
      <c r="BY148" s="4">
        <f t="shared" si="21"/>
        <v>14112.510548988488</v>
      </c>
      <c r="BZ148" s="4">
        <f t="shared" si="22"/>
        <v>6829.4854591430749</v>
      </c>
      <c r="CA148" s="4">
        <f t="shared" si="23"/>
        <v>26.851976749598006</v>
      </c>
      <c r="CB148" s="4">
        <f t="shared" si="24"/>
        <v>201.79213381831141</v>
      </c>
    </row>
    <row r="149" spans="1:80" x14ac:dyDescent="0.25">
      <c r="A149" s="2">
        <v>42804</v>
      </c>
      <c r="B149" s="3">
        <v>0.55428017361111115</v>
      </c>
      <c r="C149" s="4">
        <v>10.529</v>
      </c>
      <c r="D149" s="4">
        <v>6.8239999999999998</v>
      </c>
      <c r="E149" s="4">
        <v>68239.702479</v>
      </c>
      <c r="F149" s="4">
        <v>209.4</v>
      </c>
      <c r="G149" s="4">
        <v>75.7</v>
      </c>
      <c r="H149" s="4">
        <v>2647.3</v>
      </c>
      <c r="J149" s="4">
        <v>0.1</v>
      </c>
      <c r="K149" s="4">
        <v>0.81369999999999998</v>
      </c>
      <c r="L149" s="4">
        <v>8.5676000000000005</v>
      </c>
      <c r="M149" s="4">
        <v>5.5525000000000002</v>
      </c>
      <c r="N149" s="4">
        <v>170.38030000000001</v>
      </c>
      <c r="O149" s="4">
        <v>61.619399999999999</v>
      </c>
      <c r="P149" s="4">
        <v>232</v>
      </c>
      <c r="Q149" s="4">
        <v>131.1841</v>
      </c>
      <c r="R149" s="4">
        <v>47.4437</v>
      </c>
      <c r="S149" s="4">
        <v>178.6</v>
      </c>
      <c r="T149" s="4">
        <v>2647.3159000000001</v>
      </c>
      <c r="W149" s="4">
        <v>0</v>
      </c>
      <c r="X149" s="4">
        <v>8.14E-2</v>
      </c>
      <c r="Y149" s="4">
        <v>11.5</v>
      </c>
      <c r="Z149" s="4">
        <v>929</v>
      </c>
      <c r="AA149" s="4">
        <v>945</v>
      </c>
      <c r="AB149" s="4">
        <v>917</v>
      </c>
      <c r="AC149" s="4">
        <v>91</v>
      </c>
      <c r="AD149" s="4">
        <v>11.43</v>
      </c>
      <c r="AE149" s="4">
        <v>0.26</v>
      </c>
      <c r="AF149" s="4">
        <v>992</v>
      </c>
      <c r="AG149" s="4">
        <v>-10</v>
      </c>
      <c r="AH149" s="4">
        <v>8</v>
      </c>
      <c r="AI149" s="4">
        <v>24</v>
      </c>
      <c r="AJ149" s="4">
        <v>135.9</v>
      </c>
      <c r="AK149" s="4">
        <v>134</v>
      </c>
      <c r="AL149" s="4">
        <v>4.4000000000000004</v>
      </c>
      <c r="AM149" s="4">
        <v>142</v>
      </c>
      <c r="AN149" s="4" t="s">
        <v>155</v>
      </c>
      <c r="AO149" s="4">
        <v>2</v>
      </c>
      <c r="AP149" s="4">
        <v>0.76258101851851856</v>
      </c>
      <c r="AQ149" s="4">
        <v>47.159405999999997</v>
      </c>
      <c r="AR149" s="4">
        <v>-88.489789000000002</v>
      </c>
      <c r="AS149" s="4">
        <v>312.60000000000002</v>
      </c>
      <c r="AT149" s="4">
        <v>35.299999999999997</v>
      </c>
      <c r="AU149" s="4">
        <v>12</v>
      </c>
      <c r="AV149" s="4">
        <v>10</v>
      </c>
      <c r="AW149" s="4" t="s">
        <v>434</v>
      </c>
      <c r="AX149" s="4">
        <v>1.409009</v>
      </c>
      <c r="AY149" s="4">
        <v>1.03033</v>
      </c>
      <c r="AZ149" s="4">
        <v>2.5</v>
      </c>
      <c r="BA149" s="4">
        <v>11.154</v>
      </c>
      <c r="BB149" s="4">
        <v>8.98</v>
      </c>
      <c r="BC149" s="4">
        <v>0.81</v>
      </c>
      <c r="BD149" s="4">
        <v>22.899000000000001</v>
      </c>
      <c r="BE149" s="4">
        <v>1440.029</v>
      </c>
      <c r="BF149" s="4">
        <v>593.99</v>
      </c>
      <c r="BG149" s="4">
        <v>2.9990000000000001</v>
      </c>
      <c r="BH149" s="4">
        <v>1.085</v>
      </c>
      <c r="BI149" s="4">
        <v>4.0839999999999996</v>
      </c>
      <c r="BJ149" s="4">
        <v>2.3090000000000002</v>
      </c>
      <c r="BK149" s="4">
        <v>0.83499999999999996</v>
      </c>
      <c r="BL149" s="4">
        <v>3.1440000000000001</v>
      </c>
      <c r="BM149" s="4">
        <v>18.450099999999999</v>
      </c>
      <c r="BQ149" s="4">
        <v>9.9440000000000008</v>
      </c>
      <c r="BR149" s="4">
        <v>0.61185599999999996</v>
      </c>
      <c r="BS149" s="4">
        <v>-5</v>
      </c>
      <c r="BT149" s="4">
        <v>8.8730000000000007E-3</v>
      </c>
      <c r="BU149" s="4">
        <v>14.952232</v>
      </c>
      <c r="BV149" s="4">
        <v>0.17923500000000001</v>
      </c>
      <c r="BW149" s="4">
        <f t="shared" si="26"/>
        <v>3.9503796944</v>
      </c>
      <c r="BY149" s="4">
        <f t="shared" si="21"/>
        <v>16618.125690791072</v>
      </c>
      <c r="BZ149" s="4">
        <f t="shared" si="22"/>
        <v>6854.7233972878248</v>
      </c>
      <c r="CA149" s="4">
        <f t="shared" si="23"/>
        <v>26.646166306398403</v>
      </c>
      <c r="CB149" s="4">
        <f t="shared" si="24"/>
        <v>212.91660154598577</v>
      </c>
    </row>
    <row r="150" spans="1:80" x14ac:dyDescent="0.25">
      <c r="B150" s="3"/>
    </row>
    <row r="151" spans="1:80" x14ac:dyDescent="0.25">
      <c r="B151" s="3"/>
    </row>
    <row r="152" spans="1:80" x14ac:dyDescent="0.25">
      <c r="B152" s="3"/>
    </row>
    <row r="153" spans="1:80" x14ac:dyDescent="0.25">
      <c r="B153" s="3"/>
    </row>
    <row r="154" spans="1:80" x14ac:dyDescent="0.25">
      <c r="B154" s="3"/>
    </row>
    <row r="155" spans="1:80" x14ac:dyDescent="0.25">
      <c r="B155" s="3"/>
    </row>
    <row r="156" spans="1:80" x14ac:dyDescent="0.25">
      <c r="B156" s="3"/>
    </row>
    <row r="157" spans="1:80" x14ac:dyDescent="0.25">
      <c r="B157" s="3"/>
    </row>
    <row r="158" spans="1:80" x14ac:dyDescent="0.25">
      <c r="B158" s="3"/>
    </row>
    <row r="159" spans="1:80" x14ac:dyDescent="0.25">
      <c r="B159" s="3"/>
    </row>
    <row r="160" spans="1:80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</sheetData>
  <customSheetViews>
    <customSheetView guid="{2B424CCC-7244-4294-A128-8AE125D4F682}">
      <pane xSplit="2" topLeftCell="C1" activePane="topRight" state="frozen"/>
      <selection pane="topRight" activeCell="H14" sqref="H1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86"/>
  <sheetViews>
    <sheetView workbookViewId="0">
      <pane xSplit="2" ySplit="9" topLeftCell="BR10" activePane="bottomRight" state="frozen"/>
      <selection pane="topRight" activeCell="C1" sqref="C1"/>
      <selection pane="bottomLeft" activeCell="A10" sqref="A10"/>
      <selection pane="bottomRight" activeCell="CE9" sqref="CE9"/>
    </sheetView>
  </sheetViews>
  <sheetFormatPr defaultRowHeight="15" x14ac:dyDescent="0.25"/>
  <cols>
    <col min="1" max="1" width="13.85546875" style="2" bestFit="1" customWidth="1"/>
    <col min="2" max="2" width="13.28515625" style="8" bestFit="1" customWidth="1"/>
    <col min="3" max="3" width="12" style="4" bestFit="1" customWidth="1"/>
    <col min="4" max="4" width="11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4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tr">
        <f>'Lap Breaks'!C2</f>
        <v>Cells 510-652</v>
      </c>
    </row>
    <row r="5" spans="1:87" s="14" customFormat="1" x14ac:dyDescent="0.25">
      <c r="A5" s="14" t="s">
        <v>169</v>
      </c>
      <c r="C5" s="14">
        <f>AVERAGE(C10:C200)</f>
        <v>11.302734265734269</v>
      </c>
      <c r="D5" s="14">
        <f t="shared" ref="D5:BO5" si="0">AVERAGE(D10:D200)</f>
        <v>4.5011678321678348</v>
      </c>
      <c r="E5" s="14">
        <f t="shared" si="0"/>
        <v>45011.64110992309</v>
      </c>
      <c r="F5" s="14">
        <f t="shared" si="0"/>
        <v>359.07692307692304</v>
      </c>
      <c r="G5" s="14">
        <f t="shared" si="0"/>
        <v>42.4</v>
      </c>
      <c r="H5" s="14">
        <f t="shared" si="0"/>
        <v>3232.1132867132874</v>
      </c>
      <c r="I5" s="14" t="e">
        <f t="shared" si="0"/>
        <v>#DIV/0!</v>
      </c>
      <c r="J5" s="14">
        <f t="shared" si="0"/>
        <v>0.78167832167832119</v>
      </c>
      <c r="K5" s="14">
        <f t="shared" si="0"/>
        <v>0.83086853146853124</v>
      </c>
      <c r="L5" s="14">
        <f t="shared" si="0"/>
        <v>9.427065034965036</v>
      </c>
      <c r="M5" s="14">
        <f t="shared" si="0"/>
        <v>3.6492006993006991</v>
      </c>
      <c r="N5" s="14">
        <f t="shared" si="0"/>
        <v>298.66491328671339</v>
      </c>
      <c r="O5" s="14">
        <f t="shared" si="0"/>
        <v>35.252236363636364</v>
      </c>
      <c r="P5" s="14">
        <f t="shared" si="0"/>
        <v>333.92097902097896</v>
      </c>
      <c r="Q5" s="14">
        <f t="shared" si="0"/>
        <v>230.20007202797203</v>
      </c>
      <c r="R5" s="14">
        <f t="shared" si="0"/>
        <v>27.164083216783208</v>
      </c>
      <c r="S5" s="14">
        <f t="shared" si="0"/>
        <v>257.36853146853144</v>
      </c>
      <c r="T5" s="14">
        <f t="shared" si="0"/>
        <v>3232.1103132867124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0.67198811188811225</v>
      </c>
      <c r="Y5" s="14">
        <f t="shared" si="0"/>
        <v>11.610489510489522</v>
      </c>
      <c r="Z5" s="14">
        <f t="shared" si="0"/>
        <v>914.53146853146848</v>
      </c>
      <c r="AA5" s="14">
        <f t="shared" si="0"/>
        <v>930.67832167832171</v>
      </c>
      <c r="AB5" s="14">
        <f t="shared" si="0"/>
        <v>902.2657342657343</v>
      </c>
      <c r="AC5" s="14">
        <f t="shared" si="0"/>
        <v>92.354545454545445</v>
      </c>
      <c r="AD5" s="14">
        <f t="shared" si="0"/>
        <v>11.69594405594407</v>
      </c>
      <c r="AE5" s="14">
        <f t="shared" si="0"/>
        <v>0.27090909090909066</v>
      </c>
      <c r="AF5" s="14">
        <f t="shared" si="0"/>
        <v>992.20279720279723</v>
      </c>
      <c r="AG5" s="14">
        <f t="shared" si="0"/>
        <v>-9.895104895104895</v>
      </c>
      <c r="AH5" s="14">
        <f t="shared" si="0"/>
        <v>8.369735160839161</v>
      </c>
      <c r="AI5" s="14">
        <f t="shared" si="0"/>
        <v>24</v>
      </c>
      <c r="AJ5" s="14">
        <f t="shared" si="0"/>
        <v>135.86643356643359</v>
      </c>
      <c r="AK5" s="14">
        <f t="shared" si="0"/>
        <v>134.46083916083916</v>
      </c>
      <c r="AL5" s="14">
        <f t="shared" si="0"/>
        <v>4.7965034965034983</v>
      </c>
      <c r="AM5" s="14">
        <f t="shared" si="0"/>
        <v>142</v>
      </c>
      <c r="AN5" s="14" t="e">
        <f t="shared" si="0"/>
        <v>#DIV/0!</v>
      </c>
      <c r="AO5" s="14">
        <f t="shared" si="0"/>
        <v>1.7972027972027973</v>
      </c>
      <c r="AP5" s="14">
        <f t="shared" si="0"/>
        <v>0.76340277777777754</v>
      </c>
      <c r="AQ5" s="14">
        <f t="shared" si="0"/>
        <v>47.161552657342646</v>
      </c>
      <c r="AR5" s="14">
        <f t="shared" si="0"/>
        <v>-88.48744986013989</v>
      </c>
      <c r="AS5" s="14">
        <f t="shared" si="0"/>
        <v>315.32167832167835</v>
      </c>
      <c r="AT5" s="14">
        <f t="shared" si="0"/>
        <v>32.890909090909098</v>
      </c>
      <c r="AU5" s="14">
        <f t="shared" si="0"/>
        <v>12</v>
      </c>
      <c r="AV5" s="14">
        <f t="shared" si="0"/>
        <v>9.6223776223776216</v>
      </c>
      <c r="AW5" s="14" t="e">
        <f t="shared" si="0"/>
        <v>#DIV/0!</v>
      </c>
      <c r="AX5" s="14">
        <f t="shared" si="0"/>
        <v>1.4828196503496502</v>
      </c>
      <c r="AY5" s="14">
        <f t="shared" si="0"/>
        <v>1.5927282097902091</v>
      </c>
      <c r="AZ5" s="14">
        <f t="shared" si="0"/>
        <v>2.8892289930069923</v>
      </c>
      <c r="BA5" s="14">
        <f t="shared" si="0"/>
        <v>11.153999999999998</v>
      </c>
      <c r="BB5" s="14">
        <f t="shared" si="0"/>
        <v>10.259580419580418</v>
      </c>
      <c r="BC5" s="14">
        <f t="shared" si="0"/>
        <v>0.91986013986013981</v>
      </c>
      <c r="BD5" s="14">
        <f t="shared" si="0"/>
        <v>20.483384615384612</v>
      </c>
      <c r="BE5" s="14">
        <f t="shared" si="0"/>
        <v>1746.865811188811</v>
      </c>
      <c r="BF5" s="14">
        <f t="shared" si="0"/>
        <v>391.4919370629371</v>
      </c>
      <c r="BG5" s="14">
        <f t="shared" si="0"/>
        <v>5.718832167832165</v>
      </c>
      <c r="BH5" s="14">
        <f t="shared" si="0"/>
        <v>0.67921678321678258</v>
      </c>
      <c r="BI5" s="14">
        <f t="shared" si="0"/>
        <v>6.3981118881118881</v>
      </c>
      <c r="BJ5" s="14">
        <f t="shared" si="0"/>
        <v>4.4077692307692313</v>
      </c>
      <c r="BK5" s="14">
        <f t="shared" si="0"/>
        <v>0.52333566433566403</v>
      </c>
      <c r="BL5" s="14">
        <f t="shared" si="0"/>
        <v>4.93118881118881</v>
      </c>
      <c r="BM5" s="14">
        <f t="shared" si="0"/>
        <v>23.415449650349643</v>
      </c>
      <c r="BN5" s="14" t="e">
        <f t="shared" si="0"/>
        <v>#DIV/0!</v>
      </c>
      <c r="BO5" s="14" t="e">
        <f t="shared" si="0"/>
        <v>#DIV/0!</v>
      </c>
      <c r="BP5" s="14" t="e">
        <f t="shared" ref="BP5:BV5" si="1">AVERAGE(BP10:BP200)</f>
        <v>#DIV/0!</v>
      </c>
      <c r="BQ5" s="14">
        <f t="shared" si="1"/>
        <v>103.45902097902098</v>
      </c>
      <c r="BR5" s="14">
        <f t="shared" si="1"/>
        <v>0.52780956643356669</v>
      </c>
      <c r="BS5" s="14">
        <f t="shared" si="1"/>
        <v>-5</v>
      </c>
      <c r="BT5" s="14">
        <f t="shared" si="1"/>
        <v>8.2526573426573487E-3</v>
      </c>
      <c r="BU5" s="14">
        <f t="shared" si="1"/>
        <v>12.898346370629373</v>
      </c>
      <c r="BV5" s="14">
        <f t="shared" si="1"/>
        <v>0.16670365034965043</v>
      </c>
      <c r="BW5" s="14">
        <f>AVERAGE(BW10:BW200)</f>
        <v>3.4077431111202792</v>
      </c>
      <c r="BX5" s="23"/>
      <c r="BY5" s="14">
        <f>AVERAGE(BY10:BY200)</f>
        <v>16570.022895839415</v>
      </c>
      <c r="BZ5" s="14">
        <f>AVERAGE(BZ10:BZ200)</f>
        <v>4388.8008389874776</v>
      </c>
      <c r="CA5" s="14">
        <f>AVERAGE(CA10:CA200)</f>
        <v>39.614682106522395</v>
      </c>
      <c r="CB5" s="14">
        <f>AVERAGE(CB10:CB200)</f>
        <v>252.68516649311346</v>
      </c>
      <c r="CC5" s="24">
        <f>BZ8/(142/3600)+CB8/(142/3600)+CA8/(142/3600)</f>
        <v>4714.0661853870224</v>
      </c>
      <c r="CD5" s="23"/>
      <c r="CE5" s="22">
        <f>BY8/$AT8</f>
        <v>503.78731855785929</v>
      </c>
      <c r="CF5" s="22">
        <f>BZ8/$AT8</f>
        <v>133.43507249547329</v>
      </c>
      <c r="CG5" s="22">
        <f>CA8/$AT8</f>
        <v>1.2044264874840966</v>
      </c>
      <c r="CH5" s="22">
        <f>CB8/$AT8</f>
        <v>7.6825230277065977</v>
      </c>
      <c r="CI5" s="25">
        <f>(BZ8+CB8+CA8)/AT8</f>
        <v>142.32202201066397</v>
      </c>
    </row>
    <row r="6" spans="1:87" s="14" customFormat="1" x14ac:dyDescent="0.25">
      <c r="A6" s="14" t="s">
        <v>170</v>
      </c>
      <c r="C6" s="14">
        <f>MIN(C10:C200)</f>
        <v>6.891</v>
      </c>
      <c r="D6" s="14">
        <f t="shared" ref="D6:BO6" si="2">MIN(D10:D200)</f>
        <v>3.4000000000000002E-2</v>
      </c>
      <c r="E6" s="14">
        <f t="shared" si="2"/>
        <v>340</v>
      </c>
      <c r="F6" s="14">
        <f t="shared" si="2"/>
        <v>80</v>
      </c>
      <c r="G6" s="14">
        <f t="shared" si="2"/>
        <v>22</v>
      </c>
      <c r="H6" s="14">
        <f t="shared" si="2"/>
        <v>1486.5</v>
      </c>
      <c r="I6" s="14">
        <f t="shared" si="2"/>
        <v>0</v>
      </c>
      <c r="J6" s="14">
        <f t="shared" si="2"/>
        <v>0</v>
      </c>
      <c r="K6" s="14">
        <f t="shared" si="2"/>
        <v>0.77429999999999999</v>
      </c>
      <c r="L6" s="14">
        <f t="shared" si="2"/>
        <v>5.5023</v>
      </c>
      <c r="M6" s="14">
        <f t="shared" si="2"/>
        <v>2.98E-2</v>
      </c>
      <c r="N6" s="14">
        <f t="shared" si="2"/>
        <v>69.321299999999994</v>
      </c>
      <c r="O6" s="14">
        <f t="shared" si="2"/>
        <v>18.315799999999999</v>
      </c>
      <c r="P6" s="14">
        <f t="shared" si="2"/>
        <v>110.8</v>
      </c>
      <c r="Q6" s="14">
        <f t="shared" si="2"/>
        <v>53.398200000000003</v>
      </c>
      <c r="R6" s="14">
        <f t="shared" si="2"/>
        <v>14.1151</v>
      </c>
      <c r="S6" s="14">
        <f t="shared" si="2"/>
        <v>85.4</v>
      </c>
      <c r="T6" s="14">
        <f t="shared" si="2"/>
        <v>1486.4711</v>
      </c>
      <c r="U6" s="14">
        <f t="shared" si="2"/>
        <v>0</v>
      </c>
      <c r="V6" s="14">
        <f t="shared" si="2"/>
        <v>0</v>
      </c>
      <c r="W6" s="14">
        <f t="shared" si="2"/>
        <v>0</v>
      </c>
      <c r="X6" s="14">
        <f t="shared" si="2"/>
        <v>0</v>
      </c>
      <c r="Y6" s="14">
        <f t="shared" si="2"/>
        <v>11.4</v>
      </c>
      <c r="Z6" s="14">
        <f t="shared" si="2"/>
        <v>861</v>
      </c>
      <c r="AA6" s="14">
        <f t="shared" si="2"/>
        <v>877</v>
      </c>
      <c r="AB6" s="14">
        <f t="shared" si="2"/>
        <v>847</v>
      </c>
      <c r="AC6" s="14">
        <f t="shared" si="2"/>
        <v>91</v>
      </c>
      <c r="AD6" s="14">
        <f t="shared" si="2"/>
        <v>11.42</v>
      </c>
      <c r="AE6" s="14">
        <f t="shared" si="2"/>
        <v>0.26</v>
      </c>
      <c r="AF6" s="14">
        <f t="shared" si="2"/>
        <v>991</v>
      </c>
      <c r="AG6" s="14">
        <f t="shared" si="2"/>
        <v>-10</v>
      </c>
      <c r="AH6" s="14">
        <f t="shared" si="2"/>
        <v>7.1269999999999998</v>
      </c>
      <c r="AI6" s="14">
        <f t="shared" si="2"/>
        <v>24</v>
      </c>
      <c r="AJ6" s="14">
        <f t="shared" si="2"/>
        <v>135</v>
      </c>
      <c r="AK6" s="14">
        <f t="shared" si="2"/>
        <v>130.30000000000001</v>
      </c>
      <c r="AL6" s="14">
        <f t="shared" si="2"/>
        <v>4.0999999999999996</v>
      </c>
      <c r="AM6" s="14">
        <f t="shared" si="2"/>
        <v>142</v>
      </c>
      <c r="AN6" s="14">
        <f t="shared" si="2"/>
        <v>0</v>
      </c>
      <c r="AO6" s="14">
        <f t="shared" si="2"/>
        <v>1</v>
      </c>
      <c r="AP6" s="14">
        <f t="shared" si="2"/>
        <v>0.76258101851851856</v>
      </c>
      <c r="AQ6" s="14">
        <f t="shared" si="2"/>
        <v>47.158549000000001</v>
      </c>
      <c r="AR6" s="14">
        <f t="shared" si="2"/>
        <v>-88.492061000000007</v>
      </c>
      <c r="AS6" s="14">
        <f t="shared" si="2"/>
        <v>309.10000000000002</v>
      </c>
      <c r="AT6" s="14">
        <f t="shared" si="2"/>
        <v>19.8</v>
      </c>
      <c r="AU6" s="14">
        <f t="shared" si="2"/>
        <v>12</v>
      </c>
      <c r="AV6" s="14">
        <f t="shared" si="2"/>
        <v>7</v>
      </c>
      <c r="AW6" s="14">
        <f t="shared" si="2"/>
        <v>0</v>
      </c>
      <c r="AX6" s="14">
        <f t="shared" si="2"/>
        <v>1</v>
      </c>
      <c r="AY6" s="14">
        <f t="shared" si="2"/>
        <v>1</v>
      </c>
      <c r="AZ6" s="14">
        <f t="shared" si="2"/>
        <v>1.7303999999999999</v>
      </c>
      <c r="BA6" s="14">
        <f t="shared" si="2"/>
        <v>11.154</v>
      </c>
      <c r="BB6" s="14">
        <f t="shared" si="2"/>
        <v>7.27</v>
      </c>
      <c r="BC6" s="14">
        <f t="shared" si="2"/>
        <v>0.65</v>
      </c>
      <c r="BD6" s="14">
        <f t="shared" si="2"/>
        <v>13.585000000000001</v>
      </c>
      <c r="BE6" s="14">
        <f t="shared" si="2"/>
        <v>880.44299999999998</v>
      </c>
      <c r="BF6" s="14">
        <f t="shared" si="2"/>
        <v>4.3620000000000001</v>
      </c>
      <c r="BG6" s="14">
        <f t="shared" si="2"/>
        <v>1.286</v>
      </c>
      <c r="BH6" s="14">
        <f t="shared" si="2"/>
        <v>0.34</v>
      </c>
      <c r="BI6" s="14">
        <f t="shared" si="2"/>
        <v>1.9419999999999999</v>
      </c>
      <c r="BJ6" s="14">
        <f t="shared" si="2"/>
        <v>0.99099999999999999</v>
      </c>
      <c r="BK6" s="14">
        <f t="shared" si="2"/>
        <v>0.26200000000000001</v>
      </c>
      <c r="BL6" s="14">
        <f t="shared" si="2"/>
        <v>1.496</v>
      </c>
      <c r="BM6" s="14">
        <f t="shared" si="2"/>
        <v>12.1288</v>
      </c>
      <c r="BN6" s="14">
        <f t="shared" si="2"/>
        <v>0</v>
      </c>
      <c r="BO6" s="14">
        <f t="shared" si="2"/>
        <v>0</v>
      </c>
      <c r="BP6" s="14">
        <f t="shared" ref="BP6:BV6" si="3">MIN(BP10:BP200)</f>
        <v>0</v>
      </c>
      <c r="BQ6" s="14">
        <f t="shared" si="3"/>
        <v>0</v>
      </c>
      <c r="BR6" s="14">
        <f t="shared" si="3"/>
        <v>0.13585800000000001</v>
      </c>
      <c r="BS6" s="14">
        <f t="shared" si="3"/>
        <v>-5</v>
      </c>
      <c r="BT6" s="14">
        <f t="shared" si="3"/>
        <v>6.0000000000000001E-3</v>
      </c>
      <c r="BU6" s="14">
        <f t="shared" si="3"/>
        <v>3.32003</v>
      </c>
      <c r="BV6" s="14">
        <f t="shared" si="3"/>
        <v>0.1212</v>
      </c>
      <c r="BW6" s="14">
        <f>MIN(BW10:BW200)</f>
        <v>0.87715192600000003</v>
      </c>
      <c r="BX6" s="23"/>
      <c r="BY6" s="14">
        <f>MIN(BY10:BY200)</f>
        <v>5470.834939352776</v>
      </c>
      <c r="BZ6" s="14">
        <f>MIN(BZ10:BZ200)</f>
        <v>48.827872233072</v>
      </c>
      <c r="CA6" s="14">
        <f>MIN(CA10:CA200)</f>
        <v>11.887953349942002</v>
      </c>
      <c r="CB6" s="14">
        <f>MIN(CB10:CB200)</f>
        <v>37.882509092736001</v>
      </c>
      <c r="CC6" s="23"/>
      <c r="CD6" s="23"/>
      <c r="CE6" s="26"/>
      <c r="CF6" s="26"/>
      <c r="CG6" s="26"/>
      <c r="CH6" s="26"/>
      <c r="CI6" s="23"/>
    </row>
    <row r="7" spans="1:87" s="14" customFormat="1" x14ac:dyDescent="0.25">
      <c r="A7" s="14" t="s">
        <v>171</v>
      </c>
      <c r="C7" s="14">
        <f>MAX(C10:C200)</f>
        <v>13.916</v>
      </c>
      <c r="D7" s="14">
        <f t="shared" ref="D7:BO7" si="4">MAX(D10:D200)</f>
        <v>10.637700000000001</v>
      </c>
      <c r="E7" s="14">
        <f t="shared" si="4"/>
        <v>106376.666667</v>
      </c>
      <c r="F7" s="14">
        <f t="shared" si="4"/>
        <v>879.9</v>
      </c>
      <c r="G7" s="14">
        <f t="shared" si="4"/>
        <v>75.7</v>
      </c>
      <c r="H7" s="14">
        <f t="shared" si="4"/>
        <v>20069.8</v>
      </c>
      <c r="I7" s="14">
        <f t="shared" si="4"/>
        <v>0</v>
      </c>
      <c r="J7" s="14">
        <f t="shared" si="4"/>
        <v>4.3</v>
      </c>
      <c r="K7" s="14">
        <f t="shared" si="4"/>
        <v>0.88039999999999996</v>
      </c>
      <c r="L7" s="14">
        <f t="shared" si="4"/>
        <v>11.7921</v>
      </c>
      <c r="M7" s="14">
        <f t="shared" si="4"/>
        <v>8.2697000000000003</v>
      </c>
      <c r="N7" s="14">
        <f t="shared" si="4"/>
        <v>698.88679999999999</v>
      </c>
      <c r="O7" s="14">
        <f t="shared" si="4"/>
        <v>61.619399999999999</v>
      </c>
      <c r="P7" s="14">
        <f t="shared" si="4"/>
        <v>720.2</v>
      </c>
      <c r="Q7" s="14">
        <f t="shared" si="4"/>
        <v>538.62080000000003</v>
      </c>
      <c r="R7" s="14">
        <f t="shared" si="4"/>
        <v>47.4437</v>
      </c>
      <c r="S7" s="14">
        <f t="shared" si="4"/>
        <v>555</v>
      </c>
      <c r="T7" s="14">
        <f t="shared" si="4"/>
        <v>20069.8056</v>
      </c>
      <c r="U7" s="14">
        <f t="shared" si="4"/>
        <v>0</v>
      </c>
      <c r="V7" s="14">
        <f t="shared" si="4"/>
        <v>0</v>
      </c>
      <c r="W7" s="14">
        <f t="shared" si="4"/>
        <v>0</v>
      </c>
      <c r="X7" s="14">
        <f t="shared" si="4"/>
        <v>3.7364999999999999</v>
      </c>
      <c r="Y7" s="14">
        <f t="shared" si="4"/>
        <v>12.1</v>
      </c>
      <c r="Z7" s="14">
        <f t="shared" si="4"/>
        <v>991</v>
      </c>
      <c r="AA7" s="14">
        <f t="shared" si="4"/>
        <v>1011</v>
      </c>
      <c r="AB7" s="14">
        <f t="shared" si="4"/>
        <v>988</v>
      </c>
      <c r="AC7" s="14">
        <f t="shared" si="4"/>
        <v>93.9</v>
      </c>
      <c r="AD7" s="14">
        <f t="shared" si="4"/>
        <v>12.64</v>
      </c>
      <c r="AE7" s="14">
        <f t="shared" si="4"/>
        <v>0.28999999999999998</v>
      </c>
      <c r="AF7" s="14">
        <f t="shared" si="4"/>
        <v>993</v>
      </c>
      <c r="AG7" s="14">
        <f t="shared" si="4"/>
        <v>-9</v>
      </c>
      <c r="AH7" s="14">
        <f t="shared" si="4"/>
        <v>10</v>
      </c>
      <c r="AI7" s="14">
        <f t="shared" si="4"/>
        <v>24</v>
      </c>
      <c r="AJ7" s="14">
        <f t="shared" si="4"/>
        <v>138</v>
      </c>
      <c r="AK7" s="14">
        <f t="shared" si="4"/>
        <v>138</v>
      </c>
      <c r="AL7" s="14">
        <f t="shared" si="4"/>
        <v>5.7</v>
      </c>
      <c r="AM7" s="14">
        <f t="shared" si="4"/>
        <v>142</v>
      </c>
      <c r="AN7" s="14">
        <f t="shared" si="4"/>
        <v>0</v>
      </c>
      <c r="AO7" s="14">
        <f t="shared" si="4"/>
        <v>2</v>
      </c>
      <c r="AP7" s="14">
        <f t="shared" si="4"/>
        <v>0.76422453703703708</v>
      </c>
      <c r="AQ7" s="14">
        <f t="shared" si="4"/>
        <v>47.164496</v>
      </c>
      <c r="AR7" s="14">
        <f t="shared" si="4"/>
        <v>-88.483998</v>
      </c>
      <c r="AS7" s="14">
        <f t="shared" si="4"/>
        <v>320.3</v>
      </c>
      <c r="AT7" s="14">
        <f t="shared" si="4"/>
        <v>45.6</v>
      </c>
      <c r="AU7" s="14">
        <f t="shared" si="4"/>
        <v>12</v>
      </c>
      <c r="AV7" s="14">
        <f t="shared" si="4"/>
        <v>11</v>
      </c>
      <c r="AW7" s="14">
        <f t="shared" si="4"/>
        <v>0</v>
      </c>
      <c r="AX7" s="14">
        <f t="shared" si="4"/>
        <v>2.6960000000000002</v>
      </c>
      <c r="AY7" s="14">
        <f t="shared" si="4"/>
        <v>3.1392000000000002</v>
      </c>
      <c r="AZ7" s="14">
        <f t="shared" si="4"/>
        <v>4.4000000000000004</v>
      </c>
      <c r="BA7" s="14">
        <f t="shared" si="4"/>
        <v>11.154</v>
      </c>
      <c r="BB7" s="14">
        <f t="shared" si="4"/>
        <v>14.35</v>
      </c>
      <c r="BC7" s="14">
        <f t="shared" si="4"/>
        <v>1.29</v>
      </c>
      <c r="BD7" s="14">
        <f t="shared" si="4"/>
        <v>29.152000000000001</v>
      </c>
      <c r="BE7" s="14">
        <f t="shared" si="4"/>
        <v>2379.2399999999998</v>
      </c>
      <c r="BF7" s="14">
        <f t="shared" si="4"/>
        <v>867.87599999999998</v>
      </c>
      <c r="BG7" s="14">
        <f t="shared" si="4"/>
        <v>13.529</v>
      </c>
      <c r="BH7" s="14">
        <f t="shared" si="4"/>
        <v>1.226</v>
      </c>
      <c r="BI7" s="14">
        <f t="shared" si="4"/>
        <v>14.079000000000001</v>
      </c>
      <c r="BJ7" s="14">
        <f t="shared" si="4"/>
        <v>10.426</v>
      </c>
      <c r="BK7" s="14">
        <f t="shared" si="4"/>
        <v>0.94399999999999995</v>
      </c>
      <c r="BL7" s="14">
        <f t="shared" si="4"/>
        <v>10.85</v>
      </c>
      <c r="BM7" s="14">
        <f t="shared" si="4"/>
        <v>124.7088</v>
      </c>
      <c r="BN7" s="14">
        <f t="shared" si="4"/>
        <v>0</v>
      </c>
      <c r="BO7" s="14">
        <f t="shared" si="4"/>
        <v>0</v>
      </c>
      <c r="BP7" s="14">
        <f t="shared" ref="BP7:BV7" si="5">MAX(BP10:BP200)</f>
        <v>0</v>
      </c>
      <c r="BQ7" s="14">
        <f t="shared" si="5"/>
        <v>598.84400000000005</v>
      </c>
      <c r="BR7" s="14">
        <f t="shared" si="5"/>
        <v>0.92306200000000005</v>
      </c>
      <c r="BS7" s="14">
        <f t="shared" si="5"/>
        <v>-5</v>
      </c>
      <c r="BT7" s="14">
        <f t="shared" si="5"/>
        <v>0.01</v>
      </c>
      <c r="BU7" s="14">
        <f t="shared" si="5"/>
        <v>22.557327000000001</v>
      </c>
      <c r="BV7" s="14">
        <f t="shared" si="5"/>
        <v>0.20200000000000001</v>
      </c>
      <c r="BW7" s="14">
        <f>MAX(BW10:BW200)</f>
        <v>5.9596457934</v>
      </c>
      <c r="BX7" s="23"/>
      <c r="BY7" s="14">
        <f>MAX(BY10:BY200)</f>
        <v>36847.867495750834</v>
      </c>
      <c r="BZ7" s="14">
        <f>MAX(BZ10:BZ200)</f>
        <v>11274.411151575734</v>
      </c>
      <c r="CA7" s="14">
        <f>MAX(CA10:CA200)</f>
        <v>120.67144580937601</v>
      </c>
      <c r="CB7" s="14">
        <f>MAX(CB10:CB200)</f>
        <v>1798.9191318946371</v>
      </c>
      <c r="CC7" s="23"/>
      <c r="CD7" s="23"/>
      <c r="CE7" s="27"/>
      <c r="CF7" s="27"/>
      <c r="CG7" s="27"/>
      <c r="CH7" s="27"/>
      <c r="CI7" s="23"/>
    </row>
    <row r="8" spans="1:87" s="14" customFormat="1" x14ac:dyDescent="0.25">
      <c r="A8" s="14" t="s">
        <v>172</v>
      </c>
      <c r="B8" s="16">
        <f>B152-B10</f>
        <v>1.6435185185185164E-3</v>
      </c>
      <c r="AT8" s="15">
        <f>SUM(AT10:AT200)/3600</f>
        <v>1.3065000000000004</v>
      </c>
      <c r="BU8" s="28">
        <f>SUM(BU10:BU200)/3600</f>
        <v>0.51235098083333341</v>
      </c>
      <c r="BV8" s="23"/>
      <c r="BW8" s="28">
        <f>SUM(BW10:BW200)/3600</f>
        <v>0.13536312913616663</v>
      </c>
      <c r="BX8" s="23"/>
      <c r="BY8" s="28">
        <f>SUM(BY10:BY200)/3600</f>
        <v>658.19813169584336</v>
      </c>
      <c r="BZ8" s="28">
        <f>SUM(BZ10:BZ200)/3600</f>
        <v>174.33292221533591</v>
      </c>
      <c r="CA8" s="28">
        <f>SUM(CA10:CA200)/3600</f>
        <v>1.5735832058979728</v>
      </c>
      <c r="CB8" s="28">
        <f>SUM(CB10:CB200)/3600</f>
        <v>10.037216335698673</v>
      </c>
      <c r="CC8" s="29">
        <f>SUM(BZ8:CB8)</f>
        <v>185.94372175693255</v>
      </c>
      <c r="CD8" s="37" t="s">
        <v>469</v>
      </c>
      <c r="CE8" s="23"/>
      <c r="CF8" s="23"/>
      <c r="CG8" s="23"/>
      <c r="CH8" s="23"/>
      <c r="CI8" s="29"/>
    </row>
    <row r="9" spans="1:87" x14ac:dyDescent="0.25">
      <c r="BW9" s="30">
        <f>AT8/BW8</f>
        <v>9.6518158847062789</v>
      </c>
      <c r="BX9" s="31" t="s">
        <v>191</v>
      </c>
      <c r="CE9" s="32" t="s">
        <v>192</v>
      </c>
    </row>
    <row r="10" spans="1:87" x14ac:dyDescent="0.25">
      <c r="A10" s="2">
        <v>42804</v>
      </c>
      <c r="B10" s="3">
        <v>0.55428017361111115</v>
      </c>
      <c r="C10" s="4">
        <v>10.529</v>
      </c>
      <c r="D10" s="4">
        <v>6.8239999999999998</v>
      </c>
      <c r="E10" s="4">
        <v>68239.702479</v>
      </c>
      <c r="F10" s="4">
        <v>209.4</v>
      </c>
      <c r="G10" s="4">
        <v>75.7</v>
      </c>
      <c r="H10" s="4">
        <v>2647.3</v>
      </c>
      <c r="J10" s="4">
        <v>0.1</v>
      </c>
      <c r="K10" s="4">
        <v>0.81369999999999998</v>
      </c>
      <c r="L10" s="4">
        <v>8.5676000000000005</v>
      </c>
      <c r="M10" s="4">
        <v>5.5525000000000002</v>
      </c>
      <c r="N10" s="4">
        <v>170.38030000000001</v>
      </c>
      <c r="O10" s="4">
        <v>61.619399999999999</v>
      </c>
      <c r="P10" s="4">
        <v>232</v>
      </c>
      <c r="Q10" s="4">
        <v>131.1841</v>
      </c>
      <c r="R10" s="4">
        <v>47.4437</v>
      </c>
      <c r="S10" s="4">
        <v>178.6</v>
      </c>
      <c r="T10" s="4">
        <v>2647.3159000000001</v>
      </c>
      <c r="W10" s="4">
        <v>0</v>
      </c>
      <c r="X10" s="4">
        <v>8.14E-2</v>
      </c>
      <c r="Y10" s="4">
        <v>11.5</v>
      </c>
      <c r="Z10" s="4">
        <v>929</v>
      </c>
      <c r="AA10" s="4">
        <v>945</v>
      </c>
      <c r="AB10" s="4">
        <v>917</v>
      </c>
      <c r="AC10" s="4">
        <v>91</v>
      </c>
      <c r="AD10" s="4">
        <v>11.43</v>
      </c>
      <c r="AE10" s="4">
        <v>0.26</v>
      </c>
      <c r="AF10" s="4">
        <v>992</v>
      </c>
      <c r="AG10" s="4">
        <v>-10</v>
      </c>
      <c r="AH10" s="4">
        <v>8</v>
      </c>
      <c r="AI10" s="4">
        <v>24</v>
      </c>
      <c r="AJ10" s="4">
        <v>135.9</v>
      </c>
      <c r="AK10" s="4">
        <v>134</v>
      </c>
      <c r="AL10" s="4">
        <v>4.4000000000000004</v>
      </c>
      <c r="AM10" s="4">
        <v>142</v>
      </c>
      <c r="AN10" s="4" t="s">
        <v>155</v>
      </c>
      <c r="AO10" s="4">
        <v>2</v>
      </c>
      <c r="AP10" s="5">
        <v>0.76258101851851856</v>
      </c>
      <c r="AQ10" s="4">
        <v>47.159405999999997</v>
      </c>
      <c r="AR10" s="4">
        <v>-88.489789000000002</v>
      </c>
      <c r="AS10" s="4">
        <v>312.60000000000002</v>
      </c>
      <c r="AT10" s="4">
        <v>35.299999999999997</v>
      </c>
      <c r="AU10" s="4">
        <v>12</v>
      </c>
      <c r="AV10" s="4">
        <v>10</v>
      </c>
      <c r="AW10" s="4" t="s">
        <v>434</v>
      </c>
      <c r="AX10" s="4">
        <v>1.409009</v>
      </c>
      <c r="AY10" s="4">
        <v>1.03033</v>
      </c>
      <c r="AZ10" s="4">
        <v>2.5</v>
      </c>
      <c r="BA10" s="4">
        <v>11.154</v>
      </c>
      <c r="BB10" s="4">
        <v>8.98</v>
      </c>
      <c r="BC10" s="4">
        <v>0.81</v>
      </c>
      <c r="BD10" s="4">
        <v>22.899000000000001</v>
      </c>
      <c r="BE10" s="4">
        <v>1440.029</v>
      </c>
      <c r="BF10" s="4">
        <v>593.99</v>
      </c>
      <c r="BG10" s="4">
        <v>2.9990000000000001</v>
      </c>
      <c r="BH10" s="4">
        <v>1.085</v>
      </c>
      <c r="BI10" s="4">
        <v>4.0839999999999996</v>
      </c>
      <c r="BJ10" s="4">
        <v>2.3090000000000002</v>
      </c>
      <c r="BK10" s="4">
        <v>0.83499999999999996</v>
      </c>
      <c r="BL10" s="4">
        <v>3.1440000000000001</v>
      </c>
      <c r="BM10" s="4">
        <v>18.450099999999999</v>
      </c>
      <c r="BQ10" s="4">
        <v>9.9440000000000008</v>
      </c>
      <c r="BR10" s="4">
        <v>0.61185599999999996</v>
      </c>
      <c r="BS10" s="4">
        <v>-5</v>
      </c>
      <c r="BT10" s="4">
        <v>8.8730000000000007E-3</v>
      </c>
      <c r="BU10" s="4">
        <v>14.952232</v>
      </c>
      <c r="BV10" s="4">
        <v>0.17923500000000001</v>
      </c>
      <c r="BW10" s="4">
        <f t="shared" ref="BW10" si="6">BU10*0.2642</f>
        <v>3.9503796944</v>
      </c>
      <c r="BY10" s="4">
        <f>BE10*$BU10*0.7718</f>
        <v>16618.125690791072</v>
      </c>
      <c r="BZ10" s="4">
        <f>BF10*$BU10*0.7718</f>
        <v>6854.7233972878248</v>
      </c>
      <c r="CA10" s="4">
        <f>BJ10*$BU10*0.7718</f>
        <v>26.646166306398403</v>
      </c>
      <c r="CB10" s="4">
        <f>BM10*$BU10*0.7718</f>
        <v>212.91660154598577</v>
      </c>
    </row>
    <row r="11" spans="1:87" x14ac:dyDescent="0.25">
      <c r="A11" s="2">
        <v>42804</v>
      </c>
      <c r="B11" s="3">
        <v>0.55429174768518519</v>
      </c>
      <c r="C11" s="4">
        <v>11.129</v>
      </c>
      <c r="D11" s="4">
        <v>5.9737</v>
      </c>
      <c r="E11" s="4">
        <v>59736.95</v>
      </c>
      <c r="F11" s="4">
        <v>195.2</v>
      </c>
      <c r="G11" s="4">
        <v>74.900000000000006</v>
      </c>
      <c r="H11" s="4">
        <v>2469.1</v>
      </c>
      <c r="J11" s="4">
        <v>0.05</v>
      </c>
      <c r="K11" s="4">
        <v>0.81820000000000004</v>
      </c>
      <c r="L11" s="4">
        <v>9.1057000000000006</v>
      </c>
      <c r="M11" s="4">
        <v>4.8875999999999999</v>
      </c>
      <c r="N11" s="4">
        <v>159.7406</v>
      </c>
      <c r="O11" s="4">
        <v>61.281599999999997</v>
      </c>
      <c r="P11" s="4">
        <v>221</v>
      </c>
      <c r="Q11" s="4">
        <v>122.992</v>
      </c>
      <c r="R11" s="4">
        <v>47.183700000000002</v>
      </c>
      <c r="S11" s="4">
        <v>170.2</v>
      </c>
      <c r="T11" s="4">
        <v>2469.1176</v>
      </c>
      <c r="W11" s="4">
        <v>0</v>
      </c>
      <c r="X11" s="4">
        <v>3.9E-2</v>
      </c>
      <c r="Y11" s="4">
        <v>11.4</v>
      </c>
      <c r="Z11" s="4">
        <v>932</v>
      </c>
      <c r="AA11" s="4">
        <v>948</v>
      </c>
      <c r="AB11" s="4">
        <v>920</v>
      </c>
      <c r="AC11" s="4">
        <v>91</v>
      </c>
      <c r="AD11" s="4">
        <v>11.43</v>
      </c>
      <c r="AE11" s="4">
        <v>0.26</v>
      </c>
      <c r="AF11" s="4">
        <v>992</v>
      </c>
      <c r="AG11" s="4">
        <v>-10</v>
      </c>
      <c r="AH11" s="4">
        <v>8</v>
      </c>
      <c r="AI11" s="4">
        <v>24</v>
      </c>
      <c r="AJ11" s="4">
        <v>135.1</v>
      </c>
      <c r="AK11" s="4">
        <v>134</v>
      </c>
      <c r="AL11" s="4">
        <v>4.5</v>
      </c>
      <c r="AM11" s="4">
        <v>142</v>
      </c>
      <c r="AN11" s="4" t="s">
        <v>155</v>
      </c>
      <c r="AO11" s="4">
        <v>2</v>
      </c>
      <c r="AP11" s="5">
        <v>0.7625925925925926</v>
      </c>
      <c r="AQ11" s="4">
        <v>47.159303000000001</v>
      </c>
      <c r="AR11" s="4">
        <v>-88.489633999999995</v>
      </c>
      <c r="AS11" s="4">
        <v>312.60000000000002</v>
      </c>
      <c r="AT11" s="4">
        <v>36</v>
      </c>
      <c r="AU11" s="4">
        <v>12</v>
      </c>
      <c r="AV11" s="4">
        <v>10</v>
      </c>
      <c r="AW11" s="4" t="s">
        <v>434</v>
      </c>
      <c r="AX11" s="4">
        <v>1.1392</v>
      </c>
      <c r="AY11" s="4">
        <v>1.1304000000000001</v>
      </c>
      <c r="AZ11" s="4">
        <v>2.5</v>
      </c>
      <c r="BA11" s="4">
        <v>11.154</v>
      </c>
      <c r="BB11" s="4">
        <v>9.2200000000000006</v>
      </c>
      <c r="BC11" s="4">
        <v>0.83</v>
      </c>
      <c r="BD11" s="4">
        <v>22.222999999999999</v>
      </c>
      <c r="BE11" s="4">
        <v>1546.076</v>
      </c>
      <c r="BF11" s="4">
        <v>528.18799999999999</v>
      </c>
      <c r="BG11" s="4">
        <v>2.84</v>
      </c>
      <c r="BH11" s="4">
        <v>1.0900000000000001</v>
      </c>
      <c r="BI11" s="4">
        <v>3.93</v>
      </c>
      <c r="BJ11" s="4">
        <v>2.1869999999999998</v>
      </c>
      <c r="BK11" s="4">
        <v>0.83899999999999997</v>
      </c>
      <c r="BL11" s="4">
        <v>3.0259999999999998</v>
      </c>
      <c r="BM11" s="4">
        <v>17.383600000000001</v>
      </c>
      <c r="BQ11" s="4">
        <v>4.8109999999999999</v>
      </c>
      <c r="BR11" s="4">
        <v>0.66983899999999996</v>
      </c>
      <c r="BS11" s="4">
        <v>-5</v>
      </c>
      <c r="BT11" s="4">
        <v>8.1279999999999998E-3</v>
      </c>
      <c r="BU11" s="4">
        <v>16.369195000000001</v>
      </c>
      <c r="BV11" s="4">
        <v>0.164183</v>
      </c>
      <c r="BW11" s="4">
        <f>BU11*0.2642</f>
        <v>4.3247413190000001</v>
      </c>
      <c r="BY11" s="4">
        <f t="shared" ref="BY11:BY74" si="7">BE11*$BU11*0.7718</f>
        <v>19532.729472343279</v>
      </c>
      <c r="BZ11" s="4">
        <f t="shared" ref="BZ11:BZ74" si="8">BF11*$BU11*0.7718</f>
        <v>6672.9923461317885</v>
      </c>
      <c r="CA11" s="4">
        <f t="shared" ref="CA11:CA74" si="9">BJ11*$BU11*0.7718</f>
        <v>27.629999661087005</v>
      </c>
      <c r="CB11" s="4">
        <f t="shared" ref="CB11:CB74" si="10">BM11*$BU11*0.7718</f>
        <v>219.61996438430364</v>
      </c>
    </row>
    <row r="12" spans="1:87" x14ac:dyDescent="0.25">
      <c r="A12" s="2">
        <v>42804</v>
      </c>
      <c r="B12" s="3">
        <v>0.55430332175925923</v>
      </c>
      <c r="C12" s="4">
        <v>11.442</v>
      </c>
      <c r="D12" s="4">
        <v>5.2663000000000002</v>
      </c>
      <c r="E12" s="4">
        <v>52663.396716000003</v>
      </c>
      <c r="F12" s="4">
        <v>179.5</v>
      </c>
      <c r="G12" s="4">
        <v>63.5</v>
      </c>
      <c r="H12" s="4">
        <v>2345.6</v>
      </c>
      <c r="J12" s="4">
        <v>0</v>
      </c>
      <c r="K12" s="4">
        <v>0.82350000000000001</v>
      </c>
      <c r="L12" s="4">
        <v>9.4228000000000005</v>
      </c>
      <c r="M12" s="4">
        <v>4.3369</v>
      </c>
      <c r="N12" s="4">
        <v>147.79140000000001</v>
      </c>
      <c r="O12" s="4">
        <v>52.315800000000003</v>
      </c>
      <c r="P12" s="4">
        <v>200.1</v>
      </c>
      <c r="Q12" s="4">
        <v>113.79170000000001</v>
      </c>
      <c r="R12" s="4">
        <v>40.280500000000004</v>
      </c>
      <c r="S12" s="4">
        <v>154.1</v>
      </c>
      <c r="T12" s="4">
        <v>2345.5902999999998</v>
      </c>
      <c r="W12" s="4">
        <v>0</v>
      </c>
      <c r="X12" s="4">
        <v>0</v>
      </c>
      <c r="Y12" s="4">
        <v>11.5</v>
      </c>
      <c r="Z12" s="4">
        <v>939</v>
      </c>
      <c r="AA12" s="4">
        <v>955</v>
      </c>
      <c r="AB12" s="4">
        <v>923</v>
      </c>
      <c r="AC12" s="4">
        <v>91</v>
      </c>
      <c r="AD12" s="4">
        <v>11.43</v>
      </c>
      <c r="AE12" s="4">
        <v>0.26</v>
      </c>
      <c r="AF12" s="4">
        <v>992</v>
      </c>
      <c r="AG12" s="4">
        <v>-10</v>
      </c>
      <c r="AH12" s="4">
        <v>8</v>
      </c>
      <c r="AI12" s="4">
        <v>24</v>
      </c>
      <c r="AJ12" s="4">
        <v>135</v>
      </c>
      <c r="AK12" s="4">
        <v>135.69999999999999</v>
      </c>
      <c r="AL12" s="4">
        <v>4.9000000000000004</v>
      </c>
      <c r="AM12" s="4">
        <v>142</v>
      </c>
      <c r="AN12" s="4" t="s">
        <v>155</v>
      </c>
      <c r="AO12" s="4">
        <v>2</v>
      </c>
      <c r="AP12" s="5">
        <v>0.76260416666666664</v>
      </c>
      <c r="AQ12" s="4">
        <v>47.159199000000001</v>
      </c>
      <c r="AR12" s="4">
        <v>-88.489468000000002</v>
      </c>
      <c r="AS12" s="4">
        <v>312.7</v>
      </c>
      <c r="AT12" s="4">
        <v>37</v>
      </c>
      <c r="AU12" s="4">
        <v>12</v>
      </c>
      <c r="AV12" s="4">
        <v>10</v>
      </c>
      <c r="AW12" s="4" t="s">
        <v>434</v>
      </c>
      <c r="AX12" s="4">
        <v>1.0911999999999999</v>
      </c>
      <c r="AY12" s="4">
        <v>1.1392</v>
      </c>
      <c r="AZ12" s="4">
        <v>2.5304000000000002</v>
      </c>
      <c r="BA12" s="4">
        <v>11.154</v>
      </c>
      <c r="BB12" s="4">
        <v>9.52</v>
      </c>
      <c r="BC12" s="4">
        <v>0.85</v>
      </c>
      <c r="BD12" s="4">
        <v>21.43</v>
      </c>
      <c r="BE12" s="4">
        <v>1628.124</v>
      </c>
      <c r="BF12" s="4">
        <v>476.94099999999997</v>
      </c>
      <c r="BG12" s="4">
        <v>2.6739999999999999</v>
      </c>
      <c r="BH12" s="4">
        <v>0.94699999999999995</v>
      </c>
      <c r="BI12" s="4">
        <v>3.621</v>
      </c>
      <c r="BJ12" s="4">
        <v>2.0590000000000002</v>
      </c>
      <c r="BK12" s="4">
        <v>0.72899999999999998</v>
      </c>
      <c r="BL12" s="4">
        <v>2.7879999999999998</v>
      </c>
      <c r="BM12" s="4">
        <v>16.8049</v>
      </c>
      <c r="BQ12" s="4">
        <v>0</v>
      </c>
      <c r="BR12" s="4">
        <v>0.70231299999999997</v>
      </c>
      <c r="BS12" s="4">
        <v>-5</v>
      </c>
      <c r="BT12" s="4">
        <v>8.8730000000000007E-3</v>
      </c>
      <c r="BU12" s="4">
        <v>17.162782</v>
      </c>
      <c r="BV12" s="4">
        <v>0.179232</v>
      </c>
      <c r="BW12" s="4">
        <f t="shared" ref="BW12:BW75" si="11">BU12*0.2642</f>
        <v>4.5344070044000002</v>
      </c>
      <c r="BY12" s="4">
        <f t="shared" si="7"/>
        <v>21566.513353451104</v>
      </c>
      <c r="BZ12" s="4">
        <f t="shared" si="8"/>
        <v>6317.6726375314911</v>
      </c>
      <c r="CA12" s="4">
        <f t="shared" si="9"/>
        <v>27.273998168908403</v>
      </c>
      <c r="CB12" s="4">
        <f t="shared" si="10"/>
        <v>222.60165703190327</v>
      </c>
    </row>
    <row r="13" spans="1:87" x14ac:dyDescent="0.25">
      <c r="A13" s="2">
        <v>42804</v>
      </c>
      <c r="B13" s="3">
        <v>0.55431489583333338</v>
      </c>
      <c r="C13" s="4">
        <v>11.621</v>
      </c>
      <c r="D13" s="4">
        <v>4.8678999999999997</v>
      </c>
      <c r="E13" s="4">
        <v>48678.974568999998</v>
      </c>
      <c r="F13" s="4">
        <v>185.6</v>
      </c>
      <c r="G13" s="4">
        <v>53.3</v>
      </c>
      <c r="H13" s="4">
        <v>2284.8000000000002</v>
      </c>
      <c r="J13" s="4">
        <v>0</v>
      </c>
      <c r="K13" s="4">
        <v>0.82650000000000001</v>
      </c>
      <c r="L13" s="4">
        <v>9.6041000000000007</v>
      </c>
      <c r="M13" s="4">
        <v>4.0232000000000001</v>
      </c>
      <c r="N13" s="4">
        <v>153.39529999999999</v>
      </c>
      <c r="O13" s="4">
        <v>44.020800000000001</v>
      </c>
      <c r="P13" s="4">
        <v>197.4</v>
      </c>
      <c r="Q13" s="4">
        <v>118.1022</v>
      </c>
      <c r="R13" s="4">
        <v>33.892499999999998</v>
      </c>
      <c r="S13" s="4">
        <v>152</v>
      </c>
      <c r="T13" s="4">
        <v>2284.8000000000002</v>
      </c>
      <c r="W13" s="4">
        <v>0</v>
      </c>
      <c r="X13" s="4">
        <v>0</v>
      </c>
      <c r="Y13" s="4">
        <v>11.7</v>
      </c>
      <c r="Z13" s="4">
        <v>943</v>
      </c>
      <c r="AA13" s="4">
        <v>959</v>
      </c>
      <c r="AB13" s="4">
        <v>928</v>
      </c>
      <c r="AC13" s="4">
        <v>91</v>
      </c>
      <c r="AD13" s="4">
        <v>11.42</v>
      </c>
      <c r="AE13" s="4">
        <v>0.26</v>
      </c>
      <c r="AF13" s="4">
        <v>993</v>
      </c>
      <c r="AG13" s="4">
        <v>-10</v>
      </c>
      <c r="AH13" s="4">
        <v>8</v>
      </c>
      <c r="AI13" s="4">
        <v>24</v>
      </c>
      <c r="AJ13" s="4">
        <v>135</v>
      </c>
      <c r="AK13" s="4">
        <v>134.30000000000001</v>
      </c>
      <c r="AL13" s="4">
        <v>5.3</v>
      </c>
      <c r="AM13" s="4">
        <v>142</v>
      </c>
      <c r="AN13" s="4" t="s">
        <v>155</v>
      </c>
      <c r="AO13" s="4">
        <v>2</v>
      </c>
      <c r="AP13" s="5">
        <v>0.76261574074074068</v>
      </c>
      <c r="AQ13" s="4">
        <v>47.159104999999997</v>
      </c>
      <c r="AR13" s="4">
        <v>-88.489267999999996</v>
      </c>
      <c r="AS13" s="4">
        <v>312.7</v>
      </c>
      <c r="AT13" s="4">
        <v>38.700000000000003</v>
      </c>
      <c r="AU13" s="4">
        <v>12</v>
      </c>
      <c r="AV13" s="4">
        <v>10</v>
      </c>
      <c r="AW13" s="4" t="s">
        <v>434</v>
      </c>
      <c r="AX13" s="4">
        <v>1.5736000000000001</v>
      </c>
      <c r="AY13" s="4">
        <v>1</v>
      </c>
      <c r="AZ13" s="4">
        <v>2.8431999999999999</v>
      </c>
      <c r="BA13" s="4">
        <v>11.154</v>
      </c>
      <c r="BB13" s="4">
        <v>9.69</v>
      </c>
      <c r="BC13" s="4">
        <v>0.87</v>
      </c>
      <c r="BD13" s="4">
        <v>20.995999999999999</v>
      </c>
      <c r="BE13" s="4">
        <v>1676.0940000000001</v>
      </c>
      <c r="BF13" s="4">
        <v>446.87700000000001</v>
      </c>
      <c r="BG13" s="4">
        <v>2.8029999999999999</v>
      </c>
      <c r="BH13" s="4">
        <v>0.80500000000000005</v>
      </c>
      <c r="BI13" s="4">
        <v>3.6080000000000001</v>
      </c>
      <c r="BJ13" s="4">
        <v>2.1579999999999999</v>
      </c>
      <c r="BK13" s="4">
        <v>0.61899999999999999</v>
      </c>
      <c r="BL13" s="4">
        <v>2.778</v>
      </c>
      <c r="BM13" s="4">
        <v>16.5335</v>
      </c>
      <c r="BQ13" s="4">
        <v>0</v>
      </c>
      <c r="BR13" s="4">
        <v>0.81337899999999996</v>
      </c>
      <c r="BS13" s="4">
        <v>-5</v>
      </c>
      <c r="BT13" s="4">
        <v>8.9999999999999993E-3</v>
      </c>
      <c r="BU13" s="4">
        <v>19.876950000000001</v>
      </c>
      <c r="BV13" s="4">
        <v>0.18179999999999999</v>
      </c>
      <c r="BW13" s="4">
        <f t="shared" si="11"/>
        <v>5.2514901900000002</v>
      </c>
      <c r="BY13" s="4">
        <f t="shared" si="7"/>
        <v>25713.008353580946</v>
      </c>
      <c r="BZ13" s="4">
        <f t="shared" si="8"/>
        <v>6855.5534677787709</v>
      </c>
      <c r="CA13" s="4">
        <f t="shared" si="9"/>
        <v>33.105942761580003</v>
      </c>
      <c r="CB13" s="4">
        <f t="shared" si="10"/>
        <v>253.64091967033499</v>
      </c>
    </row>
    <row r="14" spans="1:87" x14ac:dyDescent="0.25">
      <c r="A14" s="2">
        <v>42804</v>
      </c>
      <c r="B14" s="3">
        <v>0.55432646990740742</v>
      </c>
      <c r="C14" s="4">
        <v>11.782</v>
      </c>
      <c r="D14" s="4">
        <v>4.6014999999999997</v>
      </c>
      <c r="E14" s="4">
        <v>46014.515076999996</v>
      </c>
      <c r="F14" s="4">
        <v>222.6</v>
      </c>
      <c r="G14" s="4">
        <v>59.5</v>
      </c>
      <c r="H14" s="4">
        <v>2297.1999999999998</v>
      </c>
      <c r="J14" s="4">
        <v>0</v>
      </c>
      <c r="K14" s="4">
        <v>0.82789999999999997</v>
      </c>
      <c r="L14" s="4">
        <v>9.7544000000000004</v>
      </c>
      <c r="M14" s="4">
        <v>3.8096000000000001</v>
      </c>
      <c r="N14" s="4">
        <v>184.26609999999999</v>
      </c>
      <c r="O14" s="4">
        <v>49.268300000000004</v>
      </c>
      <c r="P14" s="4">
        <v>233.5</v>
      </c>
      <c r="Q14" s="4">
        <v>141.86949999999999</v>
      </c>
      <c r="R14" s="4">
        <v>37.932499999999997</v>
      </c>
      <c r="S14" s="4">
        <v>179.8</v>
      </c>
      <c r="T14" s="4">
        <v>2297.1900999999998</v>
      </c>
      <c r="W14" s="4">
        <v>0</v>
      </c>
      <c r="X14" s="4">
        <v>0</v>
      </c>
      <c r="Y14" s="4">
        <v>11.6</v>
      </c>
      <c r="Z14" s="4">
        <v>951</v>
      </c>
      <c r="AA14" s="4">
        <v>965</v>
      </c>
      <c r="AB14" s="4">
        <v>935</v>
      </c>
      <c r="AC14" s="4">
        <v>91</v>
      </c>
      <c r="AD14" s="4">
        <v>11.42</v>
      </c>
      <c r="AE14" s="4">
        <v>0.26</v>
      </c>
      <c r="AF14" s="4">
        <v>993</v>
      </c>
      <c r="AG14" s="4">
        <v>-10</v>
      </c>
      <c r="AH14" s="4">
        <v>8</v>
      </c>
      <c r="AI14" s="4">
        <v>24</v>
      </c>
      <c r="AJ14" s="4">
        <v>135.9</v>
      </c>
      <c r="AK14" s="4">
        <v>134.9</v>
      </c>
      <c r="AL14" s="4">
        <v>5.2</v>
      </c>
      <c r="AM14" s="4">
        <v>142</v>
      </c>
      <c r="AN14" s="4" t="s">
        <v>155</v>
      </c>
      <c r="AO14" s="4">
        <v>2</v>
      </c>
      <c r="AP14" s="5">
        <v>0.76262731481481483</v>
      </c>
      <c r="AQ14" s="4">
        <v>47.159041000000002</v>
      </c>
      <c r="AR14" s="4">
        <v>-88.489035999999999</v>
      </c>
      <c r="AS14" s="4">
        <v>312.60000000000002</v>
      </c>
      <c r="AT14" s="4">
        <v>40</v>
      </c>
      <c r="AU14" s="4">
        <v>12</v>
      </c>
      <c r="AV14" s="4">
        <v>11</v>
      </c>
      <c r="AW14" s="4" t="s">
        <v>415</v>
      </c>
      <c r="AX14" s="4">
        <v>2.1088</v>
      </c>
      <c r="AY14" s="4">
        <v>1.1519999999999999</v>
      </c>
      <c r="AZ14" s="4">
        <v>3.4912000000000001</v>
      </c>
      <c r="BA14" s="4">
        <v>11.154</v>
      </c>
      <c r="BB14" s="4">
        <v>9.7799999999999994</v>
      </c>
      <c r="BC14" s="4">
        <v>0.88</v>
      </c>
      <c r="BD14" s="4">
        <v>20.783999999999999</v>
      </c>
      <c r="BE14" s="4">
        <v>1709.999</v>
      </c>
      <c r="BF14" s="4">
        <v>425.06900000000002</v>
      </c>
      <c r="BG14" s="4">
        <v>3.383</v>
      </c>
      <c r="BH14" s="4">
        <v>0.90400000000000003</v>
      </c>
      <c r="BI14" s="4">
        <v>4.2869999999999999</v>
      </c>
      <c r="BJ14" s="4">
        <v>2.6040000000000001</v>
      </c>
      <c r="BK14" s="4">
        <v>0.69599999999999995</v>
      </c>
      <c r="BL14" s="4">
        <v>3.3010000000000002</v>
      </c>
      <c r="BM14" s="4">
        <v>16.6983</v>
      </c>
      <c r="BQ14" s="4">
        <v>0</v>
      </c>
      <c r="BR14" s="4">
        <v>0.77138200000000001</v>
      </c>
      <c r="BS14" s="4">
        <v>-5</v>
      </c>
      <c r="BT14" s="4">
        <v>8.1270000000000005E-3</v>
      </c>
      <c r="BU14" s="4">
        <v>18.850648</v>
      </c>
      <c r="BV14" s="4">
        <v>0.16416500000000001</v>
      </c>
      <c r="BW14" s="4">
        <f t="shared" si="11"/>
        <v>4.9803412015999999</v>
      </c>
      <c r="BY14" s="4">
        <f t="shared" si="7"/>
        <v>24878.655967213876</v>
      </c>
      <c r="BZ14" s="4">
        <f t="shared" si="8"/>
        <v>6184.2991798987214</v>
      </c>
      <c r="CA14" s="4">
        <f t="shared" si="9"/>
        <v>37.885414049145602</v>
      </c>
      <c r="CB14" s="4">
        <f t="shared" si="10"/>
        <v>242.9423999296651</v>
      </c>
    </row>
    <row r="15" spans="1:87" x14ac:dyDescent="0.25">
      <c r="A15" s="2">
        <v>42804</v>
      </c>
      <c r="B15" s="3">
        <v>0.55433804398148145</v>
      </c>
      <c r="C15" s="4">
        <v>11.705</v>
      </c>
      <c r="D15" s="4">
        <v>4.8272000000000004</v>
      </c>
      <c r="E15" s="4">
        <v>48272.053789999998</v>
      </c>
      <c r="F15" s="4">
        <v>260.5</v>
      </c>
      <c r="G15" s="4">
        <v>64.3</v>
      </c>
      <c r="H15" s="4">
        <v>2277.9</v>
      </c>
      <c r="J15" s="4">
        <v>0</v>
      </c>
      <c r="K15" s="4">
        <v>0.82609999999999995</v>
      </c>
      <c r="L15" s="4">
        <v>9.6690000000000005</v>
      </c>
      <c r="M15" s="4">
        <v>3.9876999999999998</v>
      </c>
      <c r="N15" s="4">
        <v>215.21520000000001</v>
      </c>
      <c r="O15" s="4">
        <v>53.117199999999997</v>
      </c>
      <c r="P15" s="4">
        <v>268.3</v>
      </c>
      <c r="Q15" s="4">
        <v>165.6977</v>
      </c>
      <c r="R15" s="4">
        <v>40.895800000000001</v>
      </c>
      <c r="S15" s="4">
        <v>206.6</v>
      </c>
      <c r="T15" s="4">
        <v>2277.9014000000002</v>
      </c>
      <c r="W15" s="4">
        <v>0</v>
      </c>
      <c r="X15" s="4">
        <v>0</v>
      </c>
      <c r="Y15" s="4">
        <v>11.6</v>
      </c>
      <c r="Z15" s="4">
        <v>950</v>
      </c>
      <c r="AA15" s="4">
        <v>966</v>
      </c>
      <c r="AB15" s="4">
        <v>933</v>
      </c>
      <c r="AC15" s="4">
        <v>91</v>
      </c>
      <c r="AD15" s="4">
        <v>11.42</v>
      </c>
      <c r="AE15" s="4">
        <v>0.26</v>
      </c>
      <c r="AF15" s="4">
        <v>993</v>
      </c>
      <c r="AG15" s="4">
        <v>-10</v>
      </c>
      <c r="AH15" s="4">
        <v>8.8729999999999993</v>
      </c>
      <c r="AI15" s="4">
        <v>24</v>
      </c>
      <c r="AJ15" s="4">
        <v>135.1</v>
      </c>
      <c r="AK15" s="4">
        <v>135.9</v>
      </c>
      <c r="AL15" s="4">
        <v>4.9000000000000004</v>
      </c>
      <c r="AM15" s="4">
        <v>142</v>
      </c>
      <c r="AN15" s="4" t="s">
        <v>155</v>
      </c>
      <c r="AO15" s="4">
        <v>2</v>
      </c>
      <c r="AP15" s="5">
        <v>0.76263888888888898</v>
      </c>
      <c r="AQ15" s="4">
        <v>47.158991999999998</v>
      </c>
      <c r="AR15" s="4">
        <v>-88.488804000000002</v>
      </c>
      <c r="AS15" s="4">
        <v>312.39999999999998</v>
      </c>
      <c r="AT15" s="4">
        <v>40.200000000000003</v>
      </c>
      <c r="AU15" s="4">
        <v>12</v>
      </c>
      <c r="AV15" s="4">
        <v>11</v>
      </c>
      <c r="AW15" s="4" t="s">
        <v>415</v>
      </c>
      <c r="AX15" s="4">
        <v>1.9</v>
      </c>
      <c r="AY15" s="4">
        <v>1.5</v>
      </c>
      <c r="AZ15" s="4">
        <v>3.7</v>
      </c>
      <c r="BA15" s="4">
        <v>11.154</v>
      </c>
      <c r="BB15" s="4">
        <v>9.67</v>
      </c>
      <c r="BC15" s="4">
        <v>0.87</v>
      </c>
      <c r="BD15" s="4">
        <v>21.053000000000001</v>
      </c>
      <c r="BE15" s="4">
        <v>1683.9190000000001</v>
      </c>
      <c r="BF15" s="4">
        <v>442.017</v>
      </c>
      <c r="BG15" s="4">
        <v>3.9249999999999998</v>
      </c>
      <c r="BH15" s="4">
        <v>0.96899999999999997</v>
      </c>
      <c r="BI15" s="4">
        <v>4.8940000000000001</v>
      </c>
      <c r="BJ15" s="4">
        <v>3.0219999999999998</v>
      </c>
      <c r="BK15" s="4">
        <v>0.746</v>
      </c>
      <c r="BL15" s="4">
        <v>3.7679999999999998</v>
      </c>
      <c r="BM15" s="4">
        <v>16.4495</v>
      </c>
      <c r="BQ15" s="4">
        <v>0</v>
      </c>
      <c r="BR15" s="4">
        <v>0.73419100000000004</v>
      </c>
      <c r="BS15" s="4">
        <v>-5</v>
      </c>
      <c r="BT15" s="4">
        <v>8.0000000000000002E-3</v>
      </c>
      <c r="BU15" s="4">
        <v>17.941793000000001</v>
      </c>
      <c r="BV15" s="4">
        <v>0.16159999999999999</v>
      </c>
      <c r="BW15" s="4">
        <f t="shared" si="11"/>
        <v>4.7402217106000002</v>
      </c>
      <c r="BY15" s="4">
        <f t="shared" si="7"/>
        <v>23318.027664638776</v>
      </c>
      <c r="BZ15" s="4">
        <f t="shared" si="8"/>
        <v>6120.8197272200359</v>
      </c>
      <c r="CA15" s="4">
        <f t="shared" si="9"/>
        <v>41.8470719806228</v>
      </c>
      <c r="CB15" s="4">
        <f t="shared" si="10"/>
        <v>227.78405378731131</v>
      </c>
    </row>
    <row r="16" spans="1:87" x14ac:dyDescent="0.25">
      <c r="A16" s="2">
        <v>42804</v>
      </c>
      <c r="B16" s="3">
        <v>0.55434961805555549</v>
      </c>
      <c r="C16" s="4">
        <v>11.638</v>
      </c>
      <c r="D16" s="4">
        <v>4.7754000000000003</v>
      </c>
      <c r="E16" s="4">
        <v>47753.867595999996</v>
      </c>
      <c r="F16" s="4">
        <v>315.8</v>
      </c>
      <c r="G16" s="4">
        <v>64.3</v>
      </c>
      <c r="H16" s="4">
        <v>2273.1999999999998</v>
      </c>
      <c r="J16" s="4">
        <v>0</v>
      </c>
      <c r="K16" s="4">
        <v>0.82720000000000005</v>
      </c>
      <c r="L16" s="4">
        <v>9.6272000000000002</v>
      </c>
      <c r="M16" s="4">
        <v>3.9502000000000002</v>
      </c>
      <c r="N16" s="4">
        <v>261.19760000000002</v>
      </c>
      <c r="O16" s="4">
        <v>53.189100000000003</v>
      </c>
      <c r="P16" s="4">
        <v>314.39999999999998</v>
      </c>
      <c r="Q16" s="4">
        <v>201.1003</v>
      </c>
      <c r="R16" s="4">
        <v>40.9512</v>
      </c>
      <c r="S16" s="4">
        <v>242.1</v>
      </c>
      <c r="T16" s="4">
        <v>2273.1824000000001</v>
      </c>
      <c r="W16" s="4">
        <v>0</v>
      </c>
      <c r="X16" s="4">
        <v>0</v>
      </c>
      <c r="Y16" s="4">
        <v>11.8</v>
      </c>
      <c r="Z16" s="4">
        <v>955</v>
      </c>
      <c r="AA16" s="4">
        <v>974</v>
      </c>
      <c r="AB16" s="4">
        <v>942</v>
      </c>
      <c r="AC16" s="4">
        <v>91</v>
      </c>
      <c r="AD16" s="4">
        <v>11.42</v>
      </c>
      <c r="AE16" s="4">
        <v>0.26</v>
      </c>
      <c r="AF16" s="4">
        <v>993</v>
      </c>
      <c r="AG16" s="4">
        <v>-10</v>
      </c>
      <c r="AH16" s="4">
        <v>8.1270000000000007</v>
      </c>
      <c r="AI16" s="4">
        <v>24</v>
      </c>
      <c r="AJ16" s="4">
        <v>135</v>
      </c>
      <c r="AK16" s="4">
        <v>136.9</v>
      </c>
      <c r="AL16" s="4">
        <v>4.8</v>
      </c>
      <c r="AM16" s="4">
        <v>142</v>
      </c>
      <c r="AN16" s="4" t="s">
        <v>155</v>
      </c>
      <c r="AO16" s="4">
        <v>2</v>
      </c>
      <c r="AP16" s="5">
        <v>0.76265046296296291</v>
      </c>
      <c r="AQ16" s="4">
        <v>47.158937999999999</v>
      </c>
      <c r="AR16" s="4">
        <v>-88.488574999999997</v>
      </c>
      <c r="AS16" s="4">
        <v>312.2</v>
      </c>
      <c r="AT16" s="4">
        <v>41.1</v>
      </c>
      <c r="AU16" s="4">
        <v>12</v>
      </c>
      <c r="AV16" s="4">
        <v>11</v>
      </c>
      <c r="AW16" s="4" t="s">
        <v>415</v>
      </c>
      <c r="AX16" s="4">
        <v>1.6568000000000001</v>
      </c>
      <c r="AY16" s="4">
        <v>1.5</v>
      </c>
      <c r="AZ16" s="4">
        <v>3.1831999999999998</v>
      </c>
      <c r="BA16" s="4">
        <v>11.154</v>
      </c>
      <c r="BB16" s="4">
        <v>9.74</v>
      </c>
      <c r="BC16" s="4">
        <v>0.87</v>
      </c>
      <c r="BD16" s="4">
        <v>20.888999999999999</v>
      </c>
      <c r="BE16" s="4">
        <v>1686.354</v>
      </c>
      <c r="BF16" s="4">
        <v>440.4</v>
      </c>
      <c r="BG16" s="4">
        <v>4.7910000000000004</v>
      </c>
      <c r="BH16" s="4">
        <v>0.97599999999999998</v>
      </c>
      <c r="BI16" s="4">
        <v>5.7670000000000003</v>
      </c>
      <c r="BJ16" s="4">
        <v>3.6890000000000001</v>
      </c>
      <c r="BK16" s="4">
        <v>0.751</v>
      </c>
      <c r="BL16" s="4">
        <v>4.4400000000000004</v>
      </c>
      <c r="BM16" s="4">
        <v>16.5105</v>
      </c>
      <c r="BQ16" s="4">
        <v>0</v>
      </c>
      <c r="BR16" s="4">
        <v>0.77190400000000003</v>
      </c>
      <c r="BS16" s="4">
        <v>-5</v>
      </c>
      <c r="BT16" s="4">
        <v>8.0000000000000002E-3</v>
      </c>
      <c r="BU16" s="4">
        <v>18.863403999999999</v>
      </c>
      <c r="BV16" s="4">
        <v>0.16159999999999999</v>
      </c>
      <c r="BW16" s="4">
        <f t="shared" si="11"/>
        <v>4.9837113367999999</v>
      </c>
      <c r="BY16" s="4">
        <f t="shared" si="7"/>
        <v>24551.248805762549</v>
      </c>
      <c r="BZ16" s="4">
        <f t="shared" si="8"/>
        <v>6411.6846012508795</v>
      </c>
      <c r="CA16" s="4">
        <f t="shared" si="9"/>
        <v>53.7073217393608</v>
      </c>
      <c r="CB16" s="4">
        <f t="shared" si="10"/>
        <v>240.37265805847562</v>
      </c>
    </row>
    <row r="17" spans="1:80" x14ac:dyDescent="0.25">
      <c r="A17" s="2">
        <v>42804</v>
      </c>
      <c r="B17" s="3">
        <v>0.55436119212962964</v>
      </c>
      <c r="C17" s="4">
        <v>11.617000000000001</v>
      </c>
      <c r="D17" s="4">
        <v>4.9743000000000004</v>
      </c>
      <c r="E17" s="4">
        <v>49743.065452000003</v>
      </c>
      <c r="F17" s="4">
        <v>343.6</v>
      </c>
      <c r="G17" s="4">
        <v>64.3</v>
      </c>
      <c r="H17" s="4">
        <v>2292</v>
      </c>
      <c r="J17" s="4">
        <v>0</v>
      </c>
      <c r="K17" s="4">
        <v>0.82530000000000003</v>
      </c>
      <c r="L17" s="4">
        <v>9.5869999999999997</v>
      </c>
      <c r="M17" s="4">
        <v>4.1052</v>
      </c>
      <c r="N17" s="4">
        <v>283.58929999999998</v>
      </c>
      <c r="O17" s="4">
        <v>53.065100000000001</v>
      </c>
      <c r="P17" s="4">
        <v>336.7</v>
      </c>
      <c r="Q17" s="4">
        <v>218.34</v>
      </c>
      <c r="R17" s="4">
        <v>40.855699999999999</v>
      </c>
      <c r="S17" s="4">
        <v>259.2</v>
      </c>
      <c r="T17" s="4">
        <v>2292.0189</v>
      </c>
      <c r="W17" s="4">
        <v>0</v>
      </c>
      <c r="X17" s="4">
        <v>0</v>
      </c>
      <c r="Y17" s="4">
        <v>11.9</v>
      </c>
      <c r="Z17" s="4">
        <v>949</v>
      </c>
      <c r="AA17" s="4">
        <v>968</v>
      </c>
      <c r="AB17" s="4">
        <v>938</v>
      </c>
      <c r="AC17" s="4">
        <v>91</v>
      </c>
      <c r="AD17" s="4">
        <v>11.42</v>
      </c>
      <c r="AE17" s="4">
        <v>0.26</v>
      </c>
      <c r="AF17" s="4">
        <v>993</v>
      </c>
      <c r="AG17" s="4">
        <v>-10</v>
      </c>
      <c r="AH17" s="4">
        <v>8</v>
      </c>
      <c r="AI17" s="4">
        <v>24</v>
      </c>
      <c r="AJ17" s="4">
        <v>135.9</v>
      </c>
      <c r="AK17" s="4">
        <v>135.30000000000001</v>
      </c>
      <c r="AL17" s="4">
        <v>5.0999999999999996</v>
      </c>
      <c r="AM17" s="4">
        <v>142</v>
      </c>
      <c r="AN17" s="4" t="s">
        <v>155</v>
      </c>
      <c r="AO17" s="4">
        <v>2</v>
      </c>
      <c r="AP17" s="5">
        <v>0.76266203703703705</v>
      </c>
      <c r="AQ17" s="4">
        <v>47.158920000000002</v>
      </c>
      <c r="AR17" s="4">
        <v>-88.488314000000003</v>
      </c>
      <c r="AS17" s="4">
        <v>311.8</v>
      </c>
      <c r="AT17" s="4">
        <v>43.6</v>
      </c>
      <c r="AU17" s="4">
        <v>12</v>
      </c>
      <c r="AV17" s="4">
        <v>11</v>
      </c>
      <c r="AW17" s="4" t="s">
        <v>415</v>
      </c>
      <c r="AX17" s="4">
        <v>1.1608000000000001</v>
      </c>
      <c r="AY17" s="4">
        <v>1.5608</v>
      </c>
      <c r="AZ17" s="4">
        <v>2.0912000000000002</v>
      </c>
      <c r="BA17" s="4">
        <v>11.154</v>
      </c>
      <c r="BB17" s="4">
        <v>9.6199999999999992</v>
      </c>
      <c r="BC17" s="4">
        <v>0.86</v>
      </c>
      <c r="BD17" s="4">
        <v>21.172000000000001</v>
      </c>
      <c r="BE17" s="4">
        <v>1665.1969999999999</v>
      </c>
      <c r="BF17" s="4">
        <v>453.83</v>
      </c>
      <c r="BG17" s="4">
        <v>5.1580000000000004</v>
      </c>
      <c r="BH17" s="4">
        <v>0.96499999999999997</v>
      </c>
      <c r="BI17" s="4">
        <v>6.1239999999999997</v>
      </c>
      <c r="BJ17" s="4">
        <v>3.972</v>
      </c>
      <c r="BK17" s="4">
        <v>0.74299999999999999</v>
      </c>
      <c r="BL17" s="4">
        <v>4.7149999999999999</v>
      </c>
      <c r="BM17" s="4">
        <v>16.5075</v>
      </c>
      <c r="BQ17" s="4">
        <v>0</v>
      </c>
      <c r="BR17" s="4">
        <v>0.72474700000000003</v>
      </c>
      <c r="BS17" s="4">
        <v>-5</v>
      </c>
      <c r="BT17" s="4">
        <v>8.0000000000000002E-3</v>
      </c>
      <c r="BU17" s="4">
        <v>17.711003999999999</v>
      </c>
      <c r="BV17" s="4">
        <v>0.16159999999999999</v>
      </c>
      <c r="BW17" s="4">
        <f t="shared" si="11"/>
        <v>4.6792472567999992</v>
      </c>
      <c r="BY17" s="4">
        <f t="shared" si="7"/>
        <v>22762.165419706776</v>
      </c>
      <c r="BZ17" s="4">
        <f t="shared" si="8"/>
        <v>6203.5624207979763</v>
      </c>
      <c r="CA17" s="4">
        <f t="shared" si="9"/>
        <v>54.294669667958402</v>
      </c>
      <c r="CB17" s="4">
        <f t="shared" si="10"/>
        <v>225.64684278545403</v>
      </c>
    </row>
    <row r="18" spans="1:80" x14ac:dyDescent="0.25">
      <c r="A18" s="2">
        <v>42804</v>
      </c>
      <c r="B18" s="3">
        <v>0.55437276620370368</v>
      </c>
      <c r="C18" s="4">
        <v>10.878</v>
      </c>
      <c r="D18" s="4">
        <v>5.4732000000000003</v>
      </c>
      <c r="E18" s="4">
        <v>54731.5</v>
      </c>
      <c r="F18" s="4">
        <v>396.9</v>
      </c>
      <c r="G18" s="4">
        <v>64.3</v>
      </c>
      <c r="H18" s="4">
        <v>2224</v>
      </c>
      <c r="J18" s="4">
        <v>0</v>
      </c>
      <c r="K18" s="4">
        <v>0.82640000000000002</v>
      </c>
      <c r="L18" s="4">
        <v>8.9892000000000003</v>
      </c>
      <c r="M18" s="4">
        <v>4.5228999999999999</v>
      </c>
      <c r="N18" s="4">
        <v>328.0145</v>
      </c>
      <c r="O18" s="4">
        <v>53.166699999999999</v>
      </c>
      <c r="P18" s="4">
        <v>381.2</v>
      </c>
      <c r="Q18" s="4">
        <v>252.5438</v>
      </c>
      <c r="R18" s="4">
        <v>40.933900000000001</v>
      </c>
      <c r="S18" s="4">
        <v>293.5</v>
      </c>
      <c r="T18" s="4">
        <v>2224.0232999999998</v>
      </c>
      <c r="W18" s="4">
        <v>0</v>
      </c>
      <c r="X18" s="4">
        <v>0</v>
      </c>
      <c r="Y18" s="4">
        <v>11.7</v>
      </c>
      <c r="Z18" s="4">
        <v>931</v>
      </c>
      <c r="AA18" s="4">
        <v>948</v>
      </c>
      <c r="AB18" s="4">
        <v>920</v>
      </c>
      <c r="AC18" s="4">
        <v>91</v>
      </c>
      <c r="AD18" s="4">
        <v>11.42</v>
      </c>
      <c r="AE18" s="4">
        <v>0.26</v>
      </c>
      <c r="AF18" s="4">
        <v>993</v>
      </c>
      <c r="AG18" s="4">
        <v>-10</v>
      </c>
      <c r="AH18" s="4">
        <v>8</v>
      </c>
      <c r="AI18" s="4">
        <v>24</v>
      </c>
      <c r="AJ18" s="4">
        <v>136</v>
      </c>
      <c r="AK18" s="4">
        <v>136.69999999999999</v>
      </c>
      <c r="AL18" s="4">
        <v>5</v>
      </c>
      <c r="AM18" s="4">
        <v>142</v>
      </c>
      <c r="AN18" s="4" t="s">
        <v>155</v>
      </c>
      <c r="AO18" s="4">
        <v>2</v>
      </c>
      <c r="AP18" s="5">
        <v>0.76267361111111109</v>
      </c>
      <c r="AQ18" s="4">
        <v>47.158928000000003</v>
      </c>
      <c r="AR18" s="4">
        <v>-88.488039000000001</v>
      </c>
      <c r="AS18" s="4">
        <v>311.39999999999998</v>
      </c>
      <c r="AT18" s="4">
        <v>44.6</v>
      </c>
      <c r="AU18" s="4">
        <v>12</v>
      </c>
      <c r="AV18" s="4">
        <v>11</v>
      </c>
      <c r="AW18" s="4" t="s">
        <v>415</v>
      </c>
      <c r="AX18" s="4">
        <v>1.3608</v>
      </c>
      <c r="AY18" s="4">
        <v>1.7607999999999999</v>
      </c>
      <c r="AZ18" s="4">
        <v>2.3607999999999998</v>
      </c>
      <c r="BA18" s="4">
        <v>11.154</v>
      </c>
      <c r="BB18" s="4">
        <v>9.69</v>
      </c>
      <c r="BC18" s="4">
        <v>0.87</v>
      </c>
      <c r="BD18" s="4">
        <v>21.009</v>
      </c>
      <c r="BE18" s="4">
        <v>1582.6559999999999</v>
      </c>
      <c r="BF18" s="4">
        <v>506.83100000000002</v>
      </c>
      <c r="BG18" s="4">
        <v>6.048</v>
      </c>
      <c r="BH18" s="4">
        <v>0.98</v>
      </c>
      <c r="BI18" s="4">
        <v>7.0279999999999996</v>
      </c>
      <c r="BJ18" s="4">
        <v>4.6559999999999997</v>
      </c>
      <c r="BK18" s="4">
        <v>0.755</v>
      </c>
      <c r="BL18" s="4">
        <v>5.4109999999999996</v>
      </c>
      <c r="BM18" s="4">
        <v>16.2361</v>
      </c>
      <c r="BQ18" s="4">
        <v>0</v>
      </c>
      <c r="BR18" s="4">
        <v>0.61136699999999999</v>
      </c>
      <c r="BS18" s="4">
        <v>-5</v>
      </c>
      <c r="BT18" s="4">
        <v>8.8730000000000007E-3</v>
      </c>
      <c r="BU18" s="4">
        <v>14.940281000000001</v>
      </c>
      <c r="BV18" s="4">
        <v>0.17923500000000001</v>
      </c>
      <c r="BW18" s="4">
        <f t="shared" si="11"/>
        <v>3.9472222401999999</v>
      </c>
      <c r="BY18" s="4">
        <f t="shared" si="7"/>
        <v>18249.462117738127</v>
      </c>
      <c r="BZ18" s="4">
        <f t="shared" si="8"/>
        <v>5844.2220764305903</v>
      </c>
      <c r="CA18" s="4">
        <f t="shared" si="9"/>
        <v>53.687911725724803</v>
      </c>
      <c r="CB18" s="4">
        <f t="shared" si="10"/>
        <v>187.21698959837641</v>
      </c>
    </row>
    <row r="19" spans="1:80" x14ac:dyDescent="0.25">
      <c r="A19" s="2">
        <v>42804</v>
      </c>
      <c r="B19" s="3">
        <v>0.55438434027777783</v>
      </c>
      <c r="C19" s="4">
        <v>11.617000000000001</v>
      </c>
      <c r="D19" s="4">
        <v>5.4297000000000004</v>
      </c>
      <c r="E19" s="4">
        <v>54296.503268</v>
      </c>
      <c r="F19" s="4">
        <v>430.5</v>
      </c>
      <c r="G19" s="4">
        <v>64.3</v>
      </c>
      <c r="H19" s="4">
        <v>2256.6999999999998</v>
      </c>
      <c r="J19" s="4">
        <v>0</v>
      </c>
      <c r="K19" s="4">
        <v>0.82020000000000004</v>
      </c>
      <c r="L19" s="4">
        <v>9.5286000000000008</v>
      </c>
      <c r="M19" s="4">
        <v>4.4535</v>
      </c>
      <c r="N19" s="4">
        <v>353.12119999999999</v>
      </c>
      <c r="O19" s="4">
        <v>52.740400000000001</v>
      </c>
      <c r="P19" s="4">
        <v>405.9</v>
      </c>
      <c r="Q19" s="4">
        <v>271.87380000000002</v>
      </c>
      <c r="R19" s="4">
        <v>40.605699999999999</v>
      </c>
      <c r="S19" s="4">
        <v>312.5</v>
      </c>
      <c r="T19" s="4">
        <v>2256.7305000000001</v>
      </c>
      <c r="W19" s="4">
        <v>0</v>
      </c>
      <c r="X19" s="4">
        <v>0</v>
      </c>
      <c r="Y19" s="4">
        <v>11.9</v>
      </c>
      <c r="Z19" s="4">
        <v>904</v>
      </c>
      <c r="AA19" s="4">
        <v>921</v>
      </c>
      <c r="AB19" s="4">
        <v>893</v>
      </c>
      <c r="AC19" s="4">
        <v>91</v>
      </c>
      <c r="AD19" s="4">
        <v>11.42</v>
      </c>
      <c r="AE19" s="4">
        <v>0.26</v>
      </c>
      <c r="AF19" s="4">
        <v>993</v>
      </c>
      <c r="AG19" s="4">
        <v>-10</v>
      </c>
      <c r="AH19" s="4">
        <v>8</v>
      </c>
      <c r="AI19" s="4">
        <v>24</v>
      </c>
      <c r="AJ19" s="4">
        <v>136</v>
      </c>
      <c r="AK19" s="4">
        <v>137</v>
      </c>
      <c r="AL19" s="4">
        <v>4.7</v>
      </c>
      <c r="AM19" s="4">
        <v>142</v>
      </c>
      <c r="AN19" s="4" t="s">
        <v>155</v>
      </c>
      <c r="AO19" s="4">
        <v>2</v>
      </c>
      <c r="AP19" s="5">
        <v>0.76268518518518524</v>
      </c>
      <c r="AQ19" s="4">
        <v>47.158935999999997</v>
      </c>
      <c r="AR19" s="4">
        <v>-88.487763000000001</v>
      </c>
      <c r="AS19" s="4">
        <v>311.2</v>
      </c>
      <c r="AT19" s="4">
        <v>45.5</v>
      </c>
      <c r="AU19" s="4">
        <v>12</v>
      </c>
      <c r="AV19" s="4">
        <v>11</v>
      </c>
      <c r="AW19" s="4" t="s">
        <v>415</v>
      </c>
      <c r="AX19" s="4">
        <v>1.3784000000000001</v>
      </c>
      <c r="AY19" s="4">
        <v>1.9303999999999999</v>
      </c>
      <c r="AZ19" s="4">
        <v>2.5</v>
      </c>
      <c r="BA19" s="4">
        <v>11.154</v>
      </c>
      <c r="BB19" s="4">
        <v>9.33</v>
      </c>
      <c r="BC19" s="4">
        <v>0.84</v>
      </c>
      <c r="BD19" s="4">
        <v>21.917999999999999</v>
      </c>
      <c r="BE19" s="4">
        <v>1621.588</v>
      </c>
      <c r="BF19" s="4">
        <v>482.38600000000002</v>
      </c>
      <c r="BG19" s="4">
        <v>6.2930000000000001</v>
      </c>
      <c r="BH19" s="4">
        <v>0.94</v>
      </c>
      <c r="BI19" s="4">
        <v>7.2329999999999997</v>
      </c>
      <c r="BJ19" s="4">
        <v>4.8449999999999998</v>
      </c>
      <c r="BK19" s="4">
        <v>0.72399999999999998</v>
      </c>
      <c r="BL19" s="4">
        <v>5.569</v>
      </c>
      <c r="BM19" s="4">
        <v>15.9247</v>
      </c>
      <c r="BQ19" s="4">
        <v>0</v>
      </c>
      <c r="BR19" s="4">
        <v>0.48338300000000001</v>
      </c>
      <c r="BS19" s="4">
        <v>-5</v>
      </c>
      <c r="BT19" s="4">
        <v>8.1270000000000005E-3</v>
      </c>
      <c r="BU19" s="4">
        <v>11.812671999999999</v>
      </c>
      <c r="BV19" s="4">
        <v>0.16416500000000001</v>
      </c>
      <c r="BW19" s="4">
        <f t="shared" si="11"/>
        <v>3.1209079423999997</v>
      </c>
      <c r="BY19" s="4">
        <f t="shared" si="7"/>
        <v>14784.050632508364</v>
      </c>
      <c r="BZ19" s="4">
        <f t="shared" si="8"/>
        <v>4397.9229301235455</v>
      </c>
      <c r="CA19" s="4">
        <f t="shared" si="9"/>
        <v>44.171963109311996</v>
      </c>
      <c r="CB19" s="4">
        <f t="shared" si="10"/>
        <v>145.1858123688051</v>
      </c>
    </row>
    <row r="20" spans="1:80" x14ac:dyDescent="0.25">
      <c r="A20" s="2">
        <v>42804</v>
      </c>
      <c r="B20" s="3">
        <v>0.55439591435185187</v>
      </c>
      <c r="C20" s="4">
        <v>12.683999999999999</v>
      </c>
      <c r="D20" s="4">
        <v>2.9599000000000002</v>
      </c>
      <c r="E20" s="4">
        <v>29598.790850000001</v>
      </c>
      <c r="F20" s="4">
        <v>434.6</v>
      </c>
      <c r="G20" s="4">
        <v>64.400000000000006</v>
      </c>
      <c r="H20" s="4">
        <v>2232.1</v>
      </c>
      <c r="J20" s="4">
        <v>0</v>
      </c>
      <c r="K20" s="4">
        <v>0.83750000000000002</v>
      </c>
      <c r="L20" s="4">
        <v>10.6234</v>
      </c>
      <c r="M20" s="4">
        <v>2.4790000000000001</v>
      </c>
      <c r="N20" s="4">
        <v>363.98919999999998</v>
      </c>
      <c r="O20" s="4">
        <v>53.936700000000002</v>
      </c>
      <c r="P20" s="4">
        <v>417.9</v>
      </c>
      <c r="Q20" s="4">
        <v>280.24119999999999</v>
      </c>
      <c r="R20" s="4">
        <v>41.526800000000001</v>
      </c>
      <c r="S20" s="4">
        <v>321.8</v>
      </c>
      <c r="T20" s="4">
        <v>2232.0765000000001</v>
      </c>
      <c r="W20" s="4">
        <v>0</v>
      </c>
      <c r="X20" s="4">
        <v>0</v>
      </c>
      <c r="Y20" s="4">
        <v>12</v>
      </c>
      <c r="Z20" s="4">
        <v>884</v>
      </c>
      <c r="AA20" s="4">
        <v>900</v>
      </c>
      <c r="AB20" s="4">
        <v>875</v>
      </c>
      <c r="AC20" s="4">
        <v>91</v>
      </c>
      <c r="AD20" s="4">
        <v>11.42</v>
      </c>
      <c r="AE20" s="4">
        <v>0.26</v>
      </c>
      <c r="AF20" s="4">
        <v>993</v>
      </c>
      <c r="AG20" s="4">
        <v>-10</v>
      </c>
      <c r="AH20" s="4">
        <v>8</v>
      </c>
      <c r="AI20" s="4">
        <v>24</v>
      </c>
      <c r="AJ20" s="4">
        <v>136</v>
      </c>
      <c r="AK20" s="4">
        <v>137.9</v>
      </c>
      <c r="AL20" s="4">
        <v>4.9000000000000004</v>
      </c>
      <c r="AM20" s="4">
        <v>142</v>
      </c>
      <c r="AN20" s="4" t="s">
        <v>155</v>
      </c>
      <c r="AO20" s="4">
        <v>2</v>
      </c>
      <c r="AP20" s="5">
        <v>0.76269675925925917</v>
      </c>
      <c r="AQ20" s="4">
        <v>47.158937000000002</v>
      </c>
      <c r="AR20" s="4">
        <v>-88.487491000000006</v>
      </c>
      <c r="AS20" s="4">
        <v>310.89999999999998</v>
      </c>
      <c r="AT20" s="4">
        <v>45.6</v>
      </c>
      <c r="AU20" s="4">
        <v>12</v>
      </c>
      <c r="AV20" s="4">
        <v>11</v>
      </c>
      <c r="AW20" s="4" t="s">
        <v>415</v>
      </c>
      <c r="AX20" s="4">
        <v>1.1912</v>
      </c>
      <c r="AY20" s="4">
        <v>2.1520000000000001</v>
      </c>
      <c r="AZ20" s="4">
        <v>2.6823999999999999</v>
      </c>
      <c r="BA20" s="4">
        <v>11.154</v>
      </c>
      <c r="BB20" s="4">
        <v>10.4</v>
      </c>
      <c r="BC20" s="4">
        <v>0.93</v>
      </c>
      <c r="BD20" s="4">
        <v>19.399000000000001</v>
      </c>
      <c r="BE20" s="4">
        <v>1928.0060000000001</v>
      </c>
      <c r="BF20" s="4">
        <v>286.34699999999998</v>
      </c>
      <c r="BG20" s="4">
        <v>6.9180000000000001</v>
      </c>
      <c r="BH20" s="4">
        <v>1.0249999999999999</v>
      </c>
      <c r="BI20" s="4">
        <v>7.9429999999999996</v>
      </c>
      <c r="BJ20" s="4">
        <v>5.3259999999999996</v>
      </c>
      <c r="BK20" s="4">
        <v>0.78900000000000003</v>
      </c>
      <c r="BL20" s="4">
        <v>6.1150000000000002</v>
      </c>
      <c r="BM20" s="4">
        <v>16.796900000000001</v>
      </c>
      <c r="BQ20" s="4">
        <v>0</v>
      </c>
      <c r="BR20" s="4">
        <v>0.32033600000000001</v>
      </c>
      <c r="BS20" s="4">
        <v>-5</v>
      </c>
      <c r="BT20" s="4">
        <v>8.0000000000000002E-3</v>
      </c>
      <c r="BU20" s="4">
        <v>7.8282109999999996</v>
      </c>
      <c r="BV20" s="4">
        <v>0.16159999999999999</v>
      </c>
      <c r="BW20" s="4">
        <f t="shared" si="11"/>
        <v>2.0682133461999999</v>
      </c>
      <c r="BY20" s="4">
        <f t="shared" si="7"/>
        <v>11648.6521964939</v>
      </c>
      <c r="BZ20" s="4">
        <f t="shared" si="8"/>
        <v>1730.0550986404805</v>
      </c>
      <c r="CA20" s="4">
        <f t="shared" si="9"/>
        <v>32.178697368434797</v>
      </c>
      <c r="CB20" s="4">
        <f t="shared" si="10"/>
        <v>101.48373297556562</v>
      </c>
    </row>
    <row r="21" spans="1:80" x14ac:dyDescent="0.25">
      <c r="A21" s="2">
        <v>42804</v>
      </c>
      <c r="B21" s="3">
        <v>0.55440748842592591</v>
      </c>
      <c r="C21" s="4">
        <v>13.396000000000001</v>
      </c>
      <c r="D21" s="4">
        <v>1.8855</v>
      </c>
      <c r="E21" s="4">
        <v>18854.791154999999</v>
      </c>
      <c r="F21" s="4">
        <v>423.7</v>
      </c>
      <c r="G21" s="4">
        <v>61.7</v>
      </c>
      <c r="H21" s="4">
        <v>1996.5</v>
      </c>
      <c r="J21" s="4">
        <v>0</v>
      </c>
      <c r="K21" s="4">
        <v>0.84279999999999999</v>
      </c>
      <c r="L21" s="4">
        <v>11.2895</v>
      </c>
      <c r="M21" s="4">
        <v>1.589</v>
      </c>
      <c r="N21" s="4">
        <v>357.048</v>
      </c>
      <c r="O21" s="4">
        <v>52.007100000000001</v>
      </c>
      <c r="P21" s="4">
        <v>409.1</v>
      </c>
      <c r="Q21" s="4">
        <v>274.89710000000002</v>
      </c>
      <c r="R21" s="4">
        <v>40.0411</v>
      </c>
      <c r="S21" s="4">
        <v>314.89999999999998</v>
      </c>
      <c r="T21" s="4">
        <v>1996.5110999999999</v>
      </c>
      <c r="W21" s="4">
        <v>0</v>
      </c>
      <c r="X21" s="4">
        <v>0</v>
      </c>
      <c r="Y21" s="4">
        <v>11.9</v>
      </c>
      <c r="Z21" s="4">
        <v>879</v>
      </c>
      <c r="AA21" s="4">
        <v>892</v>
      </c>
      <c r="AB21" s="4">
        <v>870</v>
      </c>
      <c r="AC21" s="4">
        <v>91</v>
      </c>
      <c r="AD21" s="4">
        <v>11.42</v>
      </c>
      <c r="AE21" s="4">
        <v>0.26</v>
      </c>
      <c r="AF21" s="4">
        <v>993</v>
      </c>
      <c r="AG21" s="4">
        <v>-10</v>
      </c>
      <c r="AH21" s="4">
        <v>8</v>
      </c>
      <c r="AI21" s="4">
        <v>24</v>
      </c>
      <c r="AJ21" s="4">
        <v>135.1</v>
      </c>
      <c r="AK21" s="4">
        <v>136.30000000000001</v>
      </c>
      <c r="AL21" s="4">
        <v>4.8</v>
      </c>
      <c r="AM21" s="4">
        <v>142</v>
      </c>
      <c r="AN21" s="4" t="s">
        <v>155</v>
      </c>
      <c r="AO21" s="4">
        <v>2</v>
      </c>
      <c r="AP21" s="5">
        <v>0.76270833333333332</v>
      </c>
      <c r="AQ21" s="4">
        <v>47.158935999999997</v>
      </c>
      <c r="AR21" s="4">
        <v>-88.487224999999995</v>
      </c>
      <c r="AS21" s="4">
        <v>310.60000000000002</v>
      </c>
      <c r="AT21" s="4">
        <v>44.8</v>
      </c>
      <c r="AU21" s="4">
        <v>12</v>
      </c>
      <c r="AV21" s="4">
        <v>10</v>
      </c>
      <c r="AW21" s="4" t="s">
        <v>414</v>
      </c>
      <c r="AX21" s="4">
        <v>1.4303999999999999</v>
      </c>
      <c r="AY21" s="4">
        <v>2.5304000000000002</v>
      </c>
      <c r="AZ21" s="4">
        <v>3.1303999999999998</v>
      </c>
      <c r="BA21" s="4">
        <v>11.154</v>
      </c>
      <c r="BB21" s="4">
        <v>10.77</v>
      </c>
      <c r="BC21" s="4">
        <v>0.97</v>
      </c>
      <c r="BD21" s="4">
        <v>18.657</v>
      </c>
      <c r="BE21" s="4">
        <v>2087.8000000000002</v>
      </c>
      <c r="BF21" s="4">
        <v>187.03299999999999</v>
      </c>
      <c r="BG21" s="4">
        <v>6.915</v>
      </c>
      <c r="BH21" s="4">
        <v>1.0069999999999999</v>
      </c>
      <c r="BI21" s="4">
        <v>7.9219999999999997</v>
      </c>
      <c r="BJ21" s="4">
        <v>5.3239999999999998</v>
      </c>
      <c r="BK21" s="4">
        <v>0.77500000000000002</v>
      </c>
      <c r="BL21" s="4">
        <v>6.0990000000000002</v>
      </c>
      <c r="BM21" s="4">
        <v>15.3096</v>
      </c>
      <c r="BQ21" s="4">
        <v>0</v>
      </c>
      <c r="BR21" s="4">
        <v>0.326936</v>
      </c>
      <c r="BS21" s="4">
        <v>-5</v>
      </c>
      <c r="BT21" s="4">
        <v>8.8730000000000007E-3</v>
      </c>
      <c r="BU21" s="4">
        <v>7.9894980000000002</v>
      </c>
      <c r="BV21" s="4">
        <v>0.17923500000000001</v>
      </c>
      <c r="BW21" s="4">
        <f t="shared" si="11"/>
        <v>2.1108253715999998</v>
      </c>
      <c r="BY21" s="4">
        <f t="shared" si="7"/>
        <v>12873.989774851922</v>
      </c>
      <c r="BZ21" s="4">
        <f t="shared" si="8"/>
        <v>1153.3005697671613</v>
      </c>
      <c r="CA21" s="4">
        <f t="shared" si="9"/>
        <v>32.829352218273606</v>
      </c>
      <c r="CB21" s="4">
        <f t="shared" si="10"/>
        <v>94.403503140661442</v>
      </c>
    </row>
    <row r="22" spans="1:80" x14ac:dyDescent="0.25">
      <c r="A22" s="2">
        <v>42804</v>
      </c>
      <c r="B22" s="3">
        <v>0.55441906249999995</v>
      </c>
      <c r="C22" s="4">
        <v>13.646000000000001</v>
      </c>
      <c r="D22" s="4">
        <v>1.4853000000000001</v>
      </c>
      <c r="E22" s="4">
        <v>14853.461218</v>
      </c>
      <c r="F22" s="4">
        <v>431.8</v>
      </c>
      <c r="G22" s="4">
        <v>56.9</v>
      </c>
      <c r="H22" s="4">
        <v>1836</v>
      </c>
      <c r="J22" s="4">
        <v>0</v>
      </c>
      <c r="K22" s="4">
        <v>0.84489999999999998</v>
      </c>
      <c r="L22" s="4">
        <v>11.529299999999999</v>
      </c>
      <c r="M22" s="4">
        <v>1.2548999999999999</v>
      </c>
      <c r="N22" s="4">
        <v>364.76929999999999</v>
      </c>
      <c r="O22" s="4">
        <v>48.1023</v>
      </c>
      <c r="P22" s="4">
        <v>412.9</v>
      </c>
      <c r="Q22" s="4">
        <v>280.84190000000001</v>
      </c>
      <c r="R22" s="4">
        <v>37.034700000000001</v>
      </c>
      <c r="S22" s="4">
        <v>317.89999999999998</v>
      </c>
      <c r="T22" s="4">
        <v>1836.0011999999999</v>
      </c>
      <c r="W22" s="4">
        <v>0</v>
      </c>
      <c r="X22" s="4">
        <v>0</v>
      </c>
      <c r="Y22" s="4">
        <v>11.7</v>
      </c>
      <c r="Z22" s="4">
        <v>881</v>
      </c>
      <c r="AA22" s="4">
        <v>894</v>
      </c>
      <c r="AB22" s="4">
        <v>871</v>
      </c>
      <c r="AC22" s="4">
        <v>91</v>
      </c>
      <c r="AD22" s="4">
        <v>11.42</v>
      </c>
      <c r="AE22" s="4">
        <v>0.26</v>
      </c>
      <c r="AF22" s="4">
        <v>993</v>
      </c>
      <c r="AG22" s="4">
        <v>-10</v>
      </c>
      <c r="AH22" s="4">
        <v>8</v>
      </c>
      <c r="AI22" s="4">
        <v>24</v>
      </c>
      <c r="AJ22" s="4">
        <v>135</v>
      </c>
      <c r="AK22" s="4">
        <v>137.69999999999999</v>
      </c>
      <c r="AL22" s="4">
        <v>4.7</v>
      </c>
      <c r="AM22" s="4">
        <v>142</v>
      </c>
      <c r="AN22" s="4" t="s">
        <v>155</v>
      </c>
      <c r="AO22" s="4">
        <v>2</v>
      </c>
      <c r="AP22" s="5">
        <v>0.76271990740740747</v>
      </c>
      <c r="AQ22" s="4">
        <v>47.158931000000003</v>
      </c>
      <c r="AR22" s="4">
        <v>-88.486975000000001</v>
      </c>
      <c r="AS22" s="4">
        <v>310.5</v>
      </c>
      <c r="AT22" s="4">
        <v>42.8</v>
      </c>
      <c r="AU22" s="4">
        <v>12</v>
      </c>
      <c r="AV22" s="4">
        <v>10</v>
      </c>
      <c r="AW22" s="4" t="s">
        <v>414</v>
      </c>
      <c r="AX22" s="4">
        <v>1.5608</v>
      </c>
      <c r="AY22" s="4">
        <v>2.6303999999999998</v>
      </c>
      <c r="AZ22" s="4">
        <v>3.2608000000000001</v>
      </c>
      <c r="BA22" s="4">
        <v>11.154</v>
      </c>
      <c r="BB22" s="4">
        <v>10.93</v>
      </c>
      <c r="BC22" s="4">
        <v>0.98</v>
      </c>
      <c r="BD22" s="4">
        <v>18.364000000000001</v>
      </c>
      <c r="BE22" s="4">
        <v>2150.36</v>
      </c>
      <c r="BF22" s="4">
        <v>148.96899999999999</v>
      </c>
      <c r="BG22" s="4">
        <v>7.125</v>
      </c>
      <c r="BH22" s="4">
        <v>0.94</v>
      </c>
      <c r="BI22" s="4">
        <v>8.0640000000000001</v>
      </c>
      <c r="BJ22" s="4">
        <v>5.4850000000000003</v>
      </c>
      <c r="BK22" s="4">
        <v>0.72299999999999998</v>
      </c>
      <c r="BL22" s="4">
        <v>6.2089999999999996</v>
      </c>
      <c r="BM22" s="4">
        <v>14.1991</v>
      </c>
      <c r="BQ22" s="4">
        <v>0</v>
      </c>
      <c r="BR22" s="4">
        <v>0.325762</v>
      </c>
      <c r="BS22" s="4">
        <v>-5</v>
      </c>
      <c r="BT22" s="4">
        <v>8.9999999999999993E-3</v>
      </c>
      <c r="BU22" s="4">
        <v>7.9608090000000002</v>
      </c>
      <c r="BV22" s="4">
        <v>0.18179999999999999</v>
      </c>
      <c r="BW22" s="4">
        <f t="shared" si="11"/>
        <v>2.1032457378</v>
      </c>
      <c r="BY22" s="4">
        <f t="shared" si="7"/>
        <v>13212.139525189034</v>
      </c>
      <c r="BZ22" s="4">
        <f t="shared" si="8"/>
        <v>915.28823681982794</v>
      </c>
      <c r="CA22" s="4">
        <f t="shared" si="9"/>
        <v>33.700675838307006</v>
      </c>
      <c r="CB22" s="4">
        <f t="shared" si="10"/>
        <v>87.241434146892431</v>
      </c>
    </row>
    <row r="23" spans="1:80" x14ac:dyDescent="0.25">
      <c r="A23" s="2">
        <v>42804</v>
      </c>
      <c r="B23" s="3">
        <v>0.5544306365740741</v>
      </c>
      <c r="C23" s="4">
        <v>13.66</v>
      </c>
      <c r="D23" s="4">
        <v>1.4071</v>
      </c>
      <c r="E23" s="4">
        <v>14071.124062999999</v>
      </c>
      <c r="F23" s="4">
        <v>453.6</v>
      </c>
      <c r="G23" s="4">
        <v>56.6</v>
      </c>
      <c r="H23" s="4">
        <v>1699.9</v>
      </c>
      <c r="J23" s="4">
        <v>0</v>
      </c>
      <c r="K23" s="4">
        <v>0.8458</v>
      </c>
      <c r="L23" s="4">
        <v>11.553599999999999</v>
      </c>
      <c r="M23" s="4">
        <v>1.1900999999999999</v>
      </c>
      <c r="N23" s="4">
        <v>383.62259999999998</v>
      </c>
      <c r="O23" s="4">
        <v>47.872100000000003</v>
      </c>
      <c r="P23" s="4">
        <v>431.5</v>
      </c>
      <c r="Q23" s="4">
        <v>295.35730000000001</v>
      </c>
      <c r="R23" s="4">
        <v>36.857500000000002</v>
      </c>
      <c r="S23" s="4">
        <v>332.2</v>
      </c>
      <c r="T23" s="4">
        <v>1699.8561999999999</v>
      </c>
      <c r="W23" s="4">
        <v>0</v>
      </c>
      <c r="X23" s="4">
        <v>0</v>
      </c>
      <c r="Y23" s="4">
        <v>11.8</v>
      </c>
      <c r="Z23" s="4">
        <v>879</v>
      </c>
      <c r="AA23" s="4">
        <v>894</v>
      </c>
      <c r="AB23" s="4">
        <v>870</v>
      </c>
      <c r="AC23" s="4">
        <v>91</v>
      </c>
      <c r="AD23" s="4">
        <v>11.42</v>
      </c>
      <c r="AE23" s="4">
        <v>0.26</v>
      </c>
      <c r="AF23" s="4">
        <v>993</v>
      </c>
      <c r="AG23" s="4">
        <v>-10</v>
      </c>
      <c r="AH23" s="4">
        <v>8</v>
      </c>
      <c r="AI23" s="4">
        <v>24</v>
      </c>
      <c r="AJ23" s="4">
        <v>135</v>
      </c>
      <c r="AK23" s="4">
        <v>137.1</v>
      </c>
      <c r="AL23" s="4">
        <v>5</v>
      </c>
      <c r="AM23" s="4">
        <v>142</v>
      </c>
      <c r="AN23" s="4" t="s">
        <v>155</v>
      </c>
      <c r="AO23" s="4">
        <v>1</v>
      </c>
      <c r="AP23" s="5">
        <v>0.76273148148148151</v>
      </c>
      <c r="AQ23" s="4">
        <v>47.158918999999997</v>
      </c>
      <c r="AR23" s="4">
        <v>-88.486750000000001</v>
      </c>
      <c r="AS23" s="4">
        <v>310.39999999999998</v>
      </c>
      <c r="AT23" s="4">
        <v>40</v>
      </c>
      <c r="AU23" s="4">
        <v>12</v>
      </c>
      <c r="AV23" s="4">
        <v>10</v>
      </c>
      <c r="AW23" s="4" t="s">
        <v>414</v>
      </c>
      <c r="AX23" s="4">
        <v>1.6696</v>
      </c>
      <c r="AY23" s="4">
        <v>2.7</v>
      </c>
      <c r="AZ23" s="4">
        <v>3.3391999999999999</v>
      </c>
      <c r="BA23" s="4">
        <v>11.154</v>
      </c>
      <c r="BB23" s="4">
        <v>10.99</v>
      </c>
      <c r="BC23" s="4">
        <v>0.99</v>
      </c>
      <c r="BD23" s="4">
        <v>18.231999999999999</v>
      </c>
      <c r="BE23" s="4">
        <v>2163.9470000000001</v>
      </c>
      <c r="BF23" s="4">
        <v>141.874</v>
      </c>
      <c r="BG23" s="4">
        <v>7.524</v>
      </c>
      <c r="BH23" s="4">
        <v>0.93899999999999995</v>
      </c>
      <c r="BI23" s="4">
        <v>8.4629999999999992</v>
      </c>
      <c r="BJ23" s="4">
        <v>5.7930000000000001</v>
      </c>
      <c r="BK23" s="4">
        <v>0.72299999999999998</v>
      </c>
      <c r="BL23" s="4">
        <v>6.516</v>
      </c>
      <c r="BM23" s="4">
        <v>13.2014</v>
      </c>
      <c r="BQ23" s="4">
        <v>0</v>
      </c>
      <c r="BR23" s="4">
        <v>0.32587300000000002</v>
      </c>
      <c r="BS23" s="4">
        <v>-5</v>
      </c>
      <c r="BT23" s="4">
        <v>8.9999999999999993E-3</v>
      </c>
      <c r="BU23" s="4">
        <v>7.9635220000000002</v>
      </c>
      <c r="BV23" s="4">
        <v>0.18179999999999999</v>
      </c>
      <c r="BW23" s="4">
        <f t="shared" si="11"/>
        <v>2.1039625123999999</v>
      </c>
      <c r="BY23" s="4">
        <f t="shared" si="7"/>
        <v>13300.151198001582</v>
      </c>
      <c r="BZ23" s="4">
        <f t="shared" si="8"/>
        <v>871.99254467197034</v>
      </c>
      <c r="CA23" s="4">
        <f t="shared" si="9"/>
        <v>35.605204697722804</v>
      </c>
      <c r="CB23" s="4">
        <f t="shared" si="10"/>
        <v>81.139055635511454</v>
      </c>
    </row>
    <row r="24" spans="1:80" x14ac:dyDescent="0.25">
      <c r="A24" s="2">
        <v>42804</v>
      </c>
      <c r="B24" s="3">
        <v>0.55444221064814814</v>
      </c>
      <c r="C24" s="4">
        <v>13.66</v>
      </c>
      <c r="D24" s="4">
        <v>1.431</v>
      </c>
      <c r="E24" s="4">
        <v>14309.731368999999</v>
      </c>
      <c r="F24" s="4">
        <v>526.9</v>
      </c>
      <c r="G24" s="4">
        <v>55.9</v>
      </c>
      <c r="H24" s="4">
        <v>1656.2</v>
      </c>
      <c r="J24" s="4">
        <v>0</v>
      </c>
      <c r="K24" s="4">
        <v>0.84560000000000002</v>
      </c>
      <c r="L24" s="4">
        <v>11.550800000000001</v>
      </c>
      <c r="M24" s="4">
        <v>1.2101</v>
      </c>
      <c r="N24" s="4">
        <v>445.55290000000002</v>
      </c>
      <c r="O24" s="4">
        <v>47.2699</v>
      </c>
      <c r="P24" s="4">
        <v>492.8</v>
      </c>
      <c r="Q24" s="4">
        <v>343.03840000000002</v>
      </c>
      <c r="R24" s="4">
        <v>36.393900000000002</v>
      </c>
      <c r="S24" s="4">
        <v>379.4</v>
      </c>
      <c r="T24" s="4">
        <v>1656.1869999999999</v>
      </c>
      <c r="W24" s="4">
        <v>0</v>
      </c>
      <c r="X24" s="4">
        <v>0</v>
      </c>
      <c r="Y24" s="4">
        <v>11.9</v>
      </c>
      <c r="Z24" s="4">
        <v>880</v>
      </c>
      <c r="AA24" s="4">
        <v>893</v>
      </c>
      <c r="AB24" s="4">
        <v>870</v>
      </c>
      <c r="AC24" s="4">
        <v>91</v>
      </c>
      <c r="AD24" s="4">
        <v>11.42</v>
      </c>
      <c r="AE24" s="4">
        <v>0.26</v>
      </c>
      <c r="AF24" s="4">
        <v>993</v>
      </c>
      <c r="AG24" s="4">
        <v>-10</v>
      </c>
      <c r="AH24" s="4">
        <v>8.8729999999999993</v>
      </c>
      <c r="AI24" s="4">
        <v>24</v>
      </c>
      <c r="AJ24" s="4">
        <v>135</v>
      </c>
      <c r="AK24" s="4">
        <v>135.30000000000001</v>
      </c>
      <c r="AL24" s="4">
        <v>5.0999999999999996</v>
      </c>
      <c r="AM24" s="4">
        <v>142</v>
      </c>
      <c r="AN24" s="4" t="s">
        <v>155</v>
      </c>
      <c r="AO24" s="4">
        <v>1</v>
      </c>
      <c r="AP24" s="5">
        <v>0.76274305555555555</v>
      </c>
      <c r="AQ24" s="4">
        <v>47.158900000000003</v>
      </c>
      <c r="AR24" s="4">
        <v>-88.486528000000007</v>
      </c>
      <c r="AS24" s="4">
        <v>310.10000000000002</v>
      </c>
      <c r="AT24" s="4">
        <v>38.1</v>
      </c>
      <c r="AU24" s="4">
        <v>12</v>
      </c>
      <c r="AV24" s="4">
        <v>10</v>
      </c>
      <c r="AW24" s="4" t="s">
        <v>414</v>
      </c>
      <c r="AX24" s="4">
        <v>1.6304000000000001</v>
      </c>
      <c r="AY24" s="4">
        <v>2.1831999999999998</v>
      </c>
      <c r="AZ24" s="4">
        <v>2.9872000000000001</v>
      </c>
      <c r="BA24" s="4">
        <v>11.154</v>
      </c>
      <c r="BB24" s="4">
        <v>10.98</v>
      </c>
      <c r="BC24" s="4">
        <v>0.98</v>
      </c>
      <c r="BD24" s="4">
        <v>18.257000000000001</v>
      </c>
      <c r="BE24" s="4">
        <v>2161.2809999999999</v>
      </c>
      <c r="BF24" s="4">
        <v>144.10499999999999</v>
      </c>
      <c r="BG24" s="4">
        <v>8.73</v>
      </c>
      <c r="BH24" s="4">
        <v>0.92600000000000005</v>
      </c>
      <c r="BI24" s="4">
        <v>9.657</v>
      </c>
      <c r="BJ24" s="4">
        <v>6.7220000000000004</v>
      </c>
      <c r="BK24" s="4">
        <v>0.71299999999999997</v>
      </c>
      <c r="BL24" s="4">
        <v>7.4349999999999996</v>
      </c>
      <c r="BM24" s="4">
        <v>12.849500000000001</v>
      </c>
      <c r="BQ24" s="4">
        <v>0</v>
      </c>
      <c r="BR24" s="4">
        <v>0.26925500000000002</v>
      </c>
      <c r="BS24" s="4">
        <v>-5</v>
      </c>
      <c r="BT24" s="4">
        <v>8.9999999999999993E-3</v>
      </c>
      <c r="BU24" s="4">
        <v>6.5799190000000003</v>
      </c>
      <c r="BV24" s="4">
        <v>0.18179999999999999</v>
      </c>
      <c r="BW24" s="4">
        <f t="shared" si="11"/>
        <v>1.7384145998</v>
      </c>
      <c r="BY24" s="4">
        <f t="shared" si="7"/>
        <v>10975.809412553261</v>
      </c>
      <c r="BZ24" s="4">
        <f t="shared" si="8"/>
        <v>731.820163780641</v>
      </c>
      <c r="CA24" s="4">
        <f t="shared" si="9"/>
        <v>34.136880336792402</v>
      </c>
      <c r="CB24" s="4">
        <f t="shared" si="10"/>
        <v>65.254662881227915</v>
      </c>
    </row>
    <row r="25" spans="1:80" x14ac:dyDescent="0.25">
      <c r="A25" s="2">
        <v>42804</v>
      </c>
      <c r="B25" s="3">
        <v>0.55445378472222229</v>
      </c>
      <c r="C25" s="4">
        <v>13.635</v>
      </c>
      <c r="D25" s="4">
        <v>1.5014000000000001</v>
      </c>
      <c r="E25" s="4">
        <v>15013.694581</v>
      </c>
      <c r="F25" s="4">
        <v>570.4</v>
      </c>
      <c r="G25" s="4">
        <v>63.2</v>
      </c>
      <c r="H25" s="4">
        <v>1673.4</v>
      </c>
      <c r="J25" s="4">
        <v>0</v>
      </c>
      <c r="K25" s="4">
        <v>0.84509999999999996</v>
      </c>
      <c r="L25" s="4">
        <v>11.5227</v>
      </c>
      <c r="M25" s="4">
        <v>1.2686999999999999</v>
      </c>
      <c r="N25" s="4">
        <v>482.05990000000003</v>
      </c>
      <c r="O25" s="4">
        <v>53.407299999999999</v>
      </c>
      <c r="P25" s="4">
        <v>535.5</v>
      </c>
      <c r="Q25" s="4">
        <v>371.14580000000001</v>
      </c>
      <c r="R25" s="4">
        <v>41.119199999999999</v>
      </c>
      <c r="S25" s="4">
        <v>412.3</v>
      </c>
      <c r="T25" s="4">
        <v>1673.4</v>
      </c>
      <c r="W25" s="4">
        <v>0</v>
      </c>
      <c r="X25" s="4">
        <v>0</v>
      </c>
      <c r="Y25" s="4">
        <v>11.7</v>
      </c>
      <c r="Z25" s="4">
        <v>882</v>
      </c>
      <c r="AA25" s="4">
        <v>896</v>
      </c>
      <c r="AB25" s="4">
        <v>870</v>
      </c>
      <c r="AC25" s="4">
        <v>91</v>
      </c>
      <c r="AD25" s="4">
        <v>11.42</v>
      </c>
      <c r="AE25" s="4">
        <v>0.26</v>
      </c>
      <c r="AF25" s="4">
        <v>993</v>
      </c>
      <c r="AG25" s="4">
        <v>-10</v>
      </c>
      <c r="AH25" s="4">
        <v>8.1270000000000007</v>
      </c>
      <c r="AI25" s="4">
        <v>24</v>
      </c>
      <c r="AJ25" s="4">
        <v>135</v>
      </c>
      <c r="AK25" s="4">
        <v>134.1</v>
      </c>
      <c r="AL25" s="4">
        <v>5</v>
      </c>
      <c r="AM25" s="4">
        <v>142</v>
      </c>
      <c r="AN25" s="4" t="s">
        <v>155</v>
      </c>
      <c r="AO25" s="4">
        <v>1</v>
      </c>
      <c r="AP25" s="5">
        <v>0.76275462962962959</v>
      </c>
      <c r="AQ25" s="4">
        <v>47.158867000000001</v>
      </c>
      <c r="AR25" s="4">
        <v>-88.486322999999999</v>
      </c>
      <c r="AS25" s="4">
        <v>310</v>
      </c>
      <c r="AT25" s="4">
        <v>36.299999999999997</v>
      </c>
      <c r="AU25" s="4">
        <v>12</v>
      </c>
      <c r="AV25" s="4">
        <v>10</v>
      </c>
      <c r="AW25" s="4" t="s">
        <v>414</v>
      </c>
      <c r="AX25" s="4">
        <v>1.4874130000000001</v>
      </c>
      <c r="AY25" s="4">
        <v>1.03037</v>
      </c>
      <c r="AZ25" s="4">
        <v>2.3785210000000001</v>
      </c>
      <c r="BA25" s="4">
        <v>11.154</v>
      </c>
      <c r="BB25" s="4">
        <v>10.94</v>
      </c>
      <c r="BC25" s="4">
        <v>0.98</v>
      </c>
      <c r="BD25" s="4">
        <v>18.335999999999999</v>
      </c>
      <c r="BE25" s="4">
        <v>2150.6289999999999</v>
      </c>
      <c r="BF25" s="4">
        <v>150.71600000000001</v>
      </c>
      <c r="BG25" s="4">
        <v>9.4220000000000006</v>
      </c>
      <c r="BH25" s="4">
        <v>1.044</v>
      </c>
      <c r="BI25" s="4">
        <v>10.465999999999999</v>
      </c>
      <c r="BJ25" s="4">
        <v>7.2539999999999996</v>
      </c>
      <c r="BK25" s="4">
        <v>0.80400000000000005</v>
      </c>
      <c r="BL25" s="4">
        <v>8.0579999999999998</v>
      </c>
      <c r="BM25" s="4">
        <v>12.9506</v>
      </c>
      <c r="BQ25" s="4">
        <v>0</v>
      </c>
      <c r="BR25" s="4">
        <v>0.27234900000000001</v>
      </c>
      <c r="BS25" s="4">
        <v>-5</v>
      </c>
      <c r="BT25" s="4">
        <v>8.9999999999999993E-3</v>
      </c>
      <c r="BU25" s="4">
        <v>6.6555289999999996</v>
      </c>
      <c r="BV25" s="4">
        <v>0.18179999999999999</v>
      </c>
      <c r="BW25" s="4">
        <f t="shared" si="11"/>
        <v>1.7583907617999999</v>
      </c>
      <c r="BY25" s="4">
        <f t="shared" si="7"/>
        <v>11047.216164480504</v>
      </c>
      <c r="BZ25" s="4">
        <f t="shared" si="8"/>
        <v>774.18849622405526</v>
      </c>
      <c r="CA25" s="4">
        <f t="shared" si="9"/>
        <v>37.261892245078798</v>
      </c>
      <c r="CB25" s="4">
        <f t="shared" si="10"/>
        <v>66.523829846859314</v>
      </c>
    </row>
    <row r="26" spans="1:80" x14ac:dyDescent="0.25">
      <c r="A26" s="2">
        <v>42804</v>
      </c>
      <c r="B26" s="3">
        <v>0.55446535879629633</v>
      </c>
      <c r="C26" s="4">
        <v>13.61</v>
      </c>
      <c r="D26" s="4">
        <v>1.6887000000000001</v>
      </c>
      <c r="E26" s="4">
        <v>16886.522800999999</v>
      </c>
      <c r="F26" s="4">
        <v>608.29999999999995</v>
      </c>
      <c r="G26" s="4">
        <v>63.1</v>
      </c>
      <c r="H26" s="4">
        <v>1699.6</v>
      </c>
      <c r="J26" s="4">
        <v>0</v>
      </c>
      <c r="K26" s="4">
        <v>0.84330000000000005</v>
      </c>
      <c r="L26" s="4">
        <v>11.476599999999999</v>
      </c>
      <c r="M26" s="4">
        <v>1.4239999999999999</v>
      </c>
      <c r="N26" s="4">
        <v>512.93690000000004</v>
      </c>
      <c r="O26" s="4">
        <v>53.209099999999999</v>
      </c>
      <c r="P26" s="4">
        <v>566.1</v>
      </c>
      <c r="Q26" s="4">
        <v>395.07549999999998</v>
      </c>
      <c r="R26" s="4">
        <v>40.982900000000001</v>
      </c>
      <c r="S26" s="4">
        <v>436.1</v>
      </c>
      <c r="T26" s="4">
        <v>1699.5771999999999</v>
      </c>
      <c r="W26" s="4">
        <v>0</v>
      </c>
      <c r="X26" s="4">
        <v>0</v>
      </c>
      <c r="Y26" s="4">
        <v>11.5</v>
      </c>
      <c r="Z26" s="4">
        <v>882</v>
      </c>
      <c r="AA26" s="4">
        <v>895</v>
      </c>
      <c r="AB26" s="4">
        <v>871</v>
      </c>
      <c r="AC26" s="4">
        <v>91.9</v>
      </c>
      <c r="AD26" s="4">
        <v>11.53</v>
      </c>
      <c r="AE26" s="4">
        <v>0.26</v>
      </c>
      <c r="AF26" s="4">
        <v>993</v>
      </c>
      <c r="AG26" s="4">
        <v>-10</v>
      </c>
      <c r="AH26" s="4">
        <v>8</v>
      </c>
      <c r="AI26" s="4">
        <v>24</v>
      </c>
      <c r="AJ26" s="4">
        <v>135.9</v>
      </c>
      <c r="AK26" s="4">
        <v>134</v>
      </c>
      <c r="AL26" s="4">
        <v>4.9000000000000004</v>
      </c>
      <c r="AM26" s="4">
        <v>142</v>
      </c>
      <c r="AN26" s="4" t="s">
        <v>155</v>
      </c>
      <c r="AO26" s="4">
        <v>1</v>
      </c>
      <c r="AP26" s="5">
        <v>0.76276620370370374</v>
      </c>
      <c r="AQ26" s="4">
        <v>47.158825</v>
      </c>
      <c r="AR26" s="4">
        <v>-88.486131999999998</v>
      </c>
      <c r="AS26" s="4">
        <v>310.10000000000002</v>
      </c>
      <c r="AT26" s="4">
        <v>34.4</v>
      </c>
      <c r="AU26" s="4">
        <v>12</v>
      </c>
      <c r="AV26" s="4">
        <v>10</v>
      </c>
      <c r="AW26" s="4" t="s">
        <v>414</v>
      </c>
      <c r="AX26" s="4">
        <v>1.2729729999999999</v>
      </c>
      <c r="AY26" s="4">
        <v>1.0696699999999999</v>
      </c>
      <c r="AZ26" s="4">
        <v>2.3426429999999998</v>
      </c>
      <c r="BA26" s="4">
        <v>11.154</v>
      </c>
      <c r="BB26" s="4">
        <v>10.81</v>
      </c>
      <c r="BC26" s="4">
        <v>0.97</v>
      </c>
      <c r="BD26" s="4">
        <v>18.588999999999999</v>
      </c>
      <c r="BE26" s="4">
        <v>2123.6529999999998</v>
      </c>
      <c r="BF26" s="4">
        <v>167.70400000000001</v>
      </c>
      <c r="BG26" s="4">
        <v>9.94</v>
      </c>
      <c r="BH26" s="4">
        <v>1.0309999999999999</v>
      </c>
      <c r="BI26" s="4">
        <v>10.971</v>
      </c>
      <c r="BJ26" s="4">
        <v>7.6559999999999997</v>
      </c>
      <c r="BK26" s="4">
        <v>0.79400000000000004</v>
      </c>
      <c r="BL26" s="4">
        <v>8.4499999999999993</v>
      </c>
      <c r="BM26" s="4">
        <v>13.0403</v>
      </c>
      <c r="BQ26" s="4">
        <v>0</v>
      </c>
      <c r="BR26" s="4">
        <v>0.26963500000000001</v>
      </c>
      <c r="BS26" s="4">
        <v>-5</v>
      </c>
      <c r="BT26" s="4">
        <v>9.8729999999999998E-3</v>
      </c>
      <c r="BU26" s="4">
        <v>6.5892059999999999</v>
      </c>
      <c r="BV26" s="4">
        <v>0.199435</v>
      </c>
      <c r="BW26" s="4">
        <f t="shared" si="11"/>
        <v>1.7408682251999998</v>
      </c>
      <c r="BY26" s="4">
        <f t="shared" si="7"/>
        <v>10799.941795689992</v>
      </c>
      <c r="BZ26" s="4">
        <f t="shared" si="8"/>
        <v>852.86694149392326</v>
      </c>
      <c r="CA26" s="4">
        <f t="shared" si="9"/>
        <v>38.934964604764801</v>
      </c>
      <c r="CB26" s="4">
        <f t="shared" si="10"/>
        <v>66.317087112789253</v>
      </c>
    </row>
    <row r="27" spans="1:80" x14ac:dyDescent="0.25">
      <c r="A27" s="2">
        <v>42804</v>
      </c>
      <c r="B27" s="3">
        <v>0.55447693287037036</v>
      </c>
      <c r="C27" s="4">
        <v>13.471</v>
      </c>
      <c r="D27" s="4">
        <v>1.9060999999999999</v>
      </c>
      <c r="E27" s="4">
        <v>19060.789902</v>
      </c>
      <c r="F27" s="4">
        <v>660.8</v>
      </c>
      <c r="G27" s="4">
        <v>59.4</v>
      </c>
      <c r="H27" s="4">
        <v>1772.8</v>
      </c>
      <c r="J27" s="4">
        <v>0</v>
      </c>
      <c r="K27" s="4">
        <v>0.84209999999999996</v>
      </c>
      <c r="L27" s="4">
        <v>11.3444</v>
      </c>
      <c r="M27" s="4">
        <v>1.6052</v>
      </c>
      <c r="N27" s="4">
        <v>556.47820000000002</v>
      </c>
      <c r="O27" s="4">
        <v>50.022399999999998</v>
      </c>
      <c r="P27" s="4">
        <v>606.5</v>
      </c>
      <c r="Q27" s="4">
        <v>428.63679999999999</v>
      </c>
      <c r="R27" s="4">
        <v>38.5306</v>
      </c>
      <c r="S27" s="4">
        <v>467.2</v>
      </c>
      <c r="T27" s="4">
        <v>1772.7566999999999</v>
      </c>
      <c r="W27" s="4">
        <v>0</v>
      </c>
      <c r="X27" s="4">
        <v>0</v>
      </c>
      <c r="Y27" s="4">
        <v>11.6</v>
      </c>
      <c r="Z27" s="4">
        <v>879</v>
      </c>
      <c r="AA27" s="4">
        <v>897</v>
      </c>
      <c r="AB27" s="4">
        <v>873</v>
      </c>
      <c r="AC27" s="4">
        <v>92</v>
      </c>
      <c r="AD27" s="4">
        <v>11.54</v>
      </c>
      <c r="AE27" s="4">
        <v>0.27</v>
      </c>
      <c r="AF27" s="4">
        <v>993</v>
      </c>
      <c r="AG27" s="4">
        <v>-10</v>
      </c>
      <c r="AH27" s="4">
        <v>8</v>
      </c>
      <c r="AI27" s="4">
        <v>24</v>
      </c>
      <c r="AJ27" s="4">
        <v>136</v>
      </c>
      <c r="AK27" s="4">
        <v>134</v>
      </c>
      <c r="AL27" s="4">
        <v>4.9000000000000004</v>
      </c>
      <c r="AM27" s="4">
        <v>142</v>
      </c>
      <c r="AN27" s="4" t="s">
        <v>155</v>
      </c>
      <c r="AO27" s="4">
        <v>1</v>
      </c>
      <c r="AP27" s="5">
        <v>0.76277777777777767</v>
      </c>
      <c r="AQ27" s="4">
        <v>47.158769999999997</v>
      </c>
      <c r="AR27" s="4">
        <v>-88.485964999999993</v>
      </c>
      <c r="AS27" s="4">
        <v>310.2</v>
      </c>
      <c r="AT27" s="4">
        <v>32.6</v>
      </c>
      <c r="AU27" s="4">
        <v>12</v>
      </c>
      <c r="AV27" s="4">
        <v>10</v>
      </c>
      <c r="AW27" s="4" t="s">
        <v>414</v>
      </c>
      <c r="AX27" s="4">
        <v>1.8391999999999999</v>
      </c>
      <c r="AY27" s="4">
        <v>1.0304</v>
      </c>
      <c r="AZ27" s="4">
        <v>2.9</v>
      </c>
      <c r="BA27" s="4">
        <v>11.154</v>
      </c>
      <c r="BB27" s="4">
        <v>10.73</v>
      </c>
      <c r="BC27" s="4">
        <v>0.96</v>
      </c>
      <c r="BD27" s="4">
        <v>18.747</v>
      </c>
      <c r="BE27" s="4">
        <v>2090.1509999999998</v>
      </c>
      <c r="BF27" s="4">
        <v>188.23099999999999</v>
      </c>
      <c r="BG27" s="4">
        <v>10.737</v>
      </c>
      <c r="BH27" s="4">
        <v>0.96499999999999997</v>
      </c>
      <c r="BI27" s="4">
        <v>11.702</v>
      </c>
      <c r="BJ27" s="4">
        <v>8.27</v>
      </c>
      <c r="BK27" s="4">
        <v>0.74299999999999999</v>
      </c>
      <c r="BL27" s="4">
        <v>9.0139999999999993</v>
      </c>
      <c r="BM27" s="4">
        <v>13.543200000000001</v>
      </c>
      <c r="BQ27" s="4">
        <v>0</v>
      </c>
      <c r="BR27" s="4">
        <v>0.23934800000000001</v>
      </c>
      <c r="BS27" s="4">
        <v>-5</v>
      </c>
      <c r="BT27" s="4">
        <v>8.2559999999999995E-3</v>
      </c>
      <c r="BU27" s="4">
        <v>5.8490580000000003</v>
      </c>
      <c r="BV27" s="4">
        <v>0.166766</v>
      </c>
      <c r="BW27" s="4">
        <f t="shared" si="11"/>
        <v>1.5453211236</v>
      </c>
      <c r="BY27" s="4">
        <f t="shared" si="7"/>
        <v>9435.5748553436242</v>
      </c>
      <c r="BZ27" s="4">
        <f t="shared" si="8"/>
        <v>849.73176129197645</v>
      </c>
      <c r="CA27" s="4">
        <f t="shared" si="9"/>
        <v>37.333285515588003</v>
      </c>
      <c r="CB27" s="4">
        <f t="shared" si="10"/>
        <v>61.138107907462093</v>
      </c>
    </row>
    <row r="28" spans="1:80" x14ac:dyDescent="0.25">
      <c r="A28" s="2">
        <v>42804</v>
      </c>
      <c r="B28" s="3">
        <v>0.5544885069444444</v>
      </c>
      <c r="C28" s="4">
        <v>13.343</v>
      </c>
      <c r="D28" s="4">
        <v>2.0289000000000001</v>
      </c>
      <c r="E28" s="4">
        <v>20289.046392</v>
      </c>
      <c r="F28" s="4">
        <v>704.2</v>
      </c>
      <c r="G28" s="4">
        <v>58.1</v>
      </c>
      <c r="H28" s="4">
        <v>1825.9</v>
      </c>
      <c r="J28" s="4">
        <v>0</v>
      </c>
      <c r="K28" s="4">
        <v>0.84189999999999998</v>
      </c>
      <c r="L28" s="4">
        <v>11.233499999999999</v>
      </c>
      <c r="M28" s="4">
        <v>1.7081</v>
      </c>
      <c r="N28" s="4">
        <v>592.84979999999996</v>
      </c>
      <c r="O28" s="4">
        <v>48.914099999999998</v>
      </c>
      <c r="P28" s="4">
        <v>641.79999999999995</v>
      </c>
      <c r="Q28" s="4">
        <v>456.65260000000001</v>
      </c>
      <c r="R28" s="4">
        <v>37.676900000000003</v>
      </c>
      <c r="S28" s="4">
        <v>494.3</v>
      </c>
      <c r="T28" s="4">
        <v>1825.9095</v>
      </c>
      <c r="W28" s="4">
        <v>0</v>
      </c>
      <c r="X28" s="4">
        <v>0</v>
      </c>
      <c r="Y28" s="4">
        <v>11.5</v>
      </c>
      <c r="Z28" s="4">
        <v>881</v>
      </c>
      <c r="AA28" s="4">
        <v>894</v>
      </c>
      <c r="AB28" s="4">
        <v>871</v>
      </c>
      <c r="AC28" s="4">
        <v>92</v>
      </c>
      <c r="AD28" s="4">
        <v>11.54</v>
      </c>
      <c r="AE28" s="4">
        <v>0.27</v>
      </c>
      <c r="AF28" s="4">
        <v>993</v>
      </c>
      <c r="AG28" s="4">
        <v>-10</v>
      </c>
      <c r="AH28" s="4">
        <v>8</v>
      </c>
      <c r="AI28" s="4">
        <v>24</v>
      </c>
      <c r="AJ28" s="4">
        <v>136</v>
      </c>
      <c r="AK28" s="4">
        <v>134.9</v>
      </c>
      <c r="AL28" s="4">
        <v>4.8</v>
      </c>
      <c r="AM28" s="4">
        <v>142</v>
      </c>
      <c r="AN28" s="4" t="s">
        <v>155</v>
      </c>
      <c r="AO28" s="4">
        <v>1</v>
      </c>
      <c r="AP28" s="5">
        <v>0.76278935185185182</v>
      </c>
      <c r="AQ28" s="4">
        <v>47.158715000000001</v>
      </c>
      <c r="AR28" s="4">
        <v>-88.485795999999993</v>
      </c>
      <c r="AS28" s="4">
        <v>310.39999999999998</v>
      </c>
      <c r="AT28" s="4">
        <v>32</v>
      </c>
      <c r="AU28" s="4">
        <v>12</v>
      </c>
      <c r="AV28" s="4">
        <v>10</v>
      </c>
      <c r="AW28" s="4" t="s">
        <v>414</v>
      </c>
      <c r="AX28" s="4">
        <v>1.7</v>
      </c>
      <c r="AY28" s="4">
        <v>1.1304000000000001</v>
      </c>
      <c r="AZ28" s="4">
        <v>2.8391999999999999</v>
      </c>
      <c r="BA28" s="4">
        <v>11.154</v>
      </c>
      <c r="BB28" s="4">
        <v>10.71</v>
      </c>
      <c r="BC28" s="4">
        <v>0.96</v>
      </c>
      <c r="BD28" s="4">
        <v>18.78</v>
      </c>
      <c r="BE28" s="4">
        <v>2070.1289999999999</v>
      </c>
      <c r="BF28" s="4">
        <v>200.345</v>
      </c>
      <c r="BG28" s="4">
        <v>11.441000000000001</v>
      </c>
      <c r="BH28" s="4">
        <v>0.94399999999999995</v>
      </c>
      <c r="BI28" s="4">
        <v>12.385</v>
      </c>
      <c r="BJ28" s="4">
        <v>8.8130000000000006</v>
      </c>
      <c r="BK28" s="4">
        <v>0.72699999999999998</v>
      </c>
      <c r="BL28" s="4">
        <v>9.5399999999999991</v>
      </c>
      <c r="BM28" s="4">
        <v>13.952</v>
      </c>
      <c r="BQ28" s="4">
        <v>0</v>
      </c>
      <c r="BR28" s="4">
        <v>0.25245699999999999</v>
      </c>
      <c r="BS28" s="4">
        <v>-5</v>
      </c>
      <c r="BT28" s="4">
        <v>8.8730000000000007E-3</v>
      </c>
      <c r="BU28" s="4">
        <v>6.1694290000000001</v>
      </c>
      <c r="BV28" s="4">
        <v>0.179232</v>
      </c>
      <c r="BW28" s="4">
        <f t="shared" si="11"/>
        <v>1.6299631418</v>
      </c>
      <c r="BY28" s="4">
        <f t="shared" si="7"/>
        <v>9857.0544174779843</v>
      </c>
      <c r="BZ28" s="4">
        <f t="shared" si="8"/>
        <v>953.95580046925909</v>
      </c>
      <c r="CA28" s="4">
        <f t="shared" si="9"/>
        <v>41.963675008288611</v>
      </c>
      <c r="CB28" s="4">
        <f t="shared" si="10"/>
        <v>66.43335909629441</v>
      </c>
    </row>
    <row r="29" spans="1:80" x14ac:dyDescent="0.25">
      <c r="A29" s="2">
        <v>42804</v>
      </c>
      <c r="B29" s="3">
        <v>0.55450008101851855</v>
      </c>
      <c r="C29" s="4">
        <v>13.311999999999999</v>
      </c>
      <c r="D29" s="4">
        <v>2.1598999999999999</v>
      </c>
      <c r="E29" s="4">
        <v>21599.239482000001</v>
      </c>
      <c r="F29" s="4">
        <v>722.2</v>
      </c>
      <c r="G29" s="4">
        <v>58.1</v>
      </c>
      <c r="H29" s="4">
        <v>1893.7</v>
      </c>
      <c r="J29" s="4">
        <v>0</v>
      </c>
      <c r="K29" s="4">
        <v>0.8407</v>
      </c>
      <c r="L29" s="4">
        <v>11.191800000000001</v>
      </c>
      <c r="M29" s="4">
        <v>1.8159000000000001</v>
      </c>
      <c r="N29" s="4">
        <v>607.20540000000005</v>
      </c>
      <c r="O29" s="4">
        <v>48.845799999999997</v>
      </c>
      <c r="P29" s="4">
        <v>656.1</v>
      </c>
      <c r="Q29" s="4">
        <v>467.71030000000002</v>
      </c>
      <c r="R29" s="4">
        <v>37.624299999999998</v>
      </c>
      <c r="S29" s="4">
        <v>505.3</v>
      </c>
      <c r="T29" s="4">
        <v>1893.7</v>
      </c>
      <c r="W29" s="4">
        <v>0</v>
      </c>
      <c r="X29" s="4">
        <v>0</v>
      </c>
      <c r="Y29" s="4">
        <v>11.5</v>
      </c>
      <c r="Z29" s="4">
        <v>882</v>
      </c>
      <c r="AA29" s="4">
        <v>895</v>
      </c>
      <c r="AB29" s="4">
        <v>872</v>
      </c>
      <c r="AC29" s="4">
        <v>92</v>
      </c>
      <c r="AD29" s="4">
        <v>11.54</v>
      </c>
      <c r="AE29" s="4">
        <v>0.27</v>
      </c>
      <c r="AF29" s="4">
        <v>993</v>
      </c>
      <c r="AG29" s="4">
        <v>-10</v>
      </c>
      <c r="AH29" s="4">
        <v>8</v>
      </c>
      <c r="AI29" s="4">
        <v>24</v>
      </c>
      <c r="AJ29" s="4">
        <v>135.1</v>
      </c>
      <c r="AK29" s="4">
        <v>134.1</v>
      </c>
      <c r="AL29" s="4">
        <v>4.8</v>
      </c>
      <c r="AM29" s="4">
        <v>142</v>
      </c>
      <c r="AN29" s="4" t="s">
        <v>155</v>
      </c>
      <c r="AO29" s="4">
        <v>1</v>
      </c>
      <c r="AP29" s="5">
        <v>0.76280092592592597</v>
      </c>
      <c r="AQ29" s="4">
        <v>47.158662</v>
      </c>
      <c r="AR29" s="4">
        <v>-88.485636999999997</v>
      </c>
      <c r="AS29" s="4">
        <v>310.5</v>
      </c>
      <c r="AT29" s="4">
        <v>30.8</v>
      </c>
      <c r="AU29" s="4">
        <v>12</v>
      </c>
      <c r="AV29" s="4">
        <v>10</v>
      </c>
      <c r="AW29" s="4" t="s">
        <v>414</v>
      </c>
      <c r="AX29" s="4">
        <v>1.7303999999999999</v>
      </c>
      <c r="AY29" s="4">
        <v>1.2303999999999999</v>
      </c>
      <c r="AZ29" s="4">
        <v>2.7303999999999999</v>
      </c>
      <c r="BA29" s="4">
        <v>11.154</v>
      </c>
      <c r="BB29" s="4">
        <v>10.63</v>
      </c>
      <c r="BC29" s="4">
        <v>0.95</v>
      </c>
      <c r="BD29" s="4">
        <v>18.946000000000002</v>
      </c>
      <c r="BE29" s="4">
        <v>2051.0230000000001</v>
      </c>
      <c r="BF29" s="4">
        <v>211.80500000000001</v>
      </c>
      <c r="BG29" s="4">
        <v>11.653</v>
      </c>
      <c r="BH29" s="4">
        <v>0.93700000000000006</v>
      </c>
      <c r="BI29" s="4">
        <v>12.590999999999999</v>
      </c>
      <c r="BJ29" s="4">
        <v>8.9760000000000009</v>
      </c>
      <c r="BK29" s="4">
        <v>0.72199999999999998</v>
      </c>
      <c r="BL29" s="4">
        <v>9.6980000000000004</v>
      </c>
      <c r="BM29" s="4">
        <v>14.389900000000001</v>
      </c>
      <c r="BQ29" s="4">
        <v>0</v>
      </c>
      <c r="BR29" s="4">
        <v>0.296904</v>
      </c>
      <c r="BS29" s="4">
        <v>-5</v>
      </c>
      <c r="BT29" s="4">
        <v>8.9999999999999993E-3</v>
      </c>
      <c r="BU29" s="4">
        <v>7.2555909999999999</v>
      </c>
      <c r="BV29" s="4">
        <v>0.18179999999999999</v>
      </c>
      <c r="BW29" s="4">
        <f t="shared" si="11"/>
        <v>1.9169271421999998</v>
      </c>
      <c r="BY29" s="4">
        <f t="shared" si="7"/>
        <v>11485.452186321878</v>
      </c>
      <c r="BZ29" s="4">
        <f t="shared" si="8"/>
        <v>1186.0794346645091</v>
      </c>
      <c r="CA29" s="4">
        <f t="shared" si="9"/>
        <v>50.264389440988808</v>
      </c>
      <c r="CB29" s="4">
        <f t="shared" si="10"/>
        <v>80.581499288868628</v>
      </c>
    </row>
    <row r="30" spans="1:80" x14ac:dyDescent="0.25">
      <c r="A30" s="2">
        <v>42804</v>
      </c>
      <c r="B30" s="3">
        <v>0.55451165509259259</v>
      </c>
      <c r="C30" s="4">
        <v>13.113</v>
      </c>
      <c r="D30" s="4">
        <v>2.2583000000000002</v>
      </c>
      <c r="E30" s="4">
        <v>22582.746966999999</v>
      </c>
      <c r="F30" s="4">
        <v>751.7</v>
      </c>
      <c r="G30" s="4">
        <v>58.1</v>
      </c>
      <c r="H30" s="4">
        <v>1958.2</v>
      </c>
      <c r="J30" s="4">
        <v>0</v>
      </c>
      <c r="K30" s="4">
        <v>0.84140000000000004</v>
      </c>
      <c r="L30" s="4">
        <v>11.033200000000001</v>
      </c>
      <c r="M30" s="4">
        <v>1.9000999999999999</v>
      </c>
      <c r="N30" s="4">
        <v>632.45749999999998</v>
      </c>
      <c r="O30" s="4">
        <v>48.884300000000003</v>
      </c>
      <c r="P30" s="4">
        <v>681.3</v>
      </c>
      <c r="Q30" s="4">
        <v>487.16120000000001</v>
      </c>
      <c r="R30" s="4">
        <v>37.654000000000003</v>
      </c>
      <c r="S30" s="4">
        <v>524.79999999999995</v>
      </c>
      <c r="T30" s="4">
        <v>1958.1659</v>
      </c>
      <c r="W30" s="4">
        <v>0</v>
      </c>
      <c r="X30" s="4">
        <v>0</v>
      </c>
      <c r="Y30" s="4">
        <v>11.5</v>
      </c>
      <c r="Z30" s="4">
        <v>879</v>
      </c>
      <c r="AA30" s="4">
        <v>891</v>
      </c>
      <c r="AB30" s="4">
        <v>869</v>
      </c>
      <c r="AC30" s="4">
        <v>92</v>
      </c>
      <c r="AD30" s="4">
        <v>11.54</v>
      </c>
      <c r="AE30" s="4">
        <v>0.27</v>
      </c>
      <c r="AF30" s="4">
        <v>993</v>
      </c>
      <c r="AG30" s="4">
        <v>-10</v>
      </c>
      <c r="AH30" s="4">
        <v>8</v>
      </c>
      <c r="AI30" s="4">
        <v>24</v>
      </c>
      <c r="AJ30" s="4">
        <v>135.9</v>
      </c>
      <c r="AK30" s="4">
        <v>134.9</v>
      </c>
      <c r="AL30" s="4">
        <v>4.8</v>
      </c>
      <c r="AM30" s="4">
        <v>142</v>
      </c>
      <c r="AN30" s="4" t="s">
        <v>155</v>
      </c>
      <c r="AO30" s="4">
        <v>1</v>
      </c>
      <c r="AP30" s="5">
        <v>0.7628125</v>
      </c>
      <c r="AQ30" s="4">
        <v>47.158619999999999</v>
      </c>
      <c r="AR30" s="4">
        <v>-88.485477000000003</v>
      </c>
      <c r="AS30" s="4">
        <v>310.5</v>
      </c>
      <c r="AT30" s="4">
        <v>29.7</v>
      </c>
      <c r="AU30" s="4">
        <v>12</v>
      </c>
      <c r="AV30" s="4">
        <v>10</v>
      </c>
      <c r="AW30" s="4" t="s">
        <v>414</v>
      </c>
      <c r="AX30" s="4">
        <v>1.7696000000000001</v>
      </c>
      <c r="AY30" s="4">
        <v>1.3304</v>
      </c>
      <c r="AZ30" s="4">
        <v>2.7696000000000001</v>
      </c>
      <c r="BA30" s="4">
        <v>11.154</v>
      </c>
      <c r="BB30" s="4">
        <v>10.67</v>
      </c>
      <c r="BC30" s="4">
        <v>0.96</v>
      </c>
      <c r="BD30" s="4">
        <v>18.852</v>
      </c>
      <c r="BE30" s="4">
        <v>2032.4549999999999</v>
      </c>
      <c r="BF30" s="4">
        <v>222.77500000000001</v>
      </c>
      <c r="BG30" s="4">
        <v>12.201000000000001</v>
      </c>
      <c r="BH30" s="4">
        <v>0.94299999999999995</v>
      </c>
      <c r="BI30" s="4">
        <v>13.144</v>
      </c>
      <c r="BJ30" s="4">
        <v>9.3979999999999997</v>
      </c>
      <c r="BK30" s="4">
        <v>0.72599999999999998</v>
      </c>
      <c r="BL30" s="4">
        <v>10.124000000000001</v>
      </c>
      <c r="BM30" s="4">
        <v>14.957000000000001</v>
      </c>
      <c r="BQ30" s="4">
        <v>0</v>
      </c>
      <c r="BR30" s="4">
        <v>0.246255</v>
      </c>
      <c r="BS30" s="4">
        <v>-5</v>
      </c>
      <c r="BT30" s="4">
        <v>8.9999999999999993E-3</v>
      </c>
      <c r="BU30" s="4">
        <v>6.0178560000000001</v>
      </c>
      <c r="BV30" s="4">
        <v>0.18179999999999999</v>
      </c>
      <c r="BW30" s="4">
        <f t="shared" si="11"/>
        <v>1.5899175552</v>
      </c>
      <c r="BY30" s="4">
        <f t="shared" si="7"/>
        <v>9439.9024064192636</v>
      </c>
      <c r="BZ30" s="4">
        <f t="shared" si="8"/>
        <v>1034.6965903747202</v>
      </c>
      <c r="CA30" s="4">
        <f t="shared" si="9"/>
        <v>43.649774688998406</v>
      </c>
      <c r="CB30" s="4">
        <f t="shared" si="10"/>
        <v>69.469001917785604</v>
      </c>
    </row>
    <row r="31" spans="1:80" x14ac:dyDescent="0.25">
      <c r="A31" s="2">
        <v>42804</v>
      </c>
      <c r="B31" s="3">
        <v>0.55452322916666663</v>
      </c>
      <c r="C31" s="4">
        <v>13.315</v>
      </c>
      <c r="D31" s="4">
        <v>2.1976</v>
      </c>
      <c r="E31" s="4">
        <v>21975.520918999999</v>
      </c>
      <c r="F31" s="4">
        <v>764.3</v>
      </c>
      <c r="G31" s="4">
        <v>52.7</v>
      </c>
      <c r="H31" s="4">
        <v>1933.7</v>
      </c>
      <c r="J31" s="4">
        <v>0</v>
      </c>
      <c r="K31" s="4">
        <v>0.84019999999999995</v>
      </c>
      <c r="L31" s="4">
        <v>11.1874</v>
      </c>
      <c r="M31" s="4">
        <v>1.8465</v>
      </c>
      <c r="N31" s="4">
        <v>642.1893</v>
      </c>
      <c r="O31" s="4">
        <v>44.273299999999999</v>
      </c>
      <c r="P31" s="4">
        <v>686.5</v>
      </c>
      <c r="Q31" s="4">
        <v>494.65719999999999</v>
      </c>
      <c r="R31" s="4">
        <v>34.102200000000003</v>
      </c>
      <c r="S31" s="4">
        <v>528.79999999999995</v>
      </c>
      <c r="T31" s="4">
        <v>1933.7</v>
      </c>
      <c r="W31" s="4">
        <v>0</v>
      </c>
      <c r="X31" s="4">
        <v>0</v>
      </c>
      <c r="Y31" s="4">
        <v>11.5</v>
      </c>
      <c r="Z31" s="4">
        <v>876</v>
      </c>
      <c r="AA31" s="4">
        <v>887</v>
      </c>
      <c r="AB31" s="4">
        <v>866</v>
      </c>
      <c r="AC31" s="4">
        <v>92</v>
      </c>
      <c r="AD31" s="4">
        <v>11.54</v>
      </c>
      <c r="AE31" s="4">
        <v>0.27</v>
      </c>
      <c r="AF31" s="4">
        <v>993</v>
      </c>
      <c r="AG31" s="4">
        <v>-10</v>
      </c>
      <c r="AH31" s="4">
        <v>8</v>
      </c>
      <c r="AI31" s="4">
        <v>24</v>
      </c>
      <c r="AJ31" s="4">
        <v>135.1</v>
      </c>
      <c r="AK31" s="4">
        <v>134.1</v>
      </c>
      <c r="AL31" s="4">
        <v>4.7</v>
      </c>
      <c r="AM31" s="4">
        <v>142</v>
      </c>
      <c r="AN31" s="4" t="s">
        <v>155</v>
      </c>
      <c r="AO31" s="4">
        <v>1</v>
      </c>
      <c r="AP31" s="5">
        <v>0.76282407407407404</v>
      </c>
      <c r="AQ31" s="4">
        <v>47.158596000000003</v>
      </c>
      <c r="AR31" s="4">
        <v>-88.485311999999993</v>
      </c>
      <c r="AS31" s="4">
        <v>310.5</v>
      </c>
      <c r="AT31" s="4">
        <v>28.9</v>
      </c>
      <c r="AU31" s="4">
        <v>12</v>
      </c>
      <c r="AV31" s="4">
        <v>10</v>
      </c>
      <c r="AW31" s="4" t="s">
        <v>414</v>
      </c>
      <c r="AX31" s="4">
        <v>1.5784</v>
      </c>
      <c r="AY31" s="4">
        <v>1.4303999999999999</v>
      </c>
      <c r="AZ31" s="4">
        <v>2.7303999999999999</v>
      </c>
      <c r="BA31" s="4">
        <v>11.154</v>
      </c>
      <c r="BB31" s="4">
        <v>10.59</v>
      </c>
      <c r="BC31" s="4">
        <v>0.95</v>
      </c>
      <c r="BD31" s="4">
        <v>19.015000000000001</v>
      </c>
      <c r="BE31" s="4">
        <v>2045.5260000000001</v>
      </c>
      <c r="BF31" s="4">
        <v>214.87700000000001</v>
      </c>
      <c r="BG31" s="4">
        <v>12.295999999999999</v>
      </c>
      <c r="BH31" s="4">
        <v>0.84799999999999998</v>
      </c>
      <c r="BI31" s="4">
        <v>13.144</v>
      </c>
      <c r="BJ31" s="4">
        <v>9.4710000000000001</v>
      </c>
      <c r="BK31" s="4">
        <v>0.65300000000000002</v>
      </c>
      <c r="BL31" s="4">
        <v>10.124000000000001</v>
      </c>
      <c r="BM31" s="4">
        <v>14.660299999999999</v>
      </c>
      <c r="BQ31" s="4">
        <v>0</v>
      </c>
      <c r="BR31" s="4">
        <v>0.20308000000000001</v>
      </c>
      <c r="BS31" s="4">
        <v>-5</v>
      </c>
      <c r="BT31" s="4">
        <v>8.9999999999999993E-3</v>
      </c>
      <c r="BU31" s="4">
        <v>4.9627679999999996</v>
      </c>
      <c r="BV31" s="4">
        <v>0.18179999999999999</v>
      </c>
      <c r="BW31" s="4">
        <f t="shared" si="11"/>
        <v>1.3111633055999998</v>
      </c>
      <c r="BY31" s="4">
        <f t="shared" si="7"/>
        <v>7834.9052992521019</v>
      </c>
      <c r="BZ31" s="4">
        <f t="shared" si="8"/>
        <v>823.03571110188477</v>
      </c>
      <c r="CA31" s="4">
        <f t="shared" si="9"/>
        <v>36.276433586870397</v>
      </c>
      <c r="CB31" s="4">
        <f t="shared" si="10"/>
        <v>56.152824338886717</v>
      </c>
    </row>
    <row r="32" spans="1:80" x14ac:dyDescent="0.25">
      <c r="A32" s="2">
        <v>42804</v>
      </c>
      <c r="B32" s="3">
        <v>0.55453480324074078</v>
      </c>
      <c r="C32" s="4">
        <v>13.499000000000001</v>
      </c>
      <c r="D32" s="4">
        <v>1.9016999999999999</v>
      </c>
      <c r="E32" s="4">
        <v>19016.740016</v>
      </c>
      <c r="F32" s="4">
        <v>745.8</v>
      </c>
      <c r="G32" s="4">
        <v>45.2</v>
      </c>
      <c r="H32" s="4">
        <v>1936</v>
      </c>
      <c r="J32" s="4">
        <v>0</v>
      </c>
      <c r="K32" s="4">
        <v>0.8417</v>
      </c>
      <c r="L32" s="4">
        <v>11.362500000000001</v>
      </c>
      <c r="M32" s="4">
        <v>1.6007</v>
      </c>
      <c r="N32" s="4">
        <v>627.74739999999997</v>
      </c>
      <c r="O32" s="4">
        <v>38.045400000000001</v>
      </c>
      <c r="P32" s="4">
        <v>665.8</v>
      </c>
      <c r="Q32" s="4">
        <v>483.53309999999999</v>
      </c>
      <c r="R32" s="4">
        <v>29.305099999999999</v>
      </c>
      <c r="S32" s="4">
        <v>512.79999999999995</v>
      </c>
      <c r="T32" s="4">
        <v>1936.0458000000001</v>
      </c>
      <c r="W32" s="4">
        <v>0</v>
      </c>
      <c r="X32" s="4">
        <v>0</v>
      </c>
      <c r="Y32" s="4">
        <v>11.5</v>
      </c>
      <c r="Z32" s="4">
        <v>872</v>
      </c>
      <c r="AA32" s="4">
        <v>888</v>
      </c>
      <c r="AB32" s="4">
        <v>866</v>
      </c>
      <c r="AC32" s="4">
        <v>92</v>
      </c>
      <c r="AD32" s="4">
        <v>11.54</v>
      </c>
      <c r="AE32" s="4">
        <v>0.27</v>
      </c>
      <c r="AF32" s="4">
        <v>993</v>
      </c>
      <c r="AG32" s="4">
        <v>-10</v>
      </c>
      <c r="AH32" s="4">
        <v>8.8729999999999993</v>
      </c>
      <c r="AI32" s="4">
        <v>24</v>
      </c>
      <c r="AJ32" s="4">
        <v>135</v>
      </c>
      <c r="AK32" s="4">
        <v>134.9</v>
      </c>
      <c r="AL32" s="4">
        <v>4.8</v>
      </c>
      <c r="AM32" s="4">
        <v>142</v>
      </c>
      <c r="AN32" s="4" t="s">
        <v>155</v>
      </c>
      <c r="AO32" s="4">
        <v>1</v>
      </c>
      <c r="AP32" s="5">
        <v>0.76283564814814808</v>
      </c>
      <c r="AQ32" s="4">
        <v>47.158575999999996</v>
      </c>
      <c r="AR32" s="4">
        <v>-88.485149000000007</v>
      </c>
      <c r="AS32" s="4">
        <v>310.5</v>
      </c>
      <c r="AT32" s="4">
        <v>27.8</v>
      </c>
      <c r="AU32" s="4">
        <v>12</v>
      </c>
      <c r="AV32" s="4">
        <v>10</v>
      </c>
      <c r="AW32" s="4" t="s">
        <v>414</v>
      </c>
      <c r="AX32" s="4">
        <v>1.2088000000000001</v>
      </c>
      <c r="AY32" s="4">
        <v>1.5</v>
      </c>
      <c r="AZ32" s="4">
        <v>2.5264000000000002</v>
      </c>
      <c r="BA32" s="4">
        <v>11.154</v>
      </c>
      <c r="BB32" s="4">
        <v>10.7</v>
      </c>
      <c r="BC32" s="4">
        <v>0.96</v>
      </c>
      <c r="BD32" s="4">
        <v>18.806000000000001</v>
      </c>
      <c r="BE32" s="4">
        <v>2088.7069999999999</v>
      </c>
      <c r="BF32" s="4">
        <v>187.27600000000001</v>
      </c>
      <c r="BG32" s="4">
        <v>12.084</v>
      </c>
      <c r="BH32" s="4">
        <v>0.73199999999999998</v>
      </c>
      <c r="BI32" s="4">
        <v>12.817</v>
      </c>
      <c r="BJ32" s="4">
        <v>9.3079999999999998</v>
      </c>
      <c r="BK32" s="4">
        <v>0.56399999999999995</v>
      </c>
      <c r="BL32" s="4">
        <v>9.8719999999999999</v>
      </c>
      <c r="BM32" s="4">
        <v>14.757</v>
      </c>
      <c r="BQ32" s="4">
        <v>0</v>
      </c>
      <c r="BR32" s="4">
        <v>0.18054000000000001</v>
      </c>
      <c r="BS32" s="4">
        <v>-5</v>
      </c>
      <c r="BT32" s="4">
        <v>8.1270000000000005E-3</v>
      </c>
      <c r="BU32" s="4">
        <v>4.4119460000000004</v>
      </c>
      <c r="BV32" s="4">
        <v>0.16416500000000001</v>
      </c>
      <c r="BW32" s="4">
        <f t="shared" si="11"/>
        <v>1.1656361332</v>
      </c>
      <c r="BY32" s="4">
        <f t="shared" si="7"/>
        <v>7112.3395927318197</v>
      </c>
      <c r="BZ32" s="4">
        <f t="shared" si="8"/>
        <v>637.70098418229293</v>
      </c>
      <c r="CA32" s="4">
        <f t="shared" si="9"/>
        <v>31.695042401422402</v>
      </c>
      <c r="CB32" s="4">
        <f t="shared" si="10"/>
        <v>50.249649840759609</v>
      </c>
    </row>
    <row r="33" spans="1:80" x14ac:dyDescent="0.25">
      <c r="A33" s="2">
        <v>42804</v>
      </c>
      <c r="B33" s="3">
        <v>0.55454637731481482</v>
      </c>
      <c r="C33" s="4">
        <v>13.565</v>
      </c>
      <c r="D33" s="4">
        <v>1.7386999999999999</v>
      </c>
      <c r="E33" s="4">
        <v>17386.748166000001</v>
      </c>
      <c r="F33" s="4">
        <v>700.1</v>
      </c>
      <c r="G33" s="4">
        <v>49.5</v>
      </c>
      <c r="H33" s="4">
        <v>1931.4</v>
      </c>
      <c r="J33" s="4">
        <v>0</v>
      </c>
      <c r="K33" s="4">
        <v>0.84289999999999998</v>
      </c>
      <c r="L33" s="4">
        <v>11.4335</v>
      </c>
      <c r="M33" s="4">
        <v>1.4655</v>
      </c>
      <c r="N33" s="4">
        <v>590.06830000000002</v>
      </c>
      <c r="O33" s="4">
        <v>41.714100000000002</v>
      </c>
      <c r="P33" s="4">
        <v>631.79999999999995</v>
      </c>
      <c r="Q33" s="4">
        <v>454.5102</v>
      </c>
      <c r="R33" s="4">
        <v>32.131</v>
      </c>
      <c r="S33" s="4">
        <v>486.6</v>
      </c>
      <c r="T33" s="4">
        <v>1931.3518999999999</v>
      </c>
      <c r="W33" s="4">
        <v>0</v>
      </c>
      <c r="X33" s="4">
        <v>0</v>
      </c>
      <c r="Y33" s="4">
        <v>11.5</v>
      </c>
      <c r="Z33" s="4">
        <v>872</v>
      </c>
      <c r="AA33" s="4">
        <v>884</v>
      </c>
      <c r="AB33" s="4">
        <v>864</v>
      </c>
      <c r="AC33" s="4">
        <v>92</v>
      </c>
      <c r="AD33" s="4">
        <v>11.54</v>
      </c>
      <c r="AE33" s="4">
        <v>0.27</v>
      </c>
      <c r="AF33" s="4">
        <v>993</v>
      </c>
      <c r="AG33" s="4">
        <v>-10</v>
      </c>
      <c r="AH33" s="4">
        <v>9</v>
      </c>
      <c r="AI33" s="4">
        <v>24</v>
      </c>
      <c r="AJ33" s="4">
        <v>135</v>
      </c>
      <c r="AK33" s="4">
        <v>134.1</v>
      </c>
      <c r="AL33" s="4">
        <v>4.9000000000000004</v>
      </c>
      <c r="AM33" s="4">
        <v>142</v>
      </c>
      <c r="AN33" s="4" t="s">
        <v>155</v>
      </c>
      <c r="AO33" s="4">
        <v>1</v>
      </c>
      <c r="AP33" s="5">
        <v>0.76284722222222223</v>
      </c>
      <c r="AQ33" s="4">
        <v>47.158555999999997</v>
      </c>
      <c r="AR33" s="4">
        <v>-88.484990999999994</v>
      </c>
      <c r="AS33" s="4">
        <v>310.5</v>
      </c>
      <c r="AT33" s="4">
        <v>26.4</v>
      </c>
      <c r="AU33" s="4">
        <v>12</v>
      </c>
      <c r="AV33" s="4">
        <v>10</v>
      </c>
      <c r="AW33" s="4" t="s">
        <v>414</v>
      </c>
      <c r="AX33" s="4">
        <v>1</v>
      </c>
      <c r="AY33" s="4">
        <v>1.5304</v>
      </c>
      <c r="AZ33" s="4">
        <v>1.9</v>
      </c>
      <c r="BA33" s="4">
        <v>11.154</v>
      </c>
      <c r="BB33" s="4">
        <v>10.78</v>
      </c>
      <c r="BC33" s="4">
        <v>0.97</v>
      </c>
      <c r="BD33" s="4">
        <v>18.643000000000001</v>
      </c>
      <c r="BE33" s="4">
        <v>2112.1770000000001</v>
      </c>
      <c r="BF33" s="4">
        <v>172.30699999999999</v>
      </c>
      <c r="BG33" s="4">
        <v>11.414999999999999</v>
      </c>
      <c r="BH33" s="4">
        <v>0.80700000000000005</v>
      </c>
      <c r="BI33" s="4">
        <v>12.222</v>
      </c>
      <c r="BJ33" s="4">
        <v>8.7929999999999993</v>
      </c>
      <c r="BK33" s="4">
        <v>0.622</v>
      </c>
      <c r="BL33" s="4">
        <v>9.4139999999999997</v>
      </c>
      <c r="BM33" s="4">
        <v>14.7941</v>
      </c>
      <c r="BQ33" s="4">
        <v>0</v>
      </c>
      <c r="BR33" s="4">
        <v>0.182365</v>
      </c>
      <c r="BS33" s="4">
        <v>-5</v>
      </c>
      <c r="BT33" s="4">
        <v>8.0000000000000002E-3</v>
      </c>
      <c r="BU33" s="4">
        <v>4.4565440000000001</v>
      </c>
      <c r="BV33" s="4">
        <v>0.16159999999999999</v>
      </c>
      <c r="BW33" s="4">
        <f t="shared" si="11"/>
        <v>1.1774189248</v>
      </c>
      <c r="BY33" s="4">
        <f t="shared" si="7"/>
        <v>7264.9609144670794</v>
      </c>
      <c r="BZ33" s="4">
        <f t="shared" si="8"/>
        <v>592.66037850477437</v>
      </c>
      <c r="CA33" s="4">
        <f t="shared" si="9"/>
        <v>30.244056876345599</v>
      </c>
      <c r="CB33" s="4">
        <f t="shared" si="10"/>
        <v>50.885204348270719</v>
      </c>
    </row>
    <row r="34" spans="1:80" x14ac:dyDescent="0.25">
      <c r="A34" s="2">
        <v>42804</v>
      </c>
      <c r="B34" s="3">
        <v>0.55455795138888886</v>
      </c>
      <c r="C34" s="4">
        <v>13.566000000000001</v>
      </c>
      <c r="D34" s="4">
        <v>1.5754999999999999</v>
      </c>
      <c r="E34" s="4">
        <v>15755.220649000001</v>
      </c>
      <c r="F34" s="4">
        <v>678.8</v>
      </c>
      <c r="G34" s="4">
        <v>56.9</v>
      </c>
      <c r="H34" s="4">
        <v>1913.5</v>
      </c>
      <c r="J34" s="4">
        <v>0</v>
      </c>
      <c r="K34" s="4">
        <v>0.84460000000000002</v>
      </c>
      <c r="L34" s="4">
        <v>11.458299999999999</v>
      </c>
      <c r="M34" s="4">
        <v>1.3307</v>
      </c>
      <c r="N34" s="4">
        <v>573.30949999999996</v>
      </c>
      <c r="O34" s="4">
        <v>48.088299999999997</v>
      </c>
      <c r="P34" s="4">
        <v>621.4</v>
      </c>
      <c r="Q34" s="4">
        <v>441.60140000000001</v>
      </c>
      <c r="R34" s="4">
        <v>37.040900000000001</v>
      </c>
      <c r="S34" s="4">
        <v>478.6</v>
      </c>
      <c r="T34" s="4">
        <v>1913.5</v>
      </c>
      <c r="W34" s="4">
        <v>0</v>
      </c>
      <c r="X34" s="4">
        <v>0</v>
      </c>
      <c r="Y34" s="4">
        <v>11.5</v>
      </c>
      <c r="Z34" s="4">
        <v>869</v>
      </c>
      <c r="AA34" s="4">
        <v>881</v>
      </c>
      <c r="AB34" s="4">
        <v>861</v>
      </c>
      <c r="AC34" s="4">
        <v>92</v>
      </c>
      <c r="AD34" s="4">
        <v>11.54</v>
      </c>
      <c r="AE34" s="4">
        <v>0.27</v>
      </c>
      <c r="AF34" s="4">
        <v>993</v>
      </c>
      <c r="AG34" s="4">
        <v>-10</v>
      </c>
      <c r="AH34" s="4">
        <v>9</v>
      </c>
      <c r="AI34" s="4">
        <v>24</v>
      </c>
      <c r="AJ34" s="4">
        <v>135</v>
      </c>
      <c r="AK34" s="4">
        <v>133.1</v>
      </c>
      <c r="AL34" s="4">
        <v>5</v>
      </c>
      <c r="AM34" s="4">
        <v>142</v>
      </c>
      <c r="AN34" s="4" t="s">
        <v>155</v>
      </c>
      <c r="AO34" s="4">
        <v>1</v>
      </c>
      <c r="AP34" s="5">
        <v>0.76285879629629638</v>
      </c>
      <c r="AQ34" s="4">
        <v>47.158549000000001</v>
      </c>
      <c r="AR34" s="4">
        <v>-88.484838999999994</v>
      </c>
      <c r="AS34" s="4">
        <v>310.2</v>
      </c>
      <c r="AT34" s="4">
        <v>26</v>
      </c>
      <c r="AU34" s="4">
        <v>12</v>
      </c>
      <c r="AV34" s="4">
        <v>10</v>
      </c>
      <c r="AW34" s="4" t="s">
        <v>414</v>
      </c>
      <c r="AX34" s="4">
        <v>1.0911999999999999</v>
      </c>
      <c r="AY34" s="4">
        <v>1.752</v>
      </c>
      <c r="AZ34" s="4">
        <v>2.0823999999999998</v>
      </c>
      <c r="BA34" s="4">
        <v>11.154</v>
      </c>
      <c r="BB34" s="4">
        <v>10.91</v>
      </c>
      <c r="BC34" s="4">
        <v>0.98</v>
      </c>
      <c r="BD34" s="4">
        <v>18.399000000000001</v>
      </c>
      <c r="BE34" s="4">
        <v>2135.0439999999999</v>
      </c>
      <c r="BF34" s="4">
        <v>157.81200000000001</v>
      </c>
      <c r="BG34" s="4">
        <v>11.186999999999999</v>
      </c>
      <c r="BH34" s="4">
        <v>0.93799999999999994</v>
      </c>
      <c r="BI34" s="4">
        <v>12.125</v>
      </c>
      <c r="BJ34" s="4">
        <v>8.6170000000000009</v>
      </c>
      <c r="BK34" s="4">
        <v>0.72299999999999998</v>
      </c>
      <c r="BL34" s="4">
        <v>9.34</v>
      </c>
      <c r="BM34" s="4">
        <v>14.784000000000001</v>
      </c>
      <c r="BQ34" s="4">
        <v>0</v>
      </c>
      <c r="BR34" s="4">
        <v>0.13585800000000001</v>
      </c>
      <c r="BS34" s="4">
        <v>-5</v>
      </c>
      <c r="BT34" s="4">
        <v>8.0000000000000002E-3</v>
      </c>
      <c r="BU34" s="4">
        <v>3.32003</v>
      </c>
      <c r="BV34" s="4">
        <v>0.16159999999999999</v>
      </c>
      <c r="BW34" s="4">
        <f t="shared" si="11"/>
        <v>0.87715192600000003</v>
      </c>
      <c r="BY34" s="4">
        <f t="shared" si="7"/>
        <v>5470.834939352776</v>
      </c>
      <c r="BZ34" s="4">
        <f t="shared" si="8"/>
        <v>404.37733529104804</v>
      </c>
      <c r="CA34" s="4">
        <f t="shared" si="9"/>
        <v>22.080193510018002</v>
      </c>
      <c r="CB34" s="4">
        <f t="shared" si="10"/>
        <v>37.882509092736001</v>
      </c>
    </row>
    <row r="35" spans="1:80" x14ac:dyDescent="0.25">
      <c r="A35" s="2">
        <v>42804</v>
      </c>
      <c r="B35" s="3">
        <v>0.5545695254629629</v>
      </c>
      <c r="C35" s="4">
        <v>13.565</v>
      </c>
      <c r="D35" s="4">
        <v>1.5801000000000001</v>
      </c>
      <c r="E35" s="4">
        <v>15801.416667</v>
      </c>
      <c r="F35" s="4">
        <v>660.9</v>
      </c>
      <c r="G35" s="4">
        <v>57</v>
      </c>
      <c r="H35" s="4">
        <v>1873.4</v>
      </c>
      <c r="J35" s="4">
        <v>0</v>
      </c>
      <c r="K35" s="4">
        <v>0.84450000000000003</v>
      </c>
      <c r="L35" s="4">
        <v>11.4564</v>
      </c>
      <c r="M35" s="4">
        <v>1.3345</v>
      </c>
      <c r="N35" s="4">
        <v>558.13459999999998</v>
      </c>
      <c r="O35" s="4">
        <v>48.138199999999998</v>
      </c>
      <c r="P35" s="4">
        <v>606.29999999999995</v>
      </c>
      <c r="Q35" s="4">
        <v>429.91269999999997</v>
      </c>
      <c r="R35" s="4">
        <v>37.0792</v>
      </c>
      <c r="S35" s="4">
        <v>467</v>
      </c>
      <c r="T35" s="4">
        <v>1873.4</v>
      </c>
      <c r="W35" s="4">
        <v>0</v>
      </c>
      <c r="X35" s="4">
        <v>0</v>
      </c>
      <c r="Y35" s="4">
        <v>11.6</v>
      </c>
      <c r="Z35" s="4">
        <v>869</v>
      </c>
      <c r="AA35" s="4">
        <v>883</v>
      </c>
      <c r="AB35" s="4">
        <v>861</v>
      </c>
      <c r="AC35" s="4">
        <v>92</v>
      </c>
      <c r="AD35" s="4">
        <v>11.54</v>
      </c>
      <c r="AE35" s="4">
        <v>0.27</v>
      </c>
      <c r="AF35" s="4">
        <v>993</v>
      </c>
      <c r="AG35" s="4">
        <v>-10</v>
      </c>
      <c r="AH35" s="4">
        <v>9</v>
      </c>
      <c r="AI35" s="4">
        <v>24</v>
      </c>
      <c r="AJ35" s="4">
        <v>135.9</v>
      </c>
      <c r="AK35" s="4">
        <v>133.9</v>
      </c>
      <c r="AL35" s="4">
        <v>4.7</v>
      </c>
      <c r="AM35" s="4">
        <v>142</v>
      </c>
      <c r="AN35" s="4" t="s">
        <v>155</v>
      </c>
      <c r="AO35" s="4">
        <v>1</v>
      </c>
      <c r="AP35" s="5">
        <v>0.76287037037037031</v>
      </c>
      <c r="AQ35" s="4">
        <v>47.158554000000002</v>
      </c>
      <c r="AR35" s="4">
        <v>-88.484697999999995</v>
      </c>
      <c r="AS35" s="4">
        <v>309.89999999999998</v>
      </c>
      <c r="AT35" s="4">
        <v>24.7</v>
      </c>
      <c r="AU35" s="4">
        <v>12</v>
      </c>
      <c r="AV35" s="4">
        <v>10</v>
      </c>
      <c r="AW35" s="4" t="s">
        <v>414</v>
      </c>
      <c r="AX35" s="4">
        <v>1.3608</v>
      </c>
      <c r="AY35" s="4">
        <v>2.1608000000000001</v>
      </c>
      <c r="AZ35" s="4">
        <v>2.5608</v>
      </c>
      <c r="BA35" s="4">
        <v>11.154</v>
      </c>
      <c r="BB35" s="4">
        <v>10.91</v>
      </c>
      <c r="BC35" s="4">
        <v>0.98</v>
      </c>
      <c r="BD35" s="4">
        <v>18.408999999999999</v>
      </c>
      <c r="BE35" s="4">
        <v>2135.0410000000002</v>
      </c>
      <c r="BF35" s="4">
        <v>158.28700000000001</v>
      </c>
      <c r="BG35" s="4">
        <v>10.893000000000001</v>
      </c>
      <c r="BH35" s="4">
        <v>0.93899999999999995</v>
      </c>
      <c r="BI35" s="4">
        <v>11.832000000000001</v>
      </c>
      <c r="BJ35" s="4">
        <v>8.39</v>
      </c>
      <c r="BK35" s="4">
        <v>0.72399999999999998</v>
      </c>
      <c r="BL35" s="4">
        <v>9.1140000000000008</v>
      </c>
      <c r="BM35" s="4">
        <v>14.4765</v>
      </c>
      <c r="BQ35" s="4">
        <v>0</v>
      </c>
      <c r="BR35" s="4">
        <v>0.151698</v>
      </c>
      <c r="BS35" s="4">
        <v>-5</v>
      </c>
      <c r="BT35" s="4">
        <v>8.8730000000000007E-3</v>
      </c>
      <c r="BU35" s="4">
        <v>3.7071200000000002</v>
      </c>
      <c r="BV35" s="4">
        <v>0.17923500000000001</v>
      </c>
      <c r="BW35" s="4">
        <f t="shared" si="11"/>
        <v>0.97942110400000004</v>
      </c>
      <c r="BY35" s="4">
        <f t="shared" si="7"/>
        <v>6108.6836935238571</v>
      </c>
      <c r="BZ35" s="4">
        <f t="shared" si="8"/>
        <v>452.88367567499205</v>
      </c>
      <c r="CA35" s="4">
        <f t="shared" si="9"/>
        <v>24.005092262240002</v>
      </c>
      <c r="CB35" s="4">
        <f t="shared" si="10"/>
        <v>41.419513484424002</v>
      </c>
    </row>
    <row r="36" spans="1:80" x14ac:dyDescent="0.25">
      <c r="A36" s="2">
        <v>42804</v>
      </c>
      <c r="B36" s="3">
        <v>0.55458109953703705</v>
      </c>
      <c r="C36" s="4">
        <v>13.497999999999999</v>
      </c>
      <c r="D36" s="4">
        <v>1.8092999999999999</v>
      </c>
      <c r="E36" s="4">
        <v>18093.047619000001</v>
      </c>
      <c r="F36" s="4">
        <v>584.20000000000005</v>
      </c>
      <c r="G36" s="4">
        <v>52.7</v>
      </c>
      <c r="H36" s="4">
        <v>1828.1</v>
      </c>
      <c r="J36" s="4">
        <v>0</v>
      </c>
      <c r="K36" s="4">
        <v>0.8427</v>
      </c>
      <c r="L36" s="4">
        <v>11.374700000000001</v>
      </c>
      <c r="M36" s="4">
        <v>1.5246999999999999</v>
      </c>
      <c r="N36" s="4">
        <v>492.28160000000003</v>
      </c>
      <c r="O36" s="4">
        <v>44.393999999999998</v>
      </c>
      <c r="P36" s="4">
        <v>536.70000000000005</v>
      </c>
      <c r="Q36" s="4">
        <v>379.18819999999999</v>
      </c>
      <c r="R36" s="4">
        <v>34.1952</v>
      </c>
      <c r="S36" s="4">
        <v>413.4</v>
      </c>
      <c r="T36" s="4">
        <v>1828.1174000000001</v>
      </c>
      <c r="W36" s="4">
        <v>0</v>
      </c>
      <c r="X36" s="4">
        <v>0</v>
      </c>
      <c r="Y36" s="4">
        <v>11.5</v>
      </c>
      <c r="Z36" s="4">
        <v>868</v>
      </c>
      <c r="AA36" s="4">
        <v>881</v>
      </c>
      <c r="AB36" s="4">
        <v>858</v>
      </c>
      <c r="AC36" s="4">
        <v>92</v>
      </c>
      <c r="AD36" s="4">
        <v>11.54</v>
      </c>
      <c r="AE36" s="4">
        <v>0.27</v>
      </c>
      <c r="AF36" s="4">
        <v>993</v>
      </c>
      <c r="AG36" s="4">
        <v>-10</v>
      </c>
      <c r="AH36" s="4">
        <v>9</v>
      </c>
      <c r="AI36" s="4">
        <v>24</v>
      </c>
      <c r="AJ36" s="4">
        <v>136</v>
      </c>
      <c r="AK36" s="4">
        <v>134</v>
      </c>
      <c r="AL36" s="4">
        <v>4.4000000000000004</v>
      </c>
      <c r="AM36" s="4">
        <v>142</v>
      </c>
      <c r="AN36" s="4" t="s">
        <v>155</v>
      </c>
      <c r="AO36" s="4">
        <v>1</v>
      </c>
      <c r="AP36" s="5">
        <v>0.76288194444444446</v>
      </c>
      <c r="AQ36" s="4">
        <v>47.158563999999998</v>
      </c>
      <c r="AR36" s="4">
        <v>-88.484566999999998</v>
      </c>
      <c r="AS36" s="4">
        <v>309.7</v>
      </c>
      <c r="AT36" s="4">
        <v>23.4</v>
      </c>
      <c r="AU36" s="4">
        <v>12</v>
      </c>
      <c r="AV36" s="4">
        <v>10</v>
      </c>
      <c r="AW36" s="4" t="s">
        <v>414</v>
      </c>
      <c r="AX36" s="4">
        <v>1.5304</v>
      </c>
      <c r="AY36" s="4">
        <v>1.9048</v>
      </c>
      <c r="AZ36" s="4">
        <v>2.7303999999999999</v>
      </c>
      <c r="BA36" s="4">
        <v>11.154</v>
      </c>
      <c r="BB36" s="4">
        <v>10.78</v>
      </c>
      <c r="BC36" s="4">
        <v>0.97</v>
      </c>
      <c r="BD36" s="4">
        <v>18.666</v>
      </c>
      <c r="BE36" s="4">
        <v>2102.904</v>
      </c>
      <c r="BF36" s="4">
        <v>179.40899999999999</v>
      </c>
      <c r="BG36" s="4">
        <v>9.5310000000000006</v>
      </c>
      <c r="BH36" s="4">
        <v>0.85899999999999999</v>
      </c>
      <c r="BI36" s="4">
        <v>10.39</v>
      </c>
      <c r="BJ36" s="4">
        <v>7.3410000000000002</v>
      </c>
      <c r="BK36" s="4">
        <v>0.66200000000000003</v>
      </c>
      <c r="BL36" s="4">
        <v>8.0030000000000001</v>
      </c>
      <c r="BM36" s="4">
        <v>14.013999999999999</v>
      </c>
      <c r="BQ36" s="4">
        <v>0</v>
      </c>
      <c r="BR36" s="4">
        <v>0.16809499999999999</v>
      </c>
      <c r="BS36" s="4">
        <v>-5</v>
      </c>
      <c r="BT36" s="4">
        <v>8.9999999999999993E-3</v>
      </c>
      <c r="BU36" s="4">
        <v>4.1078210000000004</v>
      </c>
      <c r="BV36" s="4">
        <v>0.18179999999999999</v>
      </c>
      <c r="BW36" s="4">
        <f t="shared" si="11"/>
        <v>1.0852863082000002</v>
      </c>
      <c r="BY36" s="4">
        <f t="shared" si="7"/>
        <v>6667.0810091636131</v>
      </c>
      <c r="BZ36" s="4">
        <f t="shared" si="8"/>
        <v>568.80120860155023</v>
      </c>
      <c r="CA36" s="4">
        <f t="shared" si="9"/>
        <v>23.274025675099804</v>
      </c>
      <c r="CB36" s="4">
        <f t="shared" si="10"/>
        <v>44.430213296669208</v>
      </c>
    </row>
    <row r="37" spans="1:80" x14ac:dyDescent="0.25">
      <c r="A37" s="2">
        <v>42804</v>
      </c>
      <c r="B37" s="3">
        <v>0.55459267361111109</v>
      </c>
      <c r="C37" s="4">
        <v>13.23</v>
      </c>
      <c r="D37" s="4">
        <v>2.3079000000000001</v>
      </c>
      <c r="E37" s="4">
        <v>23079.446228000001</v>
      </c>
      <c r="F37" s="4">
        <v>505.9</v>
      </c>
      <c r="G37" s="4">
        <v>45</v>
      </c>
      <c r="H37" s="4">
        <v>1873.2</v>
      </c>
      <c r="J37" s="4">
        <v>0</v>
      </c>
      <c r="K37" s="4">
        <v>0.83979999999999999</v>
      </c>
      <c r="L37" s="4">
        <v>11.111000000000001</v>
      </c>
      <c r="M37" s="4">
        <v>1.9382999999999999</v>
      </c>
      <c r="N37" s="4">
        <v>424.8897</v>
      </c>
      <c r="O37" s="4">
        <v>37.762099999999997</v>
      </c>
      <c r="P37" s="4">
        <v>462.7</v>
      </c>
      <c r="Q37" s="4">
        <v>327.27850000000001</v>
      </c>
      <c r="R37" s="4">
        <v>29.0869</v>
      </c>
      <c r="S37" s="4">
        <v>356.4</v>
      </c>
      <c r="T37" s="4">
        <v>1873.1636000000001</v>
      </c>
      <c r="W37" s="4">
        <v>0</v>
      </c>
      <c r="X37" s="4">
        <v>0</v>
      </c>
      <c r="Y37" s="4">
        <v>11.4</v>
      </c>
      <c r="Z37" s="4">
        <v>867</v>
      </c>
      <c r="AA37" s="4">
        <v>884</v>
      </c>
      <c r="AB37" s="4">
        <v>861</v>
      </c>
      <c r="AC37" s="4">
        <v>92</v>
      </c>
      <c r="AD37" s="4">
        <v>11.54</v>
      </c>
      <c r="AE37" s="4">
        <v>0.27</v>
      </c>
      <c r="AF37" s="4">
        <v>993</v>
      </c>
      <c r="AG37" s="4">
        <v>-10</v>
      </c>
      <c r="AH37" s="4">
        <v>9</v>
      </c>
      <c r="AI37" s="4">
        <v>24</v>
      </c>
      <c r="AJ37" s="4">
        <v>135.1</v>
      </c>
      <c r="AK37" s="4">
        <v>134</v>
      </c>
      <c r="AL37" s="4">
        <v>4.5</v>
      </c>
      <c r="AM37" s="4">
        <v>142</v>
      </c>
      <c r="AN37" s="4" t="s">
        <v>155</v>
      </c>
      <c r="AO37" s="4">
        <v>1</v>
      </c>
      <c r="AP37" s="5">
        <v>0.7628935185185185</v>
      </c>
      <c r="AQ37" s="4">
        <v>47.158583</v>
      </c>
      <c r="AR37" s="4">
        <v>-88.484448999999998</v>
      </c>
      <c r="AS37" s="4">
        <v>309.60000000000002</v>
      </c>
      <c r="AT37" s="4">
        <v>21.7</v>
      </c>
      <c r="AU37" s="4">
        <v>12</v>
      </c>
      <c r="AV37" s="4">
        <v>10</v>
      </c>
      <c r="AW37" s="4" t="s">
        <v>414</v>
      </c>
      <c r="AX37" s="4">
        <v>1.6608000000000001</v>
      </c>
      <c r="AY37" s="4">
        <v>1</v>
      </c>
      <c r="AZ37" s="4">
        <v>2.8304</v>
      </c>
      <c r="BA37" s="4">
        <v>11.154</v>
      </c>
      <c r="BB37" s="4">
        <v>10.57</v>
      </c>
      <c r="BC37" s="4">
        <v>0.95</v>
      </c>
      <c r="BD37" s="4">
        <v>19.073</v>
      </c>
      <c r="BE37" s="4">
        <v>2030.114</v>
      </c>
      <c r="BF37" s="4">
        <v>225.40100000000001</v>
      </c>
      <c r="BG37" s="4">
        <v>8.1300000000000008</v>
      </c>
      <c r="BH37" s="4">
        <v>0.72299999999999998</v>
      </c>
      <c r="BI37" s="4">
        <v>8.8520000000000003</v>
      </c>
      <c r="BJ37" s="4">
        <v>6.2619999999999996</v>
      </c>
      <c r="BK37" s="4">
        <v>0.55700000000000005</v>
      </c>
      <c r="BL37" s="4">
        <v>6.819</v>
      </c>
      <c r="BM37" s="4">
        <v>14.1912</v>
      </c>
      <c r="BQ37" s="4">
        <v>0</v>
      </c>
      <c r="BR37" s="4">
        <v>0.17960300000000001</v>
      </c>
      <c r="BS37" s="4">
        <v>-5</v>
      </c>
      <c r="BT37" s="4">
        <v>8.9999999999999993E-3</v>
      </c>
      <c r="BU37" s="4">
        <v>4.389049</v>
      </c>
      <c r="BV37" s="4">
        <v>0.18179999999999999</v>
      </c>
      <c r="BW37" s="4">
        <f t="shared" si="11"/>
        <v>1.1595867458</v>
      </c>
      <c r="BY37" s="4">
        <f t="shared" si="7"/>
        <v>6876.9462483000752</v>
      </c>
      <c r="BZ37" s="4">
        <f t="shared" si="8"/>
        <v>763.53867877029825</v>
      </c>
      <c r="CA37" s="4">
        <f t="shared" si="9"/>
        <v>21.212324729968401</v>
      </c>
      <c r="CB37" s="4">
        <f t="shared" si="10"/>
        <v>48.072236139879841</v>
      </c>
    </row>
    <row r="38" spans="1:80" x14ac:dyDescent="0.25">
      <c r="A38" s="2">
        <v>42804</v>
      </c>
      <c r="B38" s="3">
        <v>0.55460424768518524</v>
      </c>
      <c r="C38" s="4">
        <v>11.831</v>
      </c>
      <c r="D38" s="4">
        <v>3.1707000000000001</v>
      </c>
      <c r="E38" s="4">
        <v>31707.054574999998</v>
      </c>
      <c r="F38" s="4">
        <v>465.9</v>
      </c>
      <c r="G38" s="4">
        <v>44.9</v>
      </c>
      <c r="H38" s="4">
        <v>1974</v>
      </c>
      <c r="J38" s="4">
        <v>0</v>
      </c>
      <c r="K38" s="4">
        <v>0.84319999999999995</v>
      </c>
      <c r="L38" s="4">
        <v>9.9751999999999992</v>
      </c>
      <c r="M38" s="4">
        <v>2.6734</v>
      </c>
      <c r="N38" s="4">
        <v>392.87090000000001</v>
      </c>
      <c r="O38" s="4">
        <v>37.8583</v>
      </c>
      <c r="P38" s="4">
        <v>430.7</v>
      </c>
      <c r="Q38" s="4">
        <v>302.6155</v>
      </c>
      <c r="R38" s="4">
        <v>29.161000000000001</v>
      </c>
      <c r="S38" s="4">
        <v>331.8</v>
      </c>
      <c r="T38" s="4">
        <v>1973.9583</v>
      </c>
      <c r="W38" s="4">
        <v>0</v>
      </c>
      <c r="X38" s="4">
        <v>0</v>
      </c>
      <c r="Y38" s="4">
        <v>11.5</v>
      </c>
      <c r="Z38" s="4">
        <v>872</v>
      </c>
      <c r="AA38" s="4">
        <v>883</v>
      </c>
      <c r="AB38" s="4">
        <v>863</v>
      </c>
      <c r="AC38" s="4">
        <v>92</v>
      </c>
      <c r="AD38" s="4">
        <v>11.54</v>
      </c>
      <c r="AE38" s="4">
        <v>0.27</v>
      </c>
      <c r="AF38" s="4">
        <v>993</v>
      </c>
      <c r="AG38" s="4">
        <v>-10</v>
      </c>
      <c r="AH38" s="4">
        <v>9</v>
      </c>
      <c r="AI38" s="4">
        <v>24</v>
      </c>
      <c r="AJ38" s="4">
        <v>135.9</v>
      </c>
      <c r="AK38" s="4">
        <v>134.9</v>
      </c>
      <c r="AL38" s="4">
        <v>4.8</v>
      </c>
      <c r="AM38" s="4">
        <v>142</v>
      </c>
      <c r="AN38" s="4" t="s">
        <v>155</v>
      </c>
      <c r="AO38" s="4">
        <v>1</v>
      </c>
      <c r="AP38" s="5">
        <v>0.76290509259259265</v>
      </c>
      <c r="AQ38" s="4">
        <v>47.158617</v>
      </c>
      <c r="AR38" s="4">
        <v>-88.484340000000003</v>
      </c>
      <c r="AS38" s="4">
        <v>309.5</v>
      </c>
      <c r="AT38" s="4">
        <v>20.5</v>
      </c>
      <c r="AU38" s="4">
        <v>12</v>
      </c>
      <c r="AV38" s="4">
        <v>10</v>
      </c>
      <c r="AW38" s="4" t="s">
        <v>414</v>
      </c>
      <c r="AX38" s="4">
        <v>1.5568</v>
      </c>
      <c r="AY38" s="4">
        <v>1.0304</v>
      </c>
      <c r="AZ38" s="4">
        <v>2.5960000000000001</v>
      </c>
      <c r="BA38" s="4">
        <v>11.154</v>
      </c>
      <c r="BB38" s="4">
        <v>10.8</v>
      </c>
      <c r="BC38" s="4">
        <v>0.97</v>
      </c>
      <c r="BD38" s="4">
        <v>18.600000000000001</v>
      </c>
      <c r="BE38" s="4">
        <v>1878.1479999999999</v>
      </c>
      <c r="BF38" s="4">
        <v>320.37400000000002</v>
      </c>
      <c r="BG38" s="4">
        <v>7.7460000000000004</v>
      </c>
      <c r="BH38" s="4">
        <v>0.746</v>
      </c>
      <c r="BI38" s="4">
        <v>8.4930000000000003</v>
      </c>
      <c r="BJ38" s="4">
        <v>5.9669999999999996</v>
      </c>
      <c r="BK38" s="4">
        <v>0.57499999999999996</v>
      </c>
      <c r="BL38" s="4">
        <v>6.5419999999999998</v>
      </c>
      <c r="BM38" s="4">
        <v>15.4108</v>
      </c>
      <c r="BQ38" s="4">
        <v>0</v>
      </c>
      <c r="BR38" s="4">
        <v>0.22203100000000001</v>
      </c>
      <c r="BS38" s="4">
        <v>-5</v>
      </c>
      <c r="BT38" s="4">
        <v>8.1270000000000005E-3</v>
      </c>
      <c r="BU38" s="4">
        <v>5.4258829999999998</v>
      </c>
      <c r="BV38" s="4">
        <v>0.16416500000000001</v>
      </c>
      <c r="BW38" s="4">
        <f t="shared" si="11"/>
        <v>1.4335182886</v>
      </c>
      <c r="BY38" s="4">
        <f t="shared" si="7"/>
        <v>7865.11380495511</v>
      </c>
      <c r="BZ38" s="4">
        <f t="shared" si="8"/>
        <v>1341.6290782987758</v>
      </c>
      <c r="CA38" s="4">
        <f t="shared" si="9"/>
        <v>24.9879850119198</v>
      </c>
      <c r="CB38" s="4">
        <f t="shared" si="10"/>
        <v>64.535753212953523</v>
      </c>
    </row>
    <row r="39" spans="1:80" x14ac:dyDescent="0.25">
      <c r="A39" s="2">
        <v>42804</v>
      </c>
      <c r="B39" s="3">
        <v>0.55461582175925928</v>
      </c>
      <c r="C39" s="4">
        <v>10.128</v>
      </c>
      <c r="D39" s="4">
        <v>6.8014000000000001</v>
      </c>
      <c r="E39" s="4">
        <v>68013.975000000006</v>
      </c>
      <c r="F39" s="4">
        <v>429.3</v>
      </c>
      <c r="G39" s="4">
        <v>44.9</v>
      </c>
      <c r="H39" s="4">
        <v>3436.5</v>
      </c>
      <c r="J39" s="4">
        <v>0</v>
      </c>
      <c r="K39" s="4">
        <v>0.81659999999999999</v>
      </c>
      <c r="L39" s="4">
        <v>8.2702000000000009</v>
      </c>
      <c r="M39" s="4">
        <v>5.5537999999999998</v>
      </c>
      <c r="N39" s="4">
        <v>350.53219999999999</v>
      </c>
      <c r="O39" s="4">
        <v>36.693600000000004</v>
      </c>
      <c r="P39" s="4">
        <v>387.2</v>
      </c>
      <c r="Q39" s="4">
        <v>270.0034</v>
      </c>
      <c r="R39" s="4">
        <v>28.2638</v>
      </c>
      <c r="S39" s="4">
        <v>298.3</v>
      </c>
      <c r="T39" s="4">
        <v>3436.4540999999999</v>
      </c>
      <c r="W39" s="4">
        <v>0</v>
      </c>
      <c r="X39" s="4">
        <v>0</v>
      </c>
      <c r="Y39" s="4">
        <v>11.5</v>
      </c>
      <c r="Z39" s="4">
        <v>889</v>
      </c>
      <c r="AA39" s="4">
        <v>901</v>
      </c>
      <c r="AB39" s="4">
        <v>878</v>
      </c>
      <c r="AC39" s="4">
        <v>92</v>
      </c>
      <c r="AD39" s="4">
        <v>11.54</v>
      </c>
      <c r="AE39" s="4">
        <v>0.27</v>
      </c>
      <c r="AF39" s="4">
        <v>993</v>
      </c>
      <c r="AG39" s="4">
        <v>-10</v>
      </c>
      <c r="AH39" s="4">
        <v>9</v>
      </c>
      <c r="AI39" s="4">
        <v>24</v>
      </c>
      <c r="AJ39" s="4">
        <v>136</v>
      </c>
      <c r="AK39" s="4">
        <v>135.9</v>
      </c>
      <c r="AL39" s="4">
        <v>4.5999999999999996</v>
      </c>
      <c r="AM39" s="4">
        <v>142</v>
      </c>
      <c r="AN39" s="4" t="s">
        <v>155</v>
      </c>
      <c r="AO39" s="4">
        <v>1</v>
      </c>
      <c r="AP39" s="5">
        <v>0.76291666666666658</v>
      </c>
      <c r="AQ39" s="4">
        <v>47.158661000000002</v>
      </c>
      <c r="AR39" s="4">
        <v>-88.484240999999997</v>
      </c>
      <c r="AS39" s="4">
        <v>309.60000000000002</v>
      </c>
      <c r="AT39" s="4">
        <v>19.8</v>
      </c>
      <c r="AU39" s="4">
        <v>12</v>
      </c>
      <c r="AV39" s="4">
        <v>10</v>
      </c>
      <c r="AW39" s="4" t="s">
        <v>414</v>
      </c>
      <c r="AX39" s="4">
        <v>1</v>
      </c>
      <c r="AY39" s="4">
        <v>1.1304000000000001</v>
      </c>
      <c r="AZ39" s="4">
        <v>1.9303999999999999</v>
      </c>
      <c r="BA39" s="4">
        <v>11.154</v>
      </c>
      <c r="BB39" s="4">
        <v>9.14</v>
      </c>
      <c r="BC39" s="4">
        <v>0.82</v>
      </c>
      <c r="BD39" s="4">
        <v>22.463999999999999</v>
      </c>
      <c r="BE39" s="4">
        <v>1411.412</v>
      </c>
      <c r="BF39" s="4">
        <v>603.26</v>
      </c>
      <c r="BG39" s="4">
        <v>6.2649999999999997</v>
      </c>
      <c r="BH39" s="4">
        <v>0.65600000000000003</v>
      </c>
      <c r="BI39" s="4">
        <v>6.9210000000000003</v>
      </c>
      <c r="BJ39" s="4">
        <v>4.8259999999999996</v>
      </c>
      <c r="BK39" s="4">
        <v>0.505</v>
      </c>
      <c r="BL39" s="4">
        <v>5.3310000000000004</v>
      </c>
      <c r="BM39" s="4">
        <v>24.318000000000001</v>
      </c>
      <c r="BQ39" s="4">
        <v>0</v>
      </c>
      <c r="BR39" s="4">
        <v>0.43752000000000002</v>
      </c>
      <c r="BS39" s="4">
        <v>-5</v>
      </c>
      <c r="BT39" s="4">
        <v>8.8730000000000007E-3</v>
      </c>
      <c r="BU39" s="4">
        <v>10.691895000000001</v>
      </c>
      <c r="BV39" s="4">
        <v>0.17923500000000001</v>
      </c>
      <c r="BW39" s="4">
        <f t="shared" si="11"/>
        <v>2.8247986590000003</v>
      </c>
      <c r="BY39" s="4">
        <f t="shared" si="7"/>
        <v>11646.978261450135</v>
      </c>
      <c r="BZ39" s="4">
        <f t="shared" si="8"/>
        <v>4978.1042714688601</v>
      </c>
      <c r="CA39" s="4">
        <f t="shared" si="9"/>
        <v>39.824174011385999</v>
      </c>
      <c r="CB39" s="4">
        <f t="shared" si="10"/>
        <v>200.67224691439802</v>
      </c>
    </row>
    <row r="40" spans="1:80" x14ac:dyDescent="0.25">
      <c r="A40" s="2">
        <v>42804</v>
      </c>
      <c r="B40" s="3">
        <v>0.55462739583333331</v>
      </c>
      <c r="C40" s="4">
        <v>8.9749999999999996</v>
      </c>
      <c r="D40" s="4">
        <v>8.8641000000000005</v>
      </c>
      <c r="E40" s="4">
        <v>88640.869940000004</v>
      </c>
      <c r="F40" s="4">
        <v>424.8</v>
      </c>
      <c r="G40" s="4">
        <v>45</v>
      </c>
      <c r="H40" s="4">
        <v>4436.6000000000004</v>
      </c>
      <c r="J40" s="4">
        <v>0</v>
      </c>
      <c r="K40" s="4">
        <v>0.80149999999999999</v>
      </c>
      <c r="L40" s="4">
        <v>7.1932999999999998</v>
      </c>
      <c r="M40" s="4">
        <v>7.1044999999999998</v>
      </c>
      <c r="N40" s="4">
        <v>340.44659999999999</v>
      </c>
      <c r="O40" s="4">
        <v>36.067300000000003</v>
      </c>
      <c r="P40" s="4">
        <v>376.5</v>
      </c>
      <c r="Q40" s="4">
        <v>262.23480000000001</v>
      </c>
      <c r="R40" s="4">
        <v>27.781500000000001</v>
      </c>
      <c r="S40" s="4">
        <v>290</v>
      </c>
      <c r="T40" s="4">
        <v>4436.5712999999996</v>
      </c>
      <c r="W40" s="4">
        <v>0</v>
      </c>
      <c r="X40" s="4">
        <v>0</v>
      </c>
      <c r="Y40" s="4">
        <v>11.8</v>
      </c>
      <c r="Z40" s="4">
        <v>904</v>
      </c>
      <c r="AA40" s="4">
        <v>919</v>
      </c>
      <c r="AB40" s="4">
        <v>892</v>
      </c>
      <c r="AC40" s="4">
        <v>92</v>
      </c>
      <c r="AD40" s="4">
        <v>11.54</v>
      </c>
      <c r="AE40" s="4">
        <v>0.27</v>
      </c>
      <c r="AF40" s="4">
        <v>993</v>
      </c>
      <c r="AG40" s="4">
        <v>-10</v>
      </c>
      <c r="AH40" s="4">
        <v>9</v>
      </c>
      <c r="AI40" s="4">
        <v>24</v>
      </c>
      <c r="AJ40" s="4">
        <v>136</v>
      </c>
      <c r="AK40" s="4">
        <v>137.69999999999999</v>
      </c>
      <c r="AL40" s="4">
        <v>4.5</v>
      </c>
      <c r="AM40" s="4">
        <v>142</v>
      </c>
      <c r="AN40" s="4" t="s">
        <v>155</v>
      </c>
      <c r="AO40" s="4">
        <v>1</v>
      </c>
      <c r="AP40" s="5">
        <v>0.76292824074074073</v>
      </c>
      <c r="AQ40" s="4">
        <v>47.158721</v>
      </c>
      <c r="AR40" s="4">
        <v>-88.484159000000005</v>
      </c>
      <c r="AS40" s="4">
        <v>309.8</v>
      </c>
      <c r="AT40" s="4">
        <v>20.399999999999999</v>
      </c>
      <c r="AU40" s="4">
        <v>12</v>
      </c>
      <c r="AV40" s="4">
        <v>10</v>
      </c>
      <c r="AW40" s="4" t="s">
        <v>414</v>
      </c>
      <c r="AX40" s="4">
        <v>1</v>
      </c>
      <c r="AY40" s="4">
        <v>1.2</v>
      </c>
      <c r="AZ40" s="4">
        <v>1.9696</v>
      </c>
      <c r="BA40" s="4">
        <v>11.154</v>
      </c>
      <c r="BB40" s="4">
        <v>8.39</v>
      </c>
      <c r="BC40" s="4">
        <v>0.75</v>
      </c>
      <c r="BD40" s="4">
        <v>24.766999999999999</v>
      </c>
      <c r="BE40" s="4">
        <v>1179.6869999999999</v>
      </c>
      <c r="BF40" s="4">
        <v>741.56799999999998</v>
      </c>
      <c r="BG40" s="4">
        <v>5.8470000000000004</v>
      </c>
      <c r="BH40" s="4">
        <v>0.61899999999999999</v>
      </c>
      <c r="BI40" s="4">
        <v>6.4660000000000002</v>
      </c>
      <c r="BJ40" s="4">
        <v>4.5039999999999996</v>
      </c>
      <c r="BK40" s="4">
        <v>0.47699999999999998</v>
      </c>
      <c r="BL40" s="4">
        <v>4.9809999999999999</v>
      </c>
      <c r="BM40" s="4">
        <v>30.1691</v>
      </c>
      <c r="BQ40" s="4">
        <v>0</v>
      </c>
      <c r="BR40" s="4">
        <v>0.55530000000000002</v>
      </c>
      <c r="BS40" s="4">
        <v>-5</v>
      </c>
      <c r="BT40" s="4">
        <v>8.9999999999999993E-3</v>
      </c>
      <c r="BU40" s="4">
        <v>13.570144000000001</v>
      </c>
      <c r="BV40" s="4">
        <v>0.18179999999999999</v>
      </c>
      <c r="BW40" s="4">
        <f t="shared" si="11"/>
        <v>3.5852320448000001</v>
      </c>
      <c r="BY40" s="4">
        <f t="shared" si="7"/>
        <v>12355.37763843143</v>
      </c>
      <c r="BZ40" s="4">
        <f t="shared" si="8"/>
        <v>7766.7658324422664</v>
      </c>
      <c r="CA40" s="4">
        <f t="shared" si="9"/>
        <v>47.172360874956802</v>
      </c>
      <c r="CB40" s="4">
        <f t="shared" si="10"/>
        <v>315.97417239623877</v>
      </c>
    </row>
    <row r="41" spans="1:80" x14ac:dyDescent="0.25">
      <c r="A41" s="2">
        <v>42804</v>
      </c>
      <c r="B41" s="3">
        <v>0.55463896990740735</v>
      </c>
      <c r="C41" s="4">
        <v>8.6280000000000001</v>
      </c>
      <c r="D41" s="4">
        <v>9.6370000000000005</v>
      </c>
      <c r="E41" s="4">
        <v>96370.387409000003</v>
      </c>
      <c r="F41" s="4">
        <v>415.3</v>
      </c>
      <c r="G41" s="4">
        <v>44.9</v>
      </c>
      <c r="H41" s="4">
        <v>3774.4</v>
      </c>
      <c r="J41" s="4">
        <v>0</v>
      </c>
      <c r="K41" s="4">
        <v>0.79600000000000004</v>
      </c>
      <c r="L41" s="4">
        <v>6.8682999999999996</v>
      </c>
      <c r="M41" s="4">
        <v>7.6714000000000002</v>
      </c>
      <c r="N41" s="4">
        <v>330.61509999999998</v>
      </c>
      <c r="O41" s="4">
        <v>35.770699999999998</v>
      </c>
      <c r="P41" s="4">
        <v>366.4</v>
      </c>
      <c r="Q41" s="4">
        <v>254.6619</v>
      </c>
      <c r="R41" s="4">
        <v>27.553000000000001</v>
      </c>
      <c r="S41" s="4">
        <v>282.2</v>
      </c>
      <c r="T41" s="4">
        <v>3774.4175</v>
      </c>
      <c r="W41" s="4">
        <v>0</v>
      </c>
      <c r="X41" s="4">
        <v>0</v>
      </c>
      <c r="Y41" s="4">
        <v>11.9</v>
      </c>
      <c r="Z41" s="4">
        <v>911</v>
      </c>
      <c r="AA41" s="4">
        <v>926</v>
      </c>
      <c r="AB41" s="4">
        <v>900</v>
      </c>
      <c r="AC41" s="4">
        <v>92</v>
      </c>
      <c r="AD41" s="4">
        <v>11.54</v>
      </c>
      <c r="AE41" s="4">
        <v>0.27</v>
      </c>
      <c r="AF41" s="4">
        <v>993</v>
      </c>
      <c r="AG41" s="4">
        <v>-10</v>
      </c>
      <c r="AH41" s="4">
        <v>9</v>
      </c>
      <c r="AI41" s="4">
        <v>24</v>
      </c>
      <c r="AJ41" s="4">
        <v>136</v>
      </c>
      <c r="AK41" s="4">
        <v>138</v>
      </c>
      <c r="AL41" s="4">
        <v>4.5999999999999996</v>
      </c>
      <c r="AM41" s="4">
        <v>142</v>
      </c>
      <c r="AN41" s="4" t="s">
        <v>155</v>
      </c>
      <c r="AO41" s="4">
        <v>1</v>
      </c>
      <c r="AP41" s="5">
        <v>0.76293981481481488</v>
      </c>
      <c r="AQ41" s="4">
        <v>47.158807000000003</v>
      </c>
      <c r="AR41" s="4">
        <v>-88.484110999999999</v>
      </c>
      <c r="AS41" s="4">
        <v>309.7</v>
      </c>
      <c r="AT41" s="4">
        <v>21.9</v>
      </c>
      <c r="AU41" s="4">
        <v>12</v>
      </c>
      <c r="AV41" s="4">
        <v>10</v>
      </c>
      <c r="AW41" s="4" t="s">
        <v>414</v>
      </c>
      <c r="AX41" s="4">
        <v>1.03037</v>
      </c>
      <c r="AY41" s="4">
        <v>1.412587</v>
      </c>
      <c r="AZ41" s="4">
        <v>2.0822180000000001</v>
      </c>
      <c r="BA41" s="4">
        <v>11.154</v>
      </c>
      <c r="BB41" s="4">
        <v>8.14</v>
      </c>
      <c r="BC41" s="4">
        <v>0.73</v>
      </c>
      <c r="BD41" s="4">
        <v>25.623000000000001</v>
      </c>
      <c r="BE41" s="4">
        <v>1113.0809999999999</v>
      </c>
      <c r="BF41" s="4">
        <v>791.279</v>
      </c>
      <c r="BG41" s="4">
        <v>5.6109999999999998</v>
      </c>
      <c r="BH41" s="4">
        <v>0.60699999999999998</v>
      </c>
      <c r="BI41" s="4">
        <v>6.218</v>
      </c>
      <c r="BJ41" s="4">
        <v>4.3220000000000001</v>
      </c>
      <c r="BK41" s="4">
        <v>0.46800000000000003</v>
      </c>
      <c r="BL41" s="4">
        <v>4.79</v>
      </c>
      <c r="BM41" s="4">
        <v>25.363199999999999</v>
      </c>
      <c r="BQ41" s="4">
        <v>0</v>
      </c>
      <c r="BR41" s="4">
        <v>0.62910999999999995</v>
      </c>
      <c r="BS41" s="4">
        <v>-5</v>
      </c>
      <c r="BT41" s="4">
        <v>8.9999999999999993E-3</v>
      </c>
      <c r="BU41" s="4">
        <v>15.373875999999999</v>
      </c>
      <c r="BV41" s="4">
        <v>0.18179999999999999</v>
      </c>
      <c r="BW41" s="4">
        <f t="shared" si="11"/>
        <v>4.0617780392</v>
      </c>
      <c r="BY41" s="4">
        <f t="shared" si="7"/>
        <v>13207.326604095641</v>
      </c>
      <c r="BZ41" s="4">
        <f t="shared" si="8"/>
        <v>9388.9664705104078</v>
      </c>
      <c r="CA41" s="4">
        <f t="shared" si="9"/>
        <v>51.282939501169594</v>
      </c>
      <c r="CB41" s="4">
        <f t="shared" si="10"/>
        <v>300.94850790283772</v>
      </c>
    </row>
    <row r="42" spans="1:80" x14ac:dyDescent="0.25">
      <c r="A42" s="2">
        <v>42804</v>
      </c>
      <c r="B42" s="3">
        <v>0.5546505439814815</v>
      </c>
      <c r="C42" s="4">
        <v>8.532</v>
      </c>
      <c r="D42" s="4">
        <v>9.8130000000000006</v>
      </c>
      <c r="E42" s="4">
        <v>98129.800346999997</v>
      </c>
      <c r="F42" s="4">
        <v>391.7</v>
      </c>
      <c r="G42" s="4">
        <v>45</v>
      </c>
      <c r="H42" s="4">
        <v>3201.7</v>
      </c>
      <c r="J42" s="4">
        <v>0</v>
      </c>
      <c r="K42" s="4">
        <v>0.79549999999999998</v>
      </c>
      <c r="L42" s="4">
        <v>6.7870999999999997</v>
      </c>
      <c r="M42" s="4">
        <v>7.8060999999999998</v>
      </c>
      <c r="N42" s="4">
        <v>311.55360000000002</v>
      </c>
      <c r="O42" s="4">
        <v>35.796999999999997</v>
      </c>
      <c r="P42" s="4">
        <v>347.4</v>
      </c>
      <c r="Q42" s="4">
        <v>239.9794</v>
      </c>
      <c r="R42" s="4">
        <v>27.5733</v>
      </c>
      <c r="S42" s="4">
        <v>267.60000000000002</v>
      </c>
      <c r="T42" s="4">
        <v>3201.6676000000002</v>
      </c>
      <c r="W42" s="4">
        <v>0</v>
      </c>
      <c r="X42" s="4">
        <v>0</v>
      </c>
      <c r="Y42" s="4">
        <v>11.9</v>
      </c>
      <c r="Z42" s="4">
        <v>915</v>
      </c>
      <c r="AA42" s="4">
        <v>933</v>
      </c>
      <c r="AB42" s="4">
        <v>905</v>
      </c>
      <c r="AC42" s="4">
        <v>92</v>
      </c>
      <c r="AD42" s="4">
        <v>11.54</v>
      </c>
      <c r="AE42" s="4">
        <v>0.27</v>
      </c>
      <c r="AF42" s="4">
        <v>993</v>
      </c>
      <c r="AG42" s="4">
        <v>-10</v>
      </c>
      <c r="AH42" s="4">
        <v>9</v>
      </c>
      <c r="AI42" s="4">
        <v>24</v>
      </c>
      <c r="AJ42" s="4">
        <v>136</v>
      </c>
      <c r="AK42" s="4">
        <v>136.30000000000001</v>
      </c>
      <c r="AL42" s="4">
        <v>4.9000000000000004</v>
      </c>
      <c r="AM42" s="4">
        <v>142</v>
      </c>
      <c r="AN42" s="4" t="s">
        <v>155</v>
      </c>
      <c r="AO42" s="4">
        <v>1</v>
      </c>
      <c r="AP42" s="5">
        <v>0.76295138888888892</v>
      </c>
      <c r="AQ42" s="4">
        <v>47.158918999999997</v>
      </c>
      <c r="AR42" s="4">
        <v>-88.484106999999995</v>
      </c>
      <c r="AS42" s="4">
        <v>309.39999999999998</v>
      </c>
      <c r="AT42" s="4">
        <v>24.2</v>
      </c>
      <c r="AU42" s="4">
        <v>12</v>
      </c>
      <c r="AV42" s="4">
        <v>10</v>
      </c>
      <c r="AW42" s="4" t="s">
        <v>414</v>
      </c>
      <c r="AX42" s="4">
        <v>1.1303300000000001</v>
      </c>
      <c r="AY42" s="4">
        <v>1.627027</v>
      </c>
      <c r="AZ42" s="4">
        <v>2.3483480000000001</v>
      </c>
      <c r="BA42" s="4">
        <v>11.154</v>
      </c>
      <c r="BB42" s="4">
        <v>8.11</v>
      </c>
      <c r="BC42" s="4">
        <v>0.73</v>
      </c>
      <c r="BD42" s="4">
        <v>25.709</v>
      </c>
      <c r="BE42" s="4">
        <v>1100.202</v>
      </c>
      <c r="BF42" s="4">
        <v>805.37400000000002</v>
      </c>
      <c r="BG42" s="4">
        <v>5.2889999999999997</v>
      </c>
      <c r="BH42" s="4">
        <v>0.60799999999999998</v>
      </c>
      <c r="BI42" s="4">
        <v>5.8959999999999999</v>
      </c>
      <c r="BJ42" s="4">
        <v>4.0739999999999998</v>
      </c>
      <c r="BK42" s="4">
        <v>0.46800000000000003</v>
      </c>
      <c r="BL42" s="4">
        <v>4.5419999999999998</v>
      </c>
      <c r="BM42" s="4">
        <v>21.5198</v>
      </c>
      <c r="BQ42" s="4">
        <v>0</v>
      </c>
      <c r="BR42" s="4">
        <v>0.67117400000000005</v>
      </c>
      <c r="BS42" s="4">
        <v>-5</v>
      </c>
      <c r="BT42" s="4">
        <v>8.9999999999999993E-3</v>
      </c>
      <c r="BU42" s="4">
        <v>16.401814999999999</v>
      </c>
      <c r="BV42" s="4">
        <v>0.18179999999999999</v>
      </c>
      <c r="BW42" s="4">
        <f t="shared" si="11"/>
        <v>4.3333595229999995</v>
      </c>
      <c r="BY42" s="4">
        <f t="shared" si="7"/>
        <v>13927.370000705036</v>
      </c>
      <c r="BZ42" s="4">
        <f t="shared" si="8"/>
        <v>10195.165694070558</v>
      </c>
      <c r="CA42" s="4">
        <f t="shared" si="9"/>
        <v>51.572443408457993</v>
      </c>
      <c r="CB42" s="4">
        <f t="shared" si="10"/>
        <v>272.41744419767662</v>
      </c>
    </row>
    <row r="43" spans="1:80" x14ac:dyDescent="0.25">
      <c r="A43" s="2">
        <v>42804</v>
      </c>
      <c r="B43" s="3">
        <v>0.55466211805555554</v>
      </c>
      <c r="C43" s="4">
        <v>8.8239999999999998</v>
      </c>
      <c r="D43" s="4">
        <v>9.4911999999999992</v>
      </c>
      <c r="E43" s="4">
        <v>94911.700079999995</v>
      </c>
      <c r="F43" s="4">
        <v>357.9</v>
      </c>
      <c r="G43" s="4">
        <v>44.9</v>
      </c>
      <c r="H43" s="4">
        <v>2920.4</v>
      </c>
      <c r="J43" s="4">
        <v>0.05</v>
      </c>
      <c r="K43" s="4">
        <v>0.79720000000000002</v>
      </c>
      <c r="L43" s="4">
        <v>7.0349000000000004</v>
      </c>
      <c r="M43" s="4">
        <v>7.5667999999999997</v>
      </c>
      <c r="N43" s="4">
        <v>285.2989</v>
      </c>
      <c r="O43" s="4">
        <v>35.767800000000001</v>
      </c>
      <c r="P43" s="4">
        <v>321.10000000000002</v>
      </c>
      <c r="Q43" s="4">
        <v>219.75630000000001</v>
      </c>
      <c r="R43" s="4">
        <v>27.550799999999999</v>
      </c>
      <c r="S43" s="4">
        <v>247.3</v>
      </c>
      <c r="T43" s="4">
        <v>2920.36</v>
      </c>
      <c r="W43" s="4">
        <v>0</v>
      </c>
      <c r="X43" s="4">
        <v>3.9399999999999998E-2</v>
      </c>
      <c r="Y43" s="4">
        <v>11.8</v>
      </c>
      <c r="Z43" s="4">
        <v>918</v>
      </c>
      <c r="AA43" s="4">
        <v>934</v>
      </c>
      <c r="AB43" s="4">
        <v>909</v>
      </c>
      <c r="AC43" s="4">
        <v>92</v>
      </c>
      <c r="AD43" s="4">
        <v>11.54</v>
      </c>
      <c r="AE43" s="4">
        <v>0.27</v>
      </c>
      <c r="AF43" s="4">
        <v>993</v>
      </c>
      <c r="AG43" s="4">
        <v>-10</v>
      </c>
      <c r="AH43" s="4">
        <v>9</v>
      </c>
      <c r="AI43" s="4">
        <v>24</v>
      </c>
      <c r="AJ43" s="4">
        <v>136</v>
      </c>
      <c r="AK43" s="4">
        <v>135.1</v>
      </c>
      <c r="AL43" s="4">
        <v>5</v>
      </c>
      <c r="AM43" s="4">
        <v>142</v>
      </c>
      <c r="AN43" s="4" t="s">
        <v>155</v>
      </c>
      <c r="AO43" s="4">
        <v>1</v>
      </c>
      <c r="AP43" s="5">
        <v>0.76296296296296295</v>
      </c>
      <c r="AQ43" s="4">
        <v>47.159041999999999</v>
      </c>
      <c r="AR43" s="4">
        <v>-88.484121999999999</v>
      </c>
      <c r="AS43" s="4">
        <v>309.3</v>
      </c>
      <c r="AT43" s="4">
        <v>27.2</v>
      </c>
      <c r="AU43" s="4">
        <v>12</v>
      </c>
      <c r="AV43" s="4">
        <v>10</v>
      </c>
      <c r="AW43" s="4" t="s">
        <v>414</v>
      </c>
      <c r="AX43" s="4">
        <v>1.2303999999999999</v>
      </c>
      <c r="AY43" s="4">
        <v>1.1519999999999999</v>
      </c>
      <c r="AZ43" s="4">
        <v>2.1520000000000001</v>
      </c>
      <c r="BA43" s="4">
        <v>11.154</v>
      </c>
      <c r="BB43" s="4">
        <v>8.19</v>
      </c>
      <c r="BC43" s="4">
        <v>0.73</v>
      </c>
      <c r="BD43" s="4">
        <v>25.431999999999999</v>
      </c>
      <c r="BE43" s="4">
        <v>1141.8789999999999</v>
      </c>
      <c r="BF43" s="4">
        <v>781.72</v>
      </c>
      <c r="BG43" s="4">
        <v>4.8499999999999996</v>
      </c>
      <c r="BH43" s="4">
        <v>0.60799999999999998</v>
      </c>
      <c r="BI43" s="4">
        <v>5.4569999999999999</v>
      </c>
      <c r="BJ43" s="4">
        <v>3.7349999999999999</v>
      </c>
      <c r="BK43" s="4">
        <v>0.46800000000000003</v>
      </c>
      <c r="BL43" s="4">
        <v>4.2039999999999997</v>
      </c>
      <c r="BM43" s="4">
        <v>19.655100000000001</v>
      </c>
      <c r="BQ43" s="4">
        <v>4.6520000000000001</v>
      </c>
      <c r="BR43" s="4">
        <v>0.71699000000000002</v>
      </c>
      <c r="BS43" s="4">
        <v>-5</v>
      </c>
      <c r="BT43" s="4">
        <v>8.9999999999999993E-3</v>
      </c>
      <c r="BU43" s="4">
        <v>17.521443000000001</v>
      </c>
      <c r="BV43" s="4">
        <v>0.18179999999999999</v>
      </c>
      <c r="BW43" s="4">
        <f t="shared" si="11"/>
        <v>4.6291652405999999</v>
      </c>
      <c r="BY43" s="4">
        <f t="shared" si="7"/>
        <v>15441.686476836207</v>
      </c>
      <c r="BZ43" s="4">
        <f t="shared" si="8"/>
        <v>10571.238417268731</v>
      </c>
      <c r="CA43" s="4">
        <f t="shared" si="9"/>
        <v>50.50859065713901</v>
      </c>
      <c r="CB43" s="4">
        <f t="shared" si="10"/>
        <v>265.79689430391778</v>
      </c>
    </row>
    <row r="44" spans="1:80" x14ac:dyDescent="0.25">
      <c r="A44" s="2">
        <v>42804</v>
      </c>
      <c r="B44" s="3">
        <v>0.55467369212962969</v>
      </c>
      <c r="C44" s="4">
        <v>9.9359999999999999</v>
      </c>
      <c r="D44" s="4">
        <v>7.9218000000000002</v>
      </c>
      <c r="E44" s="4">
        <v>79218.035285000005</v>
      </c>
      <c r="F44" s="4">
        <v>300.7</v>
      </c>
      <c r="G44" s="4">
        <v>44.7</v>
      </c>
      <c r="H44" s="4">
        <v>2743.2</v>
      </c>
      <c r="J44" s="4">
        <v>0.1</v>
      </c>
      <c r="K44" s="4">
        <v>0.80630000000000002</v>
      </c>
      <c r="L44" s="4">
        <v>8.0115999999999996</v>
      </c>
      <c r="M44" s="4">
        <v>6.3876999999999997</v>
      </c>
      <c r="N44" s="4">
        <v>242.4451</v>
      </c>
      <c r="O44" s="4">
        <v>36.043500000000002</v>
      </c>
      <c r="P44" s="4">
        <v>278.5</v>
      </c>
      <c r="Q44" s="4">
        <v>186.7475</v>
      </c>
      <c r="R44" s="4">
        <v>27.763100000000001</v>
      </c>
      <c r="S44" s="4">
        <v>214.5</v>
      </c>
      <c r="T44" s="4">
        <v>2743.1864</v>
      </c>
      <c r="W44" s="4">
        <v>0</v>
      </c>
      <c r="X44" s="4">
        <v>8.0600000000000005E-2</v>
      </c>
      <c r="Y44" s="4">
        <v>11.6</v>
      </c>
      <c r="Z44" s="4">
        <v>925</v>
      </c>
      <c r="AA44" s="4">
        <v>941</v>
      </c>
      <c r="AB44" s="4">
        <v>915</v>
      </c>
      <c r="AC44" s="4">
        <v>92</v>
      </c>
      <c r="AD44" s="4">
        <v>11.54</v>
      </c>
      <c r="AE44" s="4">
        <v>0.27</v>
      </c>
      <c r="AF44" s="4">
        <v>993</v>
      </c>
      <c r="AG44" s="4">
        <v>-10</v>
      </c>
      <c r="AH44" s="4">
        <v>9</v>
      </c>
      <c r="AI44" s="4">
        <v>24</v>
      </c>
      <c r="AJ44" s="4">
        <v>136</v>
      </c>
      <c r="AK44" s="4">
        <v>134.1</v>
      </c>
      <c r="AL44" s="4">
        <v>5</v>
      </c>
      <c r="AM44" s="4">
        <v>142</v>
      </c>
      <c r="AN44" s="4" t="s">
        <v>155</v>
      </c>
      <c r="AO44" s="4">
        <v>1</v>
      </c>
      <c r="AP44" s="5">
        <v>0.76297453703703699</v>
      </c>
      <c r="AQ44" s="4">
        <v>47.159165999999999</v>
      </c>
      <c r="AR44" s="4">
        <v>-88.484133</v>
      </c>
      <c r="AS44" s="4">
        <v>309.3</v>
      </c>
      <c r="AT44" s="4">
        <v>28.9</v>
      </c>
      <c r="AU44" s="4">
        <v>12</v>
      </c>
      <c r="AV44" s="4">
        <v>10</v>
      </c>
      <c r="AW44" s="4" t="s">
        <v>414</v>
      </c>
      <c r="AX44" s="4">
        <v>1.2696000000000001</v>
      </c>
      <c r="AY44" s="4">
        <v>1.5304</v>
      </c>
      <c r="AZ44" s="4">
        <v>2.5</v>
      </c>
      <c r="BA44" s="4">
        <v>11.154</v>
      </c>
      <c r="BB44" s="4">
        <v>8.61</v>
      </c>
      <c r="BC44" s="4">
        <v>0.77</v>
      </c>
      <c r="BD44" s="4">
        <v>24.016999999999999</v>
      </c>
      <c r="BE44" s="4">
        <v>1319.9960000000001</v>
      </c>
      <c r="BF44" s="4">
        <v>669.84199999999998</v>
      </c>
      <c r="BG44" s="4">
        <v>4.1829999999999998</v>
      </c>
      <c r="BH44" s="4">
        <v>0.622</v>
      </c>
      <c r="BI44" s="4">
        <v>4.8049999999999997</v>
      </c>
      <c r="BJ44" s="4">
        <v>3.222</v>
      </c>
      <c r="BK44" s="4">
        <v>0.47899999999999998</v>
      </c>
      <c r="BL44" s="4">
        <v>3.7010000000000001</v>
      </c>
      <c r="BM44" s="4">
        <v>18.740600000000001</v>
      </c>
      <c r="BQ44" s="4">
        <v>9.66</v>
      </c>
      <c r="BR44" s="4">
        <v>0.70728800000000003</v>
      </c>
      <c r="BS44" s="4">
        <v>-5</v>
      </c>
      <c r="BT44" s="4">
        <v>8.9999999999999993E-3</v>
      </c>
      <c r="BU44" s="4">
        <v>17.284357</v>
      </c>
      <c r="BV44" s="4">
        <v>0.18179999999999999</v>
      </c>
      <c r="BW44" s="4">
        <f t="shared" si="11"/>
        <v>4.5665271193999999</v>
      </c>
      <c r="BY44" s="4">
        <f t="shared" si="7"/>
        <v>17608.834726765072</v>
      </c>
      <c r="BZ44" s="4">
        <f t="shared" si="8"/>
        <v>8935.7369802982503</v>
      </c>
      <c r="CA44" s="4">
        <f t="shared" si="9"/>
        <v>42.981695012437207</v>
      </c>
      <c r="CB44" s="4">
        <f t="shared" si="10"/>
        <v>250.00085460896355</v>
      </c>
    </row>
    <row r="45" spans="1:80" x14ac:dyDescent="0.25">
      <c r="A45" s="2">
        <v>42804</v>
      </c>
      <c r="B45" s="3">
        <v>0.55468526620370373</v>
      </c>
      <c r="C45" s="4">
        <v>11.045999999999999</v>
      </c>
      <c r="D45" s="4">
        <v>5.8715000000000002</v>
      </c>
      <c r="E45" s="4">
        <v>58714.671653999998</v>
      </c>
      <c r="F45" s="4">
        <v>231.1</v>
      </c>
      <c r="G45" s="4">
        <v>44.7</v>
      </c>
      <c r="H45" s="4">
        <v>2660.1</v>
      </c>
      <c r="J45" s="4">
        <v>0.1</v>
      </c>
      <c r="K45" s="4">
        <v>0.82</v>
      </c>
      <c r="L45" s="4">
        <v>9.0573999999999995</v>
      </c>
      <c r="M45" s="4">
        <v>4.8144999999999998</v>
      </c>
      <c r="N45" s="4">
        <v>189.50139999999999</v>
      </c>
      <c r="O45" s="4">
        <v>36.653300000000002</v>
      </c>
      <c r="P45" s="4">
        <v>226.2</v>
      </c>
      <c r="Q45" s="4">
        <v>145.9667</v>
      </c>
      <c r="R45" s="4">
        <v>28.232800000000001</v>
      </c>
      <c r="S45" s="4">
        <v>174.2</v>
      </c>
      <c r="T45" s="4">
        <v>2660.1399000000001</v>
      </c>
      <c r="W45" s="4">
        <v>0</v>
      </c>
      <c r="X45" s="4">
        <v>8.2000000000000003E-2</v>
      </c>
      <c r="Y45" s="4">
        <v>11.6</v>
      </c>
      <c r="Z45" s="4">
        <v>931</v>
      </c>
      <c r="AA45" s="4">
        <v>947</v>
      </c>
      <c r="AB45" s="4">
        <v>920</v>
      </c>
      <c r="AC45" s="4">
        <v>92</v>
      </c>
      <c r="AD45" s="4">
        <v>11.54</v>
      </c>
      <c r="AE45" s="4">
        <v>0.27</v>
      </c>
      <c r="AF45" s="4">
        <v>993</v>
      </c>
      <c r="AG45" s="4">
        <v>-10</v>
      </c>
      <c r="AH45" s="4">
        <v>9</v>
      </c>
      <c r="AI45" s="4">
        <v>24</v>
      </c>
      <c r="AJ45" s="4">
        <v>136</v>
      </c>
      <c r="AK45" s="4">
        <v>135.69999999999999</v>
      </c>
      <c r="AL45" s="4">
        <v>5.0999999999999996</v>
      </c>
      <c r="AM45" s="4">
        <v>142</v>
      </c>
      <c r="AN45" s="4" t="s">
        <v>155</v>
      </c>
      <c r="AO45" s="4">
        <v>1</v>
      </c>
      <c r="AP45" s="5">
        <v>0.76298611111111114</v>
      </c>
      <c r="AQ45" s="4">
        <v>47.159289999999999</v>
      </c>
      <c r="AR45" s="4">
        <v>-88.484138999999999</v>
      </c>
      <c r="AS45" s="4">
        <v>309.2</v>
      </c>
      <c r="AT45" s="4">
        <v>29.7</v>
      </c>
      <c r="AU45" s="4">
        <v>12</v>
      </c>
      <c r="AV45" s="4">
        <v>10</v>
      </c>
      <c r="AW45" s="4" t="s">
        <v>414</v>
      </c>
      <c r="AX45" s="4">
        <v>1.2911999999999999</v>
      </c>
      <c r="AY45" s="4">
        <v>1.4176</v>
      </c>
      <c r="AZ45" s="4">
        <v>2.5304000000000002</v>
      </c>
      <c r="BA45" s="4">
        <v>11.154</v>
      </c>
      <c r="BB45" s="4">
        <v>9.32</v>
      </c>
      <c r="BC45" s="4">
        <v>0.84</v>
      </c>
      <c r="BD45" s="4">
        <v>21.954000000000001</v>
      </c>
      <c r="BE45" s="4">
        <v>1549.029</v>
      </c>
      <c r="BF45" s="4">
        <v>524.06799999999998</v>
      </c>
      <c r="BG45" s="4">
        <v>3.3940000000000001</v>
      </c>
      <c r="BH45" s="4">
        <v>0.65600000000000003</v>
      </c>
      <c r="BI45" s="4">
        <v>4.05</v>
      </c>
      <c r="BJ45" s="4">
        <v>2.6139999999999999</v>
      </c>
      <c r="BK45" s="4">
        <v>0.50600000000000001</v>
      </c>
      <c r="BL45" s="4">
        <v>3.12</v>
      </c>
      <c r="BM45" s="4">
        <v>18.8643</v>
      </c>
      <c r="BQ45" s="4">
        <v>10.196999999999999</v>
      </c>
      <c r="BR45" s="4">
        <v>0.69190499999999999</v>
      </c>
      <c r="BS45" s="4">
        <v>-5</v>
      </c>
      <c r="BT45" s="4">
        <v>8.9999999999999993E-3</v>
      </c>
      <c r="BU45" s="4">
        <v>16.908428000000001</v>
      </c>
      <c r="BV45" s="4">
        <v>0.18179999999999999</v>
      </c>
      <c r="BW45" s="4">
        <f t="shared" si="11"/>
        <v>4.4672066776000001</v>
      </c>
      <c r="BY45" s="4">
        <f t="shared" si="7"/>
        <v>20214.71185520678</v>
      </c>
      <c r="BZ45" s="4">
        <f t="shared" si="8"/>
        <v>6839.047953611268</v>
      </c>
      <c r="CA45" s="4">
        <f t="shared" si="9"/>
        <v>34.112503245265607</v>
      </c>
      <c r="CB45" s="4">
        <f t="shared" si="10"/>
        <v>246.17769509168474</v>
      </c>
    </row>
    <row r="46" spans="1:80" x14ac:dyDescent="0.25">
      <c r="A46" s="2">
        <v>42804</v>
      </c>
      <c r="B46" s="3">
        <v>0.55469684027777777</v>
      </c>
      <c r="C46" s="4">
        <v>11.63</v>
      </c>
      <c r="D46" s="4">
        <v>4.8955000000000002</v>
      </c>
      <c r="E46" s="4">
        <v>48954.767054999997</v>
      </c>
      <c r="F46" s="4">
        <v>191.6</v>
      </c>
      <c r="G46" s="4">
        <v>57</v>
      </c>
      <c r="H46" s="4">
        <v>2532.8000000000002</v>
      </c>
      <c r="J46" s="4">
        <v>0.1</v>
      </c>
      <c r="K46" s="4">
        <v>0.82569999999999999</v>
      </c>
      <c r="L46" s="4">
        <v>9.6033000000000008</v>
      </c>
      <c r="M46" s="4">
        <v>4.0423999999999998</v>
      </c>
      <c r="N46" s="4">
        <v>158.1935</v>
      </c>
      <c r="O46" s="4">
        <v>47.067</v>
      </c>
      <c r="P46" s="4">
        <v>205.3</v>
      </c>
      <c r="Q46" s="4">
        <v>121.85120000000001</v>
      </c>
      <c r="R46" s="4">
        <v>36.254199999999997</v>
      </c>
      <c r="S46" s="4">
        <v>158.1</v>
      </c>
      <c r="T46" s="4">
        <v>2532.7588999999998</v>
      </c>
      <c r="W46" s="4">
        <v>0</v>
      </c>
      <c r="X46" s="4">
        <v>8.2600000000000007E-2</v>
      </c>
      <c r="Y46" s="4">
        <v>11.5</v>
      </c>
      <c r="Z46" s="4">
        <v>936</v>
      </c>
      <c r="AA46" s="4">
        <v>952</v>
      </c>
      <c r="AB46" s="4">
        <v>924</v>
      </c>
      <c r="AC46" s="4">
        <v>92</v>
      </c>
      <c r="AD46" s="4">
        <v>11.54</v>
      </c>
      <c r="AE46" s="4">
        <v>0.27</v>
      </c>
      <c r="AF46" s="4">
        <v>993</v>
      </c>
      <c r="AG46" s="4">
        <v>-10</v>
      </c>
      <c r="AH46" s="4">
        <v>9</v>
      </c>
      <c r="AI46" s="4">
        <v>24</v>
      </c>
      <c r="AJ46" s="4">
        <v>135.1</v>
      </c>
      <c r="AK46" s="4">
        <v>136</v>
      </c>
      <c r="AL46" s="4">
        <v>5.0999999999999996</v>
      </c>
      <c r="AM46" s="4">
        <v>142</v>
      </c>
      <c r="AN46" s="4" t="s">
        <v>155</v>
      </c>
      <c r="AO46" s="4">
        <v>1</v>
      </c>
      <c r="AP46" s="5">
        <v>0.76299768518518529</v>
      </c>
      <c r="AQ46" s="4">
        <v>47.159421000000002</v>
      </c>
      <c r="AR46" s="4">
        <v>-88.484153000000006</v>
      </c>
      <c r="AS46" s="4">
        <v>309.10000000000002</v>
      </c>
      <c r="AT46" s="4">
        <v>31.1</v>
      </c>
      <c r="AU46" s="4">
        <v>12</v>
      </c>
      <c r="AV46" s="4">
        <v>10</v>
      </c>
      <c r="AW46" s="4" t="s">
        <v>414</v>
      </c>
      <c r="AX46" s="4">
        <v>1.5</v>
      </c>
      <c r="AY46" s="4">
        <v>1</v>
      </c>
      <c r="AZ46" s="4">
        <v>2.6</v>
      </c>
      <c r="BA46" s="4">
        <v>11.154</v>
      </c>
      <c r="BB46" s="4">
        <v>9.65</v>
      </c>
      <c r="BC46" s="4">
        <v>0.86</v>
      </c>
      <c r="BD46" s="4">
        <v>21.103999999999999</v>
      </c>
      <c r="BE46" s="4">
        <v>1670.731</v>
      </c>
      <c r="BF46" s="4">
        <v>447.60899999999998</v>
      </c>
      <c r="BG46" s="4">
        <v>2.8820000000000001</v>
      </c>
      <c r="BH46" s="4">
        <v>0.85799999999999998</v>
      </c>
      <c r="BI46" s="4">
        <v>3.74</v>
      </c>
      <c r="BJ46" s="4">
        <v>2.2200000000000002</v>
      </c>
      <c r="BK46" s="4">
        <v>0.66100000000000003</v>
      </c>
      <c r="BL46" s="4">
        <v>2.8809999999999998</v>
      </c>
      <c r="BM46" s="4">
        <v>18.270700000000001</v>
      </c>
      <c r="BQ46" s="4">
        <v>10.445</v>
      </c>
      <c r="BR46" s="4">
        <v>0.66119099999999997</v>
      </c>
      <c r="BS46" s="4">
        <v>-5</v>
      </c>
      <c r="BT46" s="4">
        <v>9.8729999999999998E-3</v>
      </c>
      <c r="BU46" s="4">
        <v>16.157855000000001</v>
      </c>
      <c r="BV46" s="4">
        <v>0.199435</v>
      </c>
      <c r="BW46" s="4">
        <f t="shared" si="11"/>
        <v>4.2689052910000003</v>
      </c>
      <c r="BY46" s="4">
        <f t="shared" si="7"/>
        <v>20835.07228897946</v>
      </c>
      <c r="BZ46" s="4">
        <f t="shared" si="8"/>
        <v>5581.9673377688014</v>
      </c>
      <c r="CA46" s="4">
        <f t="shared" si="9"/>
        <v>27.684804125580008</v>
      </c>
      <c r="CB46" s="4">
        <f t="shared" si="10"/>
        <v>227.84718501677233</v>
      </c>
    </row>
    <row r="47" spans="1:80" x14ac:dyDescent="0.25">
      <c r="A47" s="2">
        <v>42804</v>
      </c>
      <c r="B47" s="3">
        <v>0.55470841435185181</v>
      </c>
      <c r="C47" s="4">
        <v>11.263999999999999</v>
      </c>
      <c r="D47" s="4">
        <v>5.5415999999999999</v>
      </c>
      <c r="E47" s="4">
        <v>55415.885416999998</v>
      </c>
      <c r="F47" s="4">
        <v>187.7</v>
      </c>
      <c r="G47" s="4">
        <v>55.7</v>
      </c>
      <c r="H47" s="4">
        <v>2494.6</v>
      </c>
      <c r="J47" s="4">
        <v>0</v>
      </c>
      <c r="K47" s="4">
        <v>0.82189999999999996</v>
      </c>
      <c r="L47" s="4">
        <v>9.2577999999999996</v>
      </c>
      <c r="M47" s="4">
        <v>4.5547000000000004</v>
      </c>
      <c r="N47" s="4">
        <v>154.26689999999999</v>
      </c>
      <c r="O47" s="4">
        <v>45.790999999999997</v>
      </c>
      <c r="P47" s="4">
        <v>200.1</v>
      </c>
      <c r="Q47" s="4">
        <v>118.8267</v>
      </c>
      <c r="R47" s="4">
        <v>35.271299999999997</v>
      </c>
      <c r="S47" s="4">
        <v>154.1</v>
      </c>
      <c r="T47" s="4">
        <v>2494.5758999999998</v>
      </c>
      <c r="W47" s="4">
        <v>0</v>
      </c>
      <c r="X47" s="4">
        <v>0</v>
      </c>
      <c r="Y47" s="4">
        <v>11.5</v>
      </c>
      <c r="Z47" s="4">
        <v>939</v>
      </c>
      <c r="AA47" s="4">
        <v>951</v>
      </c>
      <c r="AB47" s="4">
        <v>925</v>
      </c>
      <c r="AC47" s="4">
        <v>92</v>
      </c>
      <c r="AD47" s="4">
        <v>11.54</v>
      </c>
      <c r="AE47" s="4">
        <v>0.27</v>
      </c>
      <c r="AF47" s="4">
        <v>993</v>
      </c>
      <c r="AG47" s="4">
        <v>-10</v>
      </c>
      <c r="AH47" s="4">
        <v>9</v>
      </c>
      <c r="AI47" s="4">
        <v>24</v>
      </c>
      <c r="AJ47" s="4">
        <v>135.9</v>
      </c>
      <c r="AK47" s="4">
        <v>136</v>
      </c>
      <c r="AL47" s="4">
        <v>5.0999999999999996</v>
      </c>
      <c r="AM47" s="4">
        <v>142</v>
      </c>
      <c r="AN47" s="4" t="s">
        <v>155</v>
      </c>
      <c r="AO47" s="4">
        <v>1</v>
      </c>
      <c r="AP47" s="5">
        <v>0.76300925925925922</v>
      </c>
      <c r="AQ47" s="4">
        <v>47.159557999999997</v>
      </c>
      <c r="AR47" s="4">
        <v>-88.484162999999995</v>
      </c>
      <c r="AS47" s="4">
        <v>309.39999999999998</v>
      </c>
      <c r="AT47" s="4">
        <v>32.5</v>
      </c>
      <c r="AU47" s="4">
        <v>12</v>
      </c>
      <c r="AV47" s="4">
        <v>10</v>
      </c>
      <c r="AW47" s="4" t="s">
        <v>414</v>
      </c>
      <c r="AX47" s="4">
        <v>1.5</v>
      </c>
      <c r="AY47" s="4">
        <v>1.2432000000000001</v>
      </c>
      <c r="AZ47" s="4">
        <v>2.8128000000000002</v>
      </c>
      <c r="BA47" s="4">
        <v>11.154</v>
      </c>
      <c r="BB47" s="4">
        <v>9.42</v>
      </c>
      <c r="BC47" s="4">
        <v>0.84</v>
      </c>
      <c r="BD47" s="4">
        <v>21.667999999999999</v>
      </c>
      <c r="BE47" s="4">
        <v>1591.8879999999999</v>
      </c>
      <c r="BF47" s="4">
        <v>498.47300000000001</v>
      </c>
      <c r="BG47" s="4">
        <v>2.778</v>
      </c>
      <c r="BH47" s="4">
        <v>0.82499999999999996</v>
      </c>
      <c r="BI47" s="4">
        <v>3.6019999999999999</v>
      </c>
      <c r="BJ47" s="4">
        <v>2.14</v>
      </c>
      <c r="BK47" s="4">
        <v>0.63500000000000001</v>
      </c>
      <c r="BL47" s="4">
        <v>2.7749999999999999</v>
      </c>
      <c r="BM47" s="4">
        <v>17.786000000000001</v>
      </c>
      <c r="BQ47" s="4">
        <v>0</v>
      </c>
      <c r="BR47" s="4">
        <v>0.64041300000000001</v>
      </c>
      <c r="BS47" s="4">
        <v>-5</v>
      </c>
      <c r="BT47" s="4">
        <v>9.1269999999999997E-3</v>
      </c>
      <c r="BU47" s="4">
        <v>15.650093</v>
      </c>
      <c r="BV47" s="4">
        <v>0.184365</v>
      </c>
      <c r="BW47" s="4">
        <f t="shared" si="11"/>
        <v>4.1347545706000002</v>
      </c>
      <c r="BY47" s="4">
        <f t="shared" si="7"/>
        <v>19228.004090541734</v>
      </c>
      <c r="BZ47" s="4">
        <f t="shared" si="8"/>
        <v>6020.9266500059111</v>
      </c>
      <c r="CA47" s="4">
        <f t="shared" si="9"/>
        <v>25.848507403636003</v>
      </c>
      <c r="CB47" s="4">
        <f t="shared" si="10"/>
        <v>214.83250125283644</v>
      </c>
    </row>
    <row r="48" spans="1:80" x14ac:dyDescent="0.25">
      <c r="A48" s="2">
        <v>42804</v>
      </c>
      <c r="B48" s="3">
        <v>0.55471998842592596</v>
      </c>
      <c r="C48" s="4">
        <v>9.6059999999999999</v>
      </c>
      <c r="D48" s="4">
        <v>7.4508999999999999</v>
      </c>
      <c r="E48" s="4">
        <v>74509.269709</v>
      </c>
      <c r="F48" s="4">
        <v>223.8</v>
      </c>
      <c r="G48" s="4">
        <v>51</v>
      </c>
      <c r="H48" s="4">
        <v>2504.6</v>
      </c>
      <c r="J48" s="4">
        <v>0</v>
      </c>
      <c r="K48" s="4">
        <v>0.81489999999999996</v>
      </c>
      <c r="L48" s="4">
        <v>7.8284000000000002</v>
      </c>
      <c r="M48" s="4">
        <v>6.0717999999999996</v>
      </c>
      <c r="N48" s="4">
        <v>182.3459</v>
      </c>
      <c r="O48" s="4">
        <v>41.560200000000002</v>
      </c>
      <c r="P48" s="4">
        <v>223.9</v>
      </c>
      <c r="Q48" s="4">
        <v>140.45509999999999</v>
      </c>
      <c r="R48" s="4">
        <v>32.012500000000003</v>
      </c>
      <c r="S48" s="4">
        <v>172.5</v>
      </c>
      <c r="T48" s="4">
        <v>2504.5500000000002</v>
      </c>
      <c r="W48" s="4">
        <v>0</v>
      </c>
      <c r="X48" s="4">
        <v>0</v>
      </c>
      <c r="Y48" s="4">
        <v>11.8</v>
      </c>
      <c r="Z48" s="4">
        <v>922</v>
      </c>
      <c r="AA48" s="4">
        <v>935</v>
      </c>
      <c r="AB48" s="4">
        <v>910</v>
      </c>
      <c r="AC48" s="4">
        <v>92</v>
      </c>
      <c r="AD48" s="4">
        <v>11.54</v>
      </c>
      <c r="AE48" s="4">
        <v>0.27</v>
      </c>
      <c r="AF48" s="4">
        <v>993</v>
      </c>
      <c r="AG48" s="4">
        <v>-10</v>
      </c>
      <c r="AH48" s="4">
        <v>8.1270000000000007</v>
      </c>
      <c r="AI48" s="4">
        <v>24</v>
      </c>
      <c r="AJ48" s="4">
        <v>136</v>
      </c>
      <c r="AK48" s="4">
        <v>136.9</v>
      </c>
      <c r="AL48" s="4">
        <v>4.9000000000000004</v>
      </c>
      <c r="AM48" s="4">
        <v>142</v>
      </c>
      <c r="AN48" s="4" t="s">
        <v>155</v>
      </c>
      <c r="AO48" s="4">
        <v>1</v>
      </c>
      <c r="AP48" s="5">
        <v>0.76302083333333337</v>
      </c>
      <c r="AQ48" s="4">
        <v>47.159702000000003</v>
      </c>
      <c r="AR48" s="4">
        <v>-88.484161</v>
      </c>
      <c r="AS48" s="4">
        <v>310.5</v>
      </c>
      <c r="AT48" s="4">
        <v>33.9</v>
      </c>
      <c r="AU48" s="4">
        <v>12</v>
      </c>
      <c r="AV48" s="4">
        <v>10</v>
      </c>
      <c r="AW48" s="4" t="s">
        <v>414</v>
      </c>
      <c r="AX48" s="4">
        <v>1.6823999999999999</v>
      </c>
      <c r="AY48" s="4">
        <v>1.5568</v>
      </c>
      <c r="AZ48" s="4">
        <v>3.4216000000000002</v>
      </c>
      <c r="BA48" s="4">
        <v>11.154</v>
      </c>
      <c r="BB48" s="4">
        <v>9.0399999999999991</v>
      </c>
      <c r="BC48" s="4">
        <v>0.81</v>
      </c>
      <c r="BD48" s="4">
        <v>22.713000000000001</v>
      </c>
      <c r="BE48" s="4">
        <v>1337.6079999999999</v>
      </c>
      <c r="BF48" s="4">
        <v>660.31799999999998</v>
      </c>
      <c r="BG48" s="4">
        <v>3.2629999999999999</v>
      </c>
      <c r="BH48" s="4">
        <v>0.74399999999999999</v>
      </c>
      <c r="BI48" s="4">
        <v>4.0060000000000002</v>
      </c>
      <c r="BJ48" s="4">
        <v>2.5129999999999999</v>
      </c>
      <c r="BK48" s="4">
        <v>0.57299999999999995</v>
      </c>
      <c r="BL48" s="4">
        <v>3.0859999999999999</v>
      </c>
      <c r="BM48" s="4">
        <v>17.744499999999999</v>
      </c>
      <c r="BQ48" s="4">
        <v>0</v>
      </c>
      <c r="BR48" s="4">
        <v>0.66855500000000001</v>
      </c>
      <c r="BS48" s="4">
        <v>-5</v>
      </c>
      <c r="BT48" s="4">
        <v>9.8729999999999998E-3</v>
      </c>
      <c r="BU48" s="4">
        <v>16.337813000000001</v>
      </c>
      <c r="BV48" s="4">
        <v>0.199435</v>
      </c>
      <c r="BW48" s="4">
        <f t="shared" si="11"/>
        <v>4.3164501945999998</v>
      </c>
      <c r="BY48" s="4">
        <f t="shared" si="7"/>
        <v>16866.600276772428</v>
      </c>
      <c r="BZ48" s="4">
        <f t="shared" si="8"/>
        <v>8326.2957170993413</v>
      </c>
      <c r="CA48" s="4">
        <f t="shared" si="9"/>
        <v>31.687733996454199</v>
      </c>
      <c r="CB48" s="4">
        <f t="shared" si="10"/>
        <v>223.74969992044632</v>
      </c>
    </row>
    <row r="49" spans="1:80" x14ac:dyDescent="0.25">
      <c r="A49" s="2">
        <v>42804</v>
      </c>
      <c r="B49" s="3">
        <v>0.5547315625</v>
      </c>
      <c r="C49" s="4">
        <v>8.1880000000000006</v>
      </c>
      <c r="D49" s="4">
        <v>9.4413</v>
      </c>
      <c r="E49" s="4">
        <v>94412.530612000002</v>
      </c>
      <c r="F49" s="4">
        <v>269.5</v>
      </c>
      <c r="G49" s="4">
        <v>51</v>
      </c>
      <c r="H49" s="4">
        <v>2793.8</v>
      </c>
      <c r="J49" s="4">
        <v>0</v>
      </c>
      <c r="K49" s="4">
        <v>0.80349999999999999</v>
      </c>
      <c r="L49" s="4">
        <v>6.5792000000000002</v>
      </c>
      <c r="M49" s="4">
        <v>7.5861999999999998</v>
      </c>
      <c r="N49" s="4">
        <v>216.56360000000001</v>
      </c>
      <c r="O49" s="4">
        <v>40.951000000000001</v>
      </c>
      <c r="P49" s="4">
        <v>257.5</v>
      </c>
      <c r="Q49" s="4">
        <v>166.81180000000001</v>
      </c>
      <c r="R49" s="4">
        <v>31.543199999999999</v>
      </c>
      <c r="S49" s="4">
        <v>198.4</v>
      </c>
      <c r="T49" s="4">
        <v>2793.8317999999999</v>
      </c>
      <c r="W49" s="4">
        <v>0</v>
      </c>
      <c r="X49" s="4">
        <v>0</v>
      </c>
      <c r="Y49" s="4">
        <v>12</v>
      </c>
      <c r="Z49" s="4">
        <v>907</v>
      </c>
      <c r="AA49" s="4">
        <v>923</v>
      </c>
      <c r="AB49" s="4">
        <v>896</v>
      </c>
      <c r="AC49" s="4">
        <v>92</v>
      </c>
      <c r="AD49" s="4">
        <v>11.54</v>
      </c>
      <c r="AE49" s="4">
        <v>0.27</v>
      </c>
      <c r="AF49" s="4">
        <v>993</v>
      </c>
      <c r="AG49" s="4">
        <v>-10</v>
      </c>
      <c r="AH49" s="4">
        <v>8.8729999999999993</v>
      </c>
      <c r="AI49" s="4">
        <v>24</v>
      </c>
      <c r="AJ49" s="4">
        <v>136.9</v>
      </c>
      <c r="AK49" s="4">
        <v>137</v>
      </c>
      <c r="AL49" s="4">
        <v>5.2</v>
      </c>
      <c r="AM49" s="4">
        <v>142</v>
      </c>
      <c r="AN49" s="4" t="s">
        <v>155</v>
      </c>
      <c r="AO49" s="4">
        <v>1</v>
      </c>
      <c r="AP49" s="5">
        <v>0.76303240740740741</v>
      </c>
      <c r="AQ49" s="4">
        <v>47.159847999999997</v>
      </c>
      <c r="AR49" s="4">
        <v>-88.484161</v>
      </c>
      <c r="AS49" s="4">
        <v>311.2</v>
      </c>
      <c r="AT49" s="4">
        <v>34.9</v>
      </c>
      <c r="AU49" s="4">
        <v>12</v>
      </c>
      <c r="AV49" s="4">
        <v>10</v>
      </c>
      <c r="AW49" s="4" t="s">
        <v>414</v>
      </c>
      <c r="AX49" s="4">
        <v>2.1</v>
      </c>
      <c r="AY49" s="4">
        <v>1</v>
      </c>
      <c r="AZ49" s="4">
        <v>3.7</v>
      </c>
      <c r="BA49" s="4">
        <v>11.154</v>
      </c>
      <c r="BB49" s="4">
        <v>8.4700000000000006</v>
      </c>
      <c r="BC49" s="4">
        <v>0.76</v>
      </c>
      <c r="BD49" s="4">
        <v>24.452999999999999</v>
      </c>
      <c r="BE49" s="4">
        <v>1101.1859999999999</v>
      </c>
      <c r="BF49" s="4">
        <v>808.15</v>
      </c>
      <c r="BG49" s="4">
        <v>3.7959999999999998</v>
      </c>
      <c r="BH49" s="4">
        <v>0.71799999999999997</v>
      </c>
      <c r="BI49" s="4">
        <v>4.5140000000000002</v>
      </c>
      <c r="BJ49" s="4">
        <v>2.9239999999999999</v>
      </c>
      <c r="BK49" s="4">
        <v>0.55300000000000005</v>
      </c>
      <c r="BL49" s="4">
        <v>3.4769999999999999</v>
      </c>
      <c r="BM49" s="4">
        <v>19.389500000000002</v>
      </c>
      <c r="BQ49" s="4">
        <v>0</v>
      </c>
      <c r="BR49" s="4">
        <v>0.62498500000000001</v>
      </c>
      <c r="BS49" s="4">
        <v>-5</v>
      </c>
      <c r="BT49" s="4">
        <v>0.01</v>
      </c>
      <c r="BU49" s="4">
        <v>15.273071</v>
      </c>
      <c r="BV49" s="4">
        <v>0.20200000000000001</v>
      </c>
      <c r="BW49" s="4">
        <f t="shared" si="11"/>
        <v>4.0351453581999994</v>
      </c>
      <c r="BY49" s="4">
        <f t="shared" si="7"/>
        <v>12980.51209643059</v>
      </c>
      <c r="BZ49" s="4">
        <f t="shared" si="8"/>
        <v>9526.2751712520712</v>
      </c>
      <c r="CA49" s="4">
        <f t="shared" si="9"/>
        <v>34.467399122367205</v>
      </c>
      <c r="CB49" s="4">
        <f t="shared" si="10"/>
        <v>228.5586987972431</v>
      </c>
    </row>
    <row r="50" spans="1:80" x14ac:dyDescent="0.25">
      <c r="A50" s="2">
        <v>42804</v>
      </c>
      <c r="B50" s="3">
        <v>0.55474313657407404</v>
      </c>
      <c r="C50" s="4">
        <v>7.883</v>
      </c>
      <c r="D50" s="4">
        <v>10.2821</v>
      </c>
      <c r="E50" s="4">
        <v>102820.693877</v>
      </c>
      <c r="F50" s="4">
        <v>285.10000000000002</v>
      </c>
      <c r="G50" s="4">
        <v>48.4</v>
      </c>
      <c r="H50" s="4">
        <v>7278.8</v>
      </c>
      <c r="J50" s="4">
        <v>0</v>
      </c>
      <c r="K50" s="4">
        <v>0.79049999999999998</v>
      </c>
      <c r="L50" s="4">
        <v>6.2317</v>
      </c>
      <c r="M50" s="4">
        <v>8.1277000000000008</v>
      </c>
      <c r="N50" s="4">
        <v>225.37700000000001</v>
      </c>
      <c r="O50" s="4">
        <v>38.270000000000003</v>
      </c>
      <c r="P50" s="4">
        <v>263.60000000000002</v>
      </c>
      <c r="Q50" s="4">
        <v>173.60050000000001</v>
      </c>
      <c r="R50" s="4">
        <v>29.478100000000001</v>
      </c>
      <c r="S50" s="4">
        <v>203.1</v>
      </c>
      <c r="T50" s="4">
        <v>7278.7772000000004</v>
      </c>
      <c r="W50" s="4">
        <v>0</v>
      </c>
      <c r="X50" s="4">
        <v>0</v>
      </c>
      <c r="Y50" s="4">
        <v>12.1</v>
      </c>
      <c r="Z50" s="4">
        <v>895</v>
      </c>
      <c r="AA50" s="4">
        <v>912</v>
      </c>
      <c r="AB50" s="4">
        <v>884</v>
      </c>
      <c r="AC50" s="4">
        <v>92</v>
      </c>
      <c r="AD50" s="4">
        <v>11.54</v>
      </c>
      <c r="AE50" s="4">
        <v>0.27</v>
      </c>
      <c r="AF50" s="4">
        <v>993</v>
      </c>
      <c r="AG50" s="4">
        <v>-10</v>
      </c>
      <c r="AH50" s="4">
        <v>9</v>
      </c>
      <c r="AI50" s="4">
        <v>24</v>
      </c>
      <c r="AJ50" s="4">
        <v>137</v>
      </c>
      <c r="AK50" s="4">
        <v>137</v>
      </c>
      <c r="AL50" s="4">
        <v>5.3</v>
      </c>
      <c r="AM50" s="4">
        <v>142</v>
      </c>
      <c r="AN50" s="4" t="s">
        <v>155</v>
      </c>
      <c r="AO50" s="4">
        <v>1</v>
      </c>
      <c r="AP50" s="5">
        <v>0.76304398148148145</v>
      </c>
      <c r="AQ50" s="4">
        <v>47.159987999999998</v>
      </c>
      <c r="AR50" s="4">
        <v>-88.484161999999998</v>
      </c>
      <c r="AS50" s="4">
        <v>311.7</v>
      </c>
      <c r="AT50" s="4">
        <v>34.9</v>
      </c>
      <c r="AU50" s="4">
        <v>12</v>
      </c>
      <c r="AV50" s="4">
        <v>8</v>
      </c>
      <c r="AW50" s="4" t="s">
        <v>414</v>
      </c>
      <c r="AX50" s="4">
        <v>2.1</v>
      </c>
      <c r="AY50" s="4">
        <v>1</v>
      </c>
      <c r="AZ50" s="4">
        <v>3.7</v>
      </c>
      <c r="BA50" s="4">
        <v>11.154</v>
      </c>
      <c r="BB50" s="4">
        <v>7.89</v>
      </c>
      <c r="BC50" s="4">
        <v>0.71</v>
      </c>
      <c r="BD50" s="4">
        <v>26.506</v>
      </c>
      <c r="BE50" s="4">
        <v>998.48599999999999</v>
      </c>
      <c r="BF50" s="4">
        <v>828.86400000000003</v>
      </c>
      <c r="BG50" s="4">
        <v>3.782</v>
      </c>
      <c r="BH50" s="4">
        <v>0.64200000000000002</v>
      </c>
      <c r="BI50" s="4">
        <v>4.4240000000000004</v>
      </c>
      <c r="BJ50" s="4">
        <v>2.9129999999999998</v>
      </c>
      <c r="BK50" s="4">
        <v>0.495</v>
      </c>
      <c r="BL50" s="4">
        <v>3.4079999999999999</v>
      </c>
      <c r="BM50" s="4">
        <v>48.358400000000003</v>
      </c>
      <c r="BQ50" s="4">
        <v>0</v>
      </c>
      <c r="BR50" s="4">
        <v>0.64680899999999997</v>
      </c>
      <c r="BS50" s="4">
        <v>-5</v>
      </c>
      <c r="BT50" s="4">
        <v>9.1269999999999997E-3</v>
      </c>
      <c r="BU50" s="4">
        <v>15.806395</v>
      </c>
      <c r="BV50" s="4">
        <v>0.184365</v>
      </c>
      <c r="BW50" s="4">
        <f t="shared" si="11"/>
        <v>4.176049559</v>
      </c>
      <c r="BY50" s="4">
        <f t="shared" si="7"/>
        <v>12180.905806249246</v>
      </c>
      <c r="BZ50" s="4">
        <f t="shared" si="8"/>
        <v>10111.623307879107</v>
      </c>
      <c r="CA50" s="4">
        <f t="shared" si="9"/>
        <v>35.536781300492997</v>
      </c>
      <c r="CB50" s="4">
        <f t="shared" si="10"/>
        <v>589.94228796490245</v>
      </c>
    </row>
    <row r="51" spans="1:80" x14ac:dyDescent="0.25">
      <c r="A51" s="2">
        <v>42804</v>
      </c>
      <c r="B51" s="3">
        <v>0.55475471064814819</v>
      </c>
      <c r="C51" s="4">
        <v>8.4990000000000006</v>
      </c>
      <c r="D51" s="4">
        <v>9.2693999999999992</v>
      </c>
      <c r="E51" s="4">
        <v>92694.444443999993</v>
      </c>
      <c r="F51" s="4">
        <v>302.3</v>
      </c>
      <c r="G51" s="4">
        <v>44.1</v>
      </c>
      <c r="H51" s="4">
        <v>12626.1</v>
      </c>
      <c r="J51" s="4">
        <v>0</v>
      </c>
      <c r="K51" s="4">
        <v>0.79120000000000001</v>
      </c>
      <c r="L51" s="4">
        <v>6.7248000000000001</v>
      </c>
      <c r="M51" s="4">
        <v>7.3342999999999998</v>
      </c>
      <c r="N51" s="4">
        <v>239.16290000000001</v>
      </c>
      <c r="O51" s="4">
        <v>34.864899999999999</v>
      </c>
      <c r="P51" s="4">
        <v>274</v>
      </c>
      <c r="Q51" s="4">
        <v>184.2193</v>
      </c>
      <c r="R51" s="4">
        <v>26.8553</v>
      </c>
      <c r="S51" s="4">
        <v>211.1</v>
      </c>
      <c r="T51" s="4">
        <v>12626.1333</v>
      </c>
      <c r="W51" s="4">
        <v>0</v>
      </c>
      <c r="X51" s="4">
        <v>0</v>
      </c>
      <c r="Y51" s="4">
        <v>12.1</v>
      </c>
      <c r="Z51" s="4">
        <v>905</v>
      </c>
      <c r="AA51" s="4">
        <v>923</v>
      </c>
      <c r="AB51" s="4">
        <v>895</v>
      </c>
      <c r="AC51" s="4">
        <v>92</v>
      </c>
      <c r="AD51" s="4">
        <v>11.54</v>
      </c>
      <c r="AE51" s="4">
        <v>0.27</v>
      </c>
      <c r="AF51" s="4">
        <v>993</v>
      </c>
      <c r="AG51" s="4">
        <v>-10</v>
      </c>
      <c r="AH51" s="4">
        <v>9</v>
      </c>
      <c r="AI51" s="4">
        <v>24</v>
      </c>
      <c r="AJ51" s="4">
        <v>137</v>
      </c>
      <c r="AK51" s="4">
        <v>135.30000000000001</v>
      </c>
      <c r="AL51" s="4">
        <v>5.4</v>
      </c>
      <c r="AM51" s="4">
        <v>142</v>
      </c>
      <c r="AN51" s="4" t="s">
        <v>155</v>
      </c>
      <c r="AO51" s="4">
        <v>1</v>
      </c>
      <c r="AP51" s="5">
        <v>0.76305555555555549</v>
      </c>
      <c r="AQ51" s="4">
        <v>47.160133999999999</v>
      </c>
      <c r="AR51" s="4">
        <v>-88.484166999999999</v>
      </c>
      <c r="AS51" s="4">
        <v>312</v>
      </c>
      <c r="AT51" s="4">
        <v>35.200000000000003</v>
      </c>
      <c r="AU51" s="4">
        <v>12</v>
      </c>
      <c r="AV51" s="4">
        <v>7</v>
      </c>
      <c r="AW51" s="4" t="s">
        <v>421</v>
      </c>
      <c r="AX51" s="4">
        <v>2.1303999999999998</v>
      </c>
      <c r="AY51" s="4">
        <v>1</v>
      </c>
      <c r="AZ51" s="4">
        <v>3.7</v>
      </c>
      <c r="BA51" s="4">
        <v>11.154</v>
      </c>
      <c r="BB51" s="4">
        <v>7.92</v>
      </c>
      <c r="BC51" s="4">
        <v>0.71</v>
      </c>
      <c r="BD51" s="4">
        <v>26.384</v>
      </c>
      <c r="BE51" s="4">
        <v>1060.9739999999999</v>
      </c>
      <c r="BF51" s="4">
        <v>736.49</v>
      </c>
      <c r="BG51" s="4">
        <v>3.9510000000000001</v>
      </c>
      <c r="BH51" s="4">
        <v>0.57599999999999996</v>
      </c>
      <c r="BI51" s="4">
        <v>4.5279999999999996</v>
      </c>
      <c r="BJ51" s="4">
        <v>3.044</v>
      </c>
      <c r="BK51" s="4">
        <v>0.44400000000000001</v>
      </c>
      <c r="BL51" s="4">
        <v>3.4870000000000001</v>
      </c>
      <c r="BM51" s="4">
        <v>82.599100000000007</v>
      </c>
      <c r="BQ51" s="4">
        <v>0</v>
      </c>
      <c r="BR51" s="4">
        <v>0.68853900000000001</v>
      </c>
      <c r="BS51" s="4">
        <v>-5</v>
      </c>
      <c r="BT51" s="4">
        <v>8.1270000000000005E-3</v>
      </c>
      <c r="BU51" s="4">
        <v>16.826172</v>
      </c>
      <c r="BV51" s="4">
        <v>0.16416500000000001</v>
      </c>
      <c r="BW51" s="4">
        <f t="shared" si="11"/>
        <v>4.4454746423999998</v>
      </c>
      <c r="BY51" s="4">
        <f t="shared" si="7"/>
        <v>13778.274714697311</v>
      </c>
      <c r="BZ51" s="4">
        <f t="shared" si="8"/>
        <v>9564.3828638849045</v>
      </c>
      <c r="CA51" s="4">
        <f t="shared" si="9"/>
        <v>39.5307219889824</v>
      </c>
      <c r="CB51" s="4">
        <f t="shared" si="10"/>
        <v>1072.6682190013655</v>
      </c>
    </row>
    <row r="52" spans="1:80" x14ac:dyDescent="0.25">
      <c r="A52" s="2">
        <v>42804</v>
      </c>
      <c r="B52" s="3">
        <v>0.55476628472222222</v>
      </c>
      <c r="C52" s="4">
        <v>8.9380000000000006</v>
      </c>
      <c r="D52" s="4">
        <v>9.3011999999999997</v>
      </c>
      <c r="E52" s="4">
        <v>93011.754084</v>
      </c>
      <c r="F52" s="4">
        <v>291.8</v>
      </c>
      <c r="G52" s="4">
        <v>44.1</v>
      </c>
      <c r="H52" s="4">
        <v>9831</v>
      </c>
      <c r="J52" s="4">
        <v>0</v>
      </c>
      <c r="K52" s="4">
        <v>0.79039999999999999</v>
      </c>
      <c r="L52" s="4">
        <v>7.0640999999999998</v>
      </c>
      <c r="M52" s="4">
        <v>7.3513000000000002</v>
      </c>
      <c r="N52" s="4">
        <v>230.6403</v>
      </c>
      <c r="O52" s="4">
        <v>34.833100000000002</v>
      </c>
      <c r="P52" s="4">
        <v>265.5</v>
      </c>
      <c r="Q52" s="4">
        <v>177.65459999999999</v>
      </c>
      <c r="R52" s="4">
        <v>26.8308</v>
      </c>
      <c r="S52" s="4">
        <v>204.5</v>
      </c>
      <c r="T52" s="4">
        <v>9831.0053000000007</v>
      </c>
      <c r="W52" s="4">
        <v>0</v>
      </c>
      <c r="X52" s="4">
        <v>0</v>
      </c>
      <c r="Y52" s="4">
        <v>11.8</v>
      </c>
      <c r="Z52" s="4">
        <v>917</v>
      </c>
      <c r="AA52" s="4">
        <v>932</v>
      </c>
      <c r="AB52" s="4">
        <v>902</v>
      </c>
      <c r="AC52" s="4">
        <v>92</v>
      </c>
      <c r="AD52" s="4">
        <v>11.54</v>
      </c>
      <c r="AE52" s="4">
        <v>0.27</v>
      </c>
      <c r="AF52" s="4">
        <v>993</v>
      </c>
      <c r="AG52" s="4">
        <v>-10</v>
      </c>
      <c r="AH52" s="4">
        <v>8.1270000000000007</v>
      </c>
      <c r="AI52" s="4">
        <v>24</v>
      </c>
      <c r="AJ52" s="4">
        <v>136.1</v>
      </c>
      <c r="AK52" s="4">
        <v>134.1</v>
      </c>
      <c r="AL52" s="4">
        <v>5.0999999999999996</v>
      </c>
      <c r="AM52" s="4">
        <v>142</v>
      </c>
      <c r="AN52" s="4" t="s">
        <v>155</v>
      </c>
      <c r="AO52" s="4">
        <v>2</v>
      </c>
      <c r="AP52" s="5">
        <v>0.76306712962962964</v>
      </c>
      <c r="AQ52" s="4">
        <v>47.160288999999999</v>
      </c>
      <c r="AR52" s="4">
        <v>-88.484178999999997</v>
      </c>
      <c r="AS52" s="4">
        <v>312.5</v>
      </c>
      <c r="AT52" s="4">
        <v>36</v>
      </c>
      <c r="AU52" s="4">
        <v>12</v>
      </c>
      <c r="AV52" s="4">
        <v>8</v>
      </c>
      <c r="AW52" s="4" t="s">
        <v>432</v>
      </c>
      <c r="AX52" s="4">
        <v>2.2000000000000002</v>
      </c>
      <c r="AY52" s="4">
        <v>1</v>
      </c>
      <c r="AZ52" s="4">
        <v>3.7</v>
      </c>
      <c r="BA52" s="4">
        <v>11.154</v>
      </c>
      <c r="BB52" s="4">
        <v>7.89</v>
      </c>
      <c r="BC52" s="4">
        <v>0.71</v>
      </c>
      <c r="BD52" s="4">
        <v>26.524000000000001</v>
      </c>
      <c r="BE52" s="4">
        <v>1108.9390000000001</v>
      </c>
      <c r="BF52" s="4">
        <v>734.50300000000004</v>
      </c>
      <c r="BG52" s="4">
        <v>3.7919999999999998</v>
      </c>
      <c r="BH52" s="4">
        <v>0.57299999999999995</v>
      </c>
      <c r="BI52" s="4">
        <v>4.3639999999999999</v>
      </c>
      <c r="BJ52" s="4">
        <v>2.9209999999999998</v>
      </c>
      <c r="BK52" s="4">
        <v>0.441</v>
      </c>
      <c r="BL52" s="4">
        <v>3.3620000000000001</v>
      </c>
      <c r="BM52" s="4">
        <v>63.9923</v>
      </c>
      <c r="BQ52" s="4">
        <v>0</v>
      </c>
      <c r="BR52" s="4">
        <v>0.66955600000000004</v>
      </c>
      <c r="BS52" s="4">
        <v>-5</v>
      </c>
      <c r="BT52" s="4">
        <v>8.0000000000000002E-3</v>
      </c>
      <c r="BU52" s="4">
        <v>16.362275</v>
      </c>
      <c r="BV52" s="4">
        <v>0.16159999999999999</v>
      </c>
      <c r="BW52" s="4">
        <f t="shared" si="11"/>
        <v>4.3229130549999999</v>
      </c>
      <c r="BY52" s="4">
        <f t="shared" si="7"/>
        <v>14004.129531470458</v>
      </c>
      <c r="BZ52" s="4">
        <f t="shared" si="8"/>
        <v>9275.600509364036</v>
      </c>
      <c r="CA52" s="4">
        <f t="shared" si="9"/>
        <v>36.887567631244998</v>
      </c>
      <c r="CB52" s="4">
        <f t="shared" si="10"/>
        <v>808.12060737039349</v>
      </c>
    </row>
    <row r="53" spans="1:80" x14ac:dyDescent="0.25">
      <c r="A53" s="2">
        <v>42804</v>
      </c>
      <c r="B53" s="3">
        <v>0.55477785879629626</v>
      </c>
      <c r="C53" s="4">
        <v>8.2739999999999991</v>
      </c>
      <c r="D53" s="4">
        <v>9.7110000000000003</v>
      </c>
      <c r="E53" s="4">
        <v>97109.514563000004</v>
      </c>
      <c r="F53" s="4">
        <v>266.8</v>
      </c>
      <c r="G53" s="4">
        <v>44.2</v>
      </c>
      <c r="H53" s="4">
        <v>6726.2</v>
      </c>
      <c r="J53" s="4">
        <v>0.15</v>
      </c>
      <c r="K53" s="4">
        <v>0.79479999999999995</v>
      </c>
      <c r="L53" s="4">
        <v>6.5761000000000003</v>
      </c>
      <c r="M53" s="4">
        <v>7.7183000000000002</v>
      </c>
      <c r="N53" s="4">
        <v>212.07640000000001</v>
      </c>
      <c r="O53" s="4">
        <v>35.130299999999998</v>
      </c>
      <c r="P53" s="4">
        <v>247.2</v>
      </c>
      <c r="Q53" s="4">
        <v>163.3554</v>
      </c>
      <c r="R53" s="4">
        <v>27.059699999999999</v>
      </c>
      <c r="S53" s="4">
        <v>190.4</v>
      </c>
      <c r="T53" s="4">
        <v>6726.2295000000004</v>
      </c>
      <c r="W53" s="4">
        <v>0</v>
      </c>
      <c r="X53" s="4">
        <v>0.122</v>
      </c>
      <c r="Y53" s="4">
        <v>11.7</v>
      </c>
      <c r="Z53" s="4">
        <v>911</v>
      </c>
      <c r="AA53" s="4">
        <v>925</v>
      </c>
      <c r="AB53" s="4">
        <v>900</v>
      </c>
      <c r="AC53" s="4">
        <v>92</v>
      </c>
      <c r="AD53" s="4">
        <v>11.54</v>
      </c>
      <c r="AE53" s="4">
        <v>0.27</v>
      </c>
      <c r="AF53" s="4">
        <v>993</v>
      </c>
      <c r="AG53" s="4">
        <v>-10</v>
      </c>
      <c r="AH53" s="4">
        <v>8</v>
      </c>
      <c r="AI53" s="4">
        <v>24</v>
      </c>
      <c r="AJ53" s="4">
        <v>136</v>
      </c>
      <c r="AK53" s="4">
        <v>133.1</v>
      </c>
      <c r="AL53" s="4">
        <v>5.2</v>
      </c>
      <c r="AM53" s="4">
        <v>142</v>
      </c>
      <c r="AN53" s="4" t="s">
        <v>155</v>
      </c>
      <c r="AO53" s="4">
        <v>2</v>
      </c>
      <c r="AP53" s="5">
        <v>0.76307870370370379</v>
      </c>
      <c r="AQ53" s="4">
        <v>47.160429000000001</v>
      </c>
      <c r="AR53" s="4">
        <v>-88.484176000000005</v>
      </c>
      <c r="AS53" s="4">
        <v>312.8</v>
      </c>
      <c r="AT53" s="4">
        <v>34.6</v>
      </c>
      <c r="AU53" s="4">
        <v>12</v>
      </c>
      <c r="AV53" s="4">
        <v>8</v>
      </c>
      <c r="AW53" s="4" t="s">
        <v>432</v>
      </c>
      <c r="AX53" s="4">
        <v>1.8959999999999999</v>
      </c>
      <c r="AY53" s="4">
        <v>1.0608</v>
      </c>
      <c r="AZ53" s="4">
        <v>3.5175999999999998</v>
      </c>
      <c r="BA53" s="4">
        <v>11.154</v>
      </c>
      <c r="BB53" s="4">
        <v>8.08</v>
      </c>
      <c r="BC53" s="4">
        <v>0.72</v>
      </c>
      <c r="BD53" s="4">
        <v>25.817</v>
      </c>
      <c r="BE53" s="4">
        <v>1062.165</v>
      </c>
      <c r="BF53" s="4">
        <v>793.45600000000002</v>
      </c>
      <c r="BG53" s="4">
        <v>3.5870000000000002</v>
      </c>
      <c r="BH53" s="4">
        <v>0.59399999999999997</v>
      </c>
      <c r="BI53" s="4">
        <v>4.181</v>
      </c>
      <c r="BJ53" s="4">
        <v>2.7629999999999999</v>
      </c>
      <c r="BK53" s="4">
        <v>0.45800000000000002</v>
      </c>
      <c r="BL53" s="4">
        <v>3.2210000000000001</v>
      </c>
      <c r="BM53" s="4">
        <v>45.047699999999999</v>
      </c>
      <c r="BQ53" s="4">
        <v>14.329000000000001</v>
      </c>
      <c r="BR53" s="4">
        <v>0.60576300000000005</v>
      </c>
      <c r="BS53" s="4">
        <v>-5</v>
      </c>
      <c r="BT53" s="4">
        <v>7.1269999999999997E-3</v>
      </c>
      <c r="BU53" s="4">
        <v>14.803334</v>
      </c>
      <c r="BV53" s="4">
        <v>0.14396500000000001</v>
      </c>
      <c r="BW53" s="4">
        <f t="shared" si="11"/>
        <v>3.9110408427999999</v>
      </c>
      <c r="BY53" s="4">
        <f t="shared" si="7"/>
        <v>12135.461558609297</v>
      </c>
      <c r="BZ53" s="4">
        <f t="shared" si="8"/>
        <v>9065.4039499022274</v>
      </c>
      <c r="CA53" s="4">
        <f t="shared" si="9"/>
        <v>31.567864019655598</v>
      </c>
      <c r="CB53" s="4">
        <f t="shared" si="10"/>
        <v>514.67957582274323</v>
      </c>
    </row>
    <row r="54" spans="1:80" x14ac:dyDescent="0.25">
      <c r="A54" s="2">
        <v>42804</v>
      </c>
      <c r="B54" s="3">
        <v>0.5547894328703703</v>
      </c>
      <c r="C54" s="4">
        <v>6.891</v>
      </c>
      <c r="D54" s="4">
        <v>10.228400000000001</v>
      </c>
      <c r="E54" s="4">
        <v>102283.91493100001</v>
      </c>
      <c r="F54" s="4">
        <v>225.6</v>
      </c>
      <c r="G54" s="4">
        <v>44.2</v>
      </c>
      <c r="H54" s="4">
        <v>8115.1</v>
      </c>
      <c r="J54" s="4">
        <v>0.2</v>
      </c>
      <c r="K54" s="4">
        <v>0.79849999999999999</v>
      </c>
      <c r="L54" s="4">
        <v>5.5023</v>
      </c>
      <c r="M54" s="4">
        <v>8.1677999999999997</v>
      </c>
      <c r="N54" s="4">
        <v>180.15639999999999</v>
      </c>
      <c r="O54" s="4">
        <v>35.2669</v>
      </c>
      <c r="P54" s="4">
        <v>215.4</v>
      </c>
      <c r="Q54" s="4">
        <v>138.76849999999999</v>
      </c>
      <c r="R54" s="4">
        <v>27.164899999999999</v>
      </c>
      <c r="S54" s="4">
        <v>165.9</v>
      </c>
      <c r="T54" s="4">
        <v>8115.1018000000004</v>
      </c>
      <c r="W54" s="4">
        <v>0</v>
      </c>
      <c r="X54" s="4">
        <v>0.15970000000000001</v>
      </c>
      <c r="Y54" s="4">
        <v>11.6</v>
      </c>
      <c r="Z54" s="4">
        <v>902</v>
      </c>
      <c r="AA54" s="4">
        <v>915</v>
      </c>
      <c r="AB54" s="4">
        <v>894</v>
      </c>
      <c r="AC54" s="4">
        <v>92</v>
      </c>
      <c r="AD54" s="4">
        <v>11.54</v>
      </c>
      <c r="AE54" s="4">
        <v>0.27</v>
      </c>
      <c r="AF54" s="4">
        <v>993</v>
      </c>
      <c r="AG54" s="4">
        <v>-10</v>
      </c>
      <c r="AH54" s="4">
        <v>8</v>
      </c>
      <c r="AI54" s="4">
        <v>24</v>
      </c>
      <c r="AJ54" s="4">
        <v>136</v>
      </c>
      <c r="AK54" s="4">
        <v>133.9</v>
      </c>
      <c r="AL54" s="4">
        <v>5.2</v>
      </c>
      <c r="AM54" s="4">
        <v>142</v>
      </c>
      <c r="AN54" s="4" t="s">
        <v>155</v>
      </c>
      <c r="AO54" s="4">
        <v>2</v>
      </c>
      <c r="AP54" s="5">
        <v>0.76309027777777771</v>
      </c>
      <c r="AQ54" s="4">
        <v>47.160556</v>
      </c>
      <c r="AR54" s="4">
        <v>-88.484153000000006</v>
      </c>
      <c r="AS54" s="4">
        <v>312.7</v>
      </c>
      <c r="AT54" s="4">
        <v>31.7</v>
      </c>
      <c r="AU54" s="4">
        <v>12</v>
      </c>
      <c r="AV54" s="4">
        <v>8</v>
      </c>
      <c r="AW54" s="4" t="s">
        <v>432</v>
      </c>
      <c r="AX54" s="4">
        <v>1.2</v>
      </c>
      <c r="AY54" s="4">
        <v>1.2607999999999999</v>
      </c>
      <c r="AZ54" s="4">
        <v>3.1</v>
      </c>
      <c r="BA54" s="4">
        <v>11.154</v>
      </c>
      <c r="BB54" s="4">
        <v>8.24</v>
      </c>
      <c r="BC54" s="4">
        <v>0.74</v>
      </c>
      <c r="BD54" s="4">
        <v>25.228000000000002</v>
      </c>
      <c r="BE54" s="4">
        <v>918.59500000000003</v>
      </c>
      <c r="BF54" s="4">
        <v>867.87599999999998</v>
      </c>
      <c r="BG54" s="4">
        <v>3.15</v>
      </c>
      <c r="BH54" s="4">
        <v>0.61699999999999999</v>
      </c>
      <c r="BI54" s="4">
        <v>3.766</v>
      </c>
      <c r="BJ54" s="4">
        <v>2.4260000000000002</v>
      </c>
      <c r="BK54" s="4">
        <v>0.47499999999999998</v>
      </c>
      <c r="BL54" s="4">
        <v>2.9009999999999998</v>
      </c>
      <c r="BM54" s="4">
        <v>56.1755</v>
      </c>
      <c r="BQ54" s="4">
        <v>19.387</v>
      </c>
      <c r="BR54" s="4">
        <v>0.65025299999999997</v>
      </c>
      <c r="BS54" s="4">
        <v>-5</v>
      </c>
      <c r="BT54" s="4">
        <v>7.8729999999999998E-3</v>
      </c>
      <c r="BU54" s="4">
        <v>15.890558</v>
      </c>
      <c r="BV54" s="4">
        <v>0.15903500000000001</v>
      </c>
      <c r="BW54" s="4">
        <f t="shared" si="11"/>
        <v>4.1982854235999998</v>
      </c>
      <c r="BY54" s="4">
        <f t="shared" si="7"/>
        <v>11265.95466385452</v>
      </c>
      <c r="BZ54" s="4">
        <f t="shared" si="8"/>
        <v>10643.919975448815</v>
      </c>
      <c r="CA54" s="4">
        <f t="shared" si="9"/>
        <v>29.753271043834406</v>
      </c>
      <c r="CB54" s="4">
        <f t="shared" si="10"/>
        <v>688.95501958900229</v>
      </c>
    </row>
    <row r="55" spans="1:80" x14ac:dyDescent="0.25">
      <c r="A55" s="2">
        <v>42804</v>
      </c>
      <c r="B55" s="3">
        <v>0.55480100694444445</v>
      </c>
      <c r="C55" s="4">
        <v>7.3949999999999996</v>
      </c>
      <c r="D55" s="4">
        <v>10.637700000000001</v>
      </c>
      <c r="E55" s="4">
        <v>106376.666667</v>
      </c>
      <c r="F55" s="4">
        <v>170.1</v>
      </c>
      <c r="G55" s="4">
        <v>43</v>
      </c>
      <c r="H55" s="4">
        <v>17634.8</v>
      </c>
      <c r="J55" s="4">
        <v>0.3</v>
      </c>
      <c r="K55" s="4">
        <v>0.77739999999999998</v>
      </c>
      <c r="L55" s="4">
        <v>5.7485999999999997</v>
      </c>
      <c r="M55" s="4">
        <v>8.2697000000000003</v>
      </c>
      <c r="N55" s="4">
        <v>132.22409999999999</v>
      </c>
      <c r="O55" s="4">
        <v>33.4283</v>
      </c>
      <c r="P55" s="4">
        <v>165.7</v>
      </c>
      <c r="Q55" s="4">
        <v>101.8516</v>
      </c>
      <c r="R55" s="4">
        <v>25.749600000000001</v>
      </c>
      <c r="S55" s="4">
        <v>127.6</v>
      </c>
      <c r="T55" s="4">
        <v>17634.795600000001</v>
      </c>
      <c r="W55" s="4">
        <v>0</v>
      </c>
      <c r="X55" s="4">
        <v>0.23319999999999999</v>
      </c>
      <c r="Y55" s="4">
        <v>11.6</v>
      </c>
      <c r="Z55" s="4">
        <v>904</v>
      </c>
      <c r="AA55" s="4">
        <v>917</v>
      </c>
      <c r="AB55" s="4">
        <v>896</v>
      </c>
      <c r="AC55" s="4">
        <v>92</v>
      </c>
      <c r="AD55" s="4">
        <v>11.55</v>
      </c>
      <c r="AE55" s="4">
        <v>0.27</v>
      </c>
      <c r="AF55" s="4">
        <v>992</v>
      </c>
      <c r="AG55" s="4">
        <v>-10</v>
      </c>
      <c r="AH55" s="4">
        <v>8</v>
      </c>
      <c r="AI55" s="4">
        <v>24</v>
      </c>
      <c r="AJ55" s="4">
        <v>136</v>
      </c>
      <c r="AK55" s="4">
        <v>132.30000000000001</v>
      </c>
      <c r="AL55" s="4">
        <v>5</v>
      </c>
      <c r="AM55" s="4">
        <v>142</v>
      </c>
      <c r="AN55" s="4" t="s">
        <v>155</v>
      </c>
      <c r="AO55" s="4">
        <v>2</v>
      </c>
      <c r="AP55" s="5">
        <v>0.76310185185185186</v>
      </c>
      <c r="AQ55" s="4">
        <v>47.160682000000001</v>
      </c>
      <c r="AR55" s="4">
        <v>-88.484123999999994</v>
      </c>
      <c r="AS55" s="4">
        <v>312.39999999999998</v>
      </c>
      <c r="AT55" s="4">
        <v>32</v>
      </c>
      <c r="AU55" s="4">
        <v>12</v>
      </c>
      <c r="AV55" s="4">
        <v>8</v>
      </c>
      <c r="AW55" s="4" t="s">
        <v>432</v>
      </c>
      <c r="AX55" s="4">
        <v>1.2</v>
      </c>
      <c r="AY55" s="4">
        <v>1.5216000000000001</v>
      </c>
      <c r="AZ55" s="4">
        <v>3.1911999999999998</v>
      </c>
      <c r="BA55" s="4">
        <v>11.154</v>
      </c>
      <c r="BB55" s="4">
        <v>7.39</v>
      </c>
      <c r="BC55" s="4">
        <v>0.66</v>
      </c>
      <c r="BD55" s="4">
        <v>28.634</v>
      </c>
      <c r="BE55" s="4">
        <v>880.44299999999998</v>
      </c>
      <c r="BF55" s="4">
        <v>806.14300000000003</v>
      </c>
      <c r="BG55" s="4">
        <v>2.121</v>
      </c>
      <c r="BH55" s="4">
        <v>0.53600000000000003</v>
      </c>
      <c r="BI55" s="4">
        <v>2.657</v>
      </c>
      <c r="BJ55" s="4">
        <v>1.6339999999999999</v>
      </c>
      <c r="BK55" s="4">
        <v>0.41299999999999998</v>
      </c>
      <c r="BL55" s="4">
        <v>2.0470000000000002</v>
      </c>
      <c r="BM55" s="4">
        <v>111.99290000000001</v>
      </c>
      <c r="BQ55" s="4">
        <v>25.972000000000001</v>
      </c>
      <c r="BR55" s="4">
        <v>0.72609400000000002</v>
      </c>
      <c r="BS55" s="4">
        <v>-5</v>
      </c>
      <c r="BT55" s="4">
        <v>8.0000000000000002E-3</v>
      </c>
      <c r="BU55" s="4">
        <v>17.743922000000001</v>
      </c>
      <c r="BV55" s="4">
        <v>0.16159999999999999</v>
      </c>
      <c r="BW55" s="4">
        <f t="shared" si="11"/>
        <v>4.6879441923999998</v>
      </c>
      <c r="BY55" s="4">
        <f t="shared" si="7"/>
        <v>12057.454697884825</v>
      </c>
      <c r="BZ55" s="4">
        <f t="shared" si="8"/>
        <v>11039.934104214546</v>
      </c>
      <c r="CA55" s="4">
        <f t="shared" si="9"/>
        <v>22.377236205346399</v>
      </c>
      <c r="CB55" s="4">
        <f t="shared" si="10"/>
        <v>1533.715775166303</v>
      </c>
    </row>
    <row r="56" spans="1:80" x14ac:dyDescent="0.25">
      <c r="A56" s="2">
        <v>42804</v>
      </c>
      <c r="B56" s="3">
        <v>0.55481258101851849</v>
      </c>
      <c r="C56" s="4">
        <v>7.9729999999999999</v>
      </c>
      <c r="D56" s="4">
        <v>10.2651</v>
      </c>
      <c r="E56" s="4">
        <v>102651.176471</v>
      </c>
      <c r="F56" s="4">
        <v>138.30000000000001</v>
      </c>
      <c r="G56" s="4">
        <v>43</v>
      </c>
      <c r="H56" s="4">
        <v>20069.8</v>
      </c>
      <c r="J56" s="4">
        <v>0.3</v>
      </c>
      <c r="K56" s="4">
        <v>0.77429999999999999</v>
      </c>
      <c r="L56" s="4">
        <v>6.1737000000000002</v>
      </c>
      <c r="M56" s="4">
        <v>7.9481000000000002</v>
      </c>
      <c r="N56" s="4">
        <v>107.0737</v>
      </c>
      <c r="O56" s="4">
        <v>33.294199999999996</v>
      </c>
      <c r="P56" s="4">
        <v>140.4</v>
      </c>
      <c r="Q56" s="4">
        <v>82.478800000000007</v>
      </c>
      <c r="R56" s="4">
        <v>25.6465</v>
      </c>
      <c r="S56" s="4">
        <v>108.1</v>
      </c>
      <c r="T56" s="4">
        <v>20069.8056</v>
      </c>
      <c r="W56" s="4">
        <v>0</v>
      </c>
      <c r="X56" s="4">
        <v>0.23230000000000001</v>
      </c>
      <c r="Y56" s="4">
        <v>11.5</v>
      </c>
      <c r="Z56" s="4">
        <v>911</v>
      </c>
      <c r="AA56" s="4">
        <v>925</v>
      </c>
      <c r="AB56" s="4">
        <v>901</v>
      </c>
      <c r="AC56" s="4">
        <v>92</v>
      </c>
      <c r="AD56" s="4">
        <v>11.55</v>
      </c>
      <c r="AE56" s="4">
        <v>0.27</v>
      </c>
      <c r="AF56" s="4">
        <v>992</v>
      </c>
      <c r="AG56" s="4">
        <v>-10</v>
      </c>
      <c r="AH56" s="4">
        <v>8</v>
      </c>
      <c r="AI56" s="4">
        <v>24</v>
      </c>
      <c r="AJ56" s="4">
        <v>136</v>
      </c>
      <c r="AK56" s="4">
        <v>132</v>
      </c>
      <c r="AL56" s="4">
        <v>4.9000000000000004</v>
      </c>
      <c r="AM56" s="4">
        <v>142</v>
      </c>
      <c r="AN56" s="4" t="s">
        <v>155</v>
      </c>
      <c r="AO56" s="4">
        <v>2</v>
      </c>
      <c r="AP56" s="5">
        <v>0.7631134259259259</v>
      </c>
      <c r="AQ56" s="4">
        <v>47.160800000000002</v>
      </c>
      <c r="AR56" s="4">
        <v>-88.484083999999996</v>
      </c>
      <c r="AS56" s="4">
        <v>311.5</v>
      </c>
      <c r="AT56" s="4">
        <v>30.9</v>
      </c>
      <c r="AU56" s="4">
        <v>12</v>
      </c>
      <c r="AV56" s="4">
        <v>8</v>
      </c>
      <c r="AW56" s="4" t="s">
        <v>432</v>
      </c>
      <c r="AX56" s="4">
        <v>1.2911999999999999</v>
      </c>
      <c r="AY56" s="4">
        <v>1.5568</v>
      </c>
      <c r="AZ56" s="4">
        <v>3.4</v>
      </c>
      <c r="BA56" s="4">
        <v>11.154</v>
      </c>
      <c r="BB56" s="4">
        <v>7.27</v>
      </c>
      <c r="BC56" s="4">
        <v>0.65</v>
      </c>
      <c r="BD56" s="4">
        <v>29.152000000000001</v>
      </c>
      <c r="BE56" s="4">
        <v>925.16499999999996</v>
      </c>
      <c r="BF56" s="4">
        <v>758.08600000000001</v>
      </c>
      <c r="BG56" s="4">
        <v>1.68</v>
      </c>
      <c r="BH56" s="4">
        <v>0.52200000000000002</v>
      </c>
      <c r="BI56" s="4">
        <v>2.2029999999999998</v>
      </c>
      <c r="BJ56" s="4">
        <v>1.294</v>
      </c>
      <c r="BK56" s="4">
        <v>0.40200000000000002</v>
      </c>
      <c r="BL56" s="4">
        <v>1.6970000000000001</v>
      </c>
      <c r="BM56" s="4">
        <v>124.7088</v>
      </c>
      <c r="BQ56" s="4">
        <v>25.31</v>
      </c>
      <c r="BR56" s="4">
        <v>0.76480899999999996</v>
      </c>
      <c r="BS56" s="4">
        <v>-5</v>
      </c>
      <c r="BT56" s="4">
        <v>8.8730000000000007E-3</v>
      </c>
      <c r="BU56" s="4">
        <v>18.690020000000001</v>
      </c>
      <c r="BV56" s="4">
        <v>0.17923500000000001</v>
      </c>
      <c r="BW56" s="4">
        <f t="shared" si="11"/>
        <v>4.9379032839999999</v>
      </c>
      <c r="BY56" s="4">
        <f t="shared" si="7"/>
        <v>13345.465746276941</v>
      </c>
      <c r="BZ56" s="4">
        <f t="shared" si="8"/>
        <v>10935.358282827496</v>
      </c>
      <c r="CA56" s="4">
        <f t="shared" si="9"/>
        <v>18.665894922184002</v>
      </c>
      <c r="CB56" s="4">
        <f t="shared" si="10"/>
        <v>1798.9191318946371</v>
      </c>
    </row>
    <row r="57" spans="1:80" x14ac:dyDescent="0.25">
      <c r="A57" s="2">
        <v>42804</v>
      </c>
      <c r="B57" s="3">
        <v>0.55482415509259264</v>
      </c>
      <c r="C57" s="4">
        <v>8.3879999999999999</v>
      </c>
      <c r="D57" s="4">
        <v>10.1145</v>
      </c>
      <c r="E57" s="4">
        <v>101144.906275</v>
      </c>
      <c r="F57" s="4">
        <v>112.7</v>
      </c>
      <c r="G57" s="4">
        <v>47.7</v>
      </c>
      <c r="H57" s="4">
        <v>13864.3</v>
      </c>
      <c r="J57" s="4">
        <v>0.4</v>
      </c>
      <c r="K57" s="4">
        <v>0.78029999999999999</v>
      </c>
      <c r="L57" s="4">
        <v>6.5445000000000002</v>
      </c>
      <c r="M57" s="4">
        <v>7.8920000000000003</v>
      </c>
      <c r="N57" s="4">
        <v>87.910700000000006</v>
      </c>
      <c r="O57" s="4">
        <v>37.246499999999997</v>
      </c>
      <c r="P57" s="4">
        <v>125.2</v>
      </c>
      <c r="Q57" s="4">
        <v>67.717600000000004</v>
      </c>
      <c r="R57" s="4">
        <v>28.690999999999999</v>
      </c>
      <c r="S57" s="4">
        <v>96.4</v>
      </c>
      <c r="T57" s="4">
        <v>13864.284100000001</v>
      </c>
      <c r="W57" s="4">
        <v>0</v>
      </c>
      <c r="X57" s="4">
        <v>0.31209999999999999</v>
      </c>
      <c r="Y57" s="4">
        <v>11.5</v>
      </c>
      <c r="Z57" s="4">
        <v>913</v>
      </c>
      <c r="AA57" s="4">
        <v>925</v>
      </c>
      <c r="AB57" s="4">
        <v>903</v>
      </c>
      <c r="AC57" s="4">
        <v>92</v>
      </c>
      <c r="AD57" s="4">
        <v>11.55</v>
      </c>
      <c r="AE57" s="4">
        <v>0.27</v>
      </c>
      <c r="AF57" s="4">
        <v>992</v>
      </c>
      <c r="AG57" s="4">
        <v>-10</v>
      </c>
      <c r="AH57" s="4">
        <v>8</v>
      </c>
      <c r="AI57" s="4">
        <v>24</v>
      </c>
      <c r="AJ57" s="4">
        <v>136</v>
      </c>
      <c r="AK57" s="4">
        <v>131.1</v>
      </c>
      <c r="AL57" s="4">
        <v>5</v>
      </c>
      <c r="AM57" s="4">
        <v>142</v>
      </c>
      <c r="AN57" s="4" t="s">
        <v>155</v>
      </c>
      <c r="AO57" s="4">
        <v>2</v>
      </c>
      <c r="AP57" s="5">
        <v>0.76312500000000005</v>
      </c>
      <c r="AQ57" s="4">
        <v>47.160910000000001</v>
      </c>
      <c r="AR57" s="4">
        <v>-88.484030000000004</v>
      </c>
      <c r="AS57" s="4">
        <v>311.5</v>
      </c>
      <c r="AT57" s="4">
        <v>29.8</v>
      </c>
      <c r="AU57" s="4">
        <v>12</v>
      </c>
      <c r="AV57" s="4">
        <v>8</v>
      </c>
      <c r="AW57" s="4" t="s">
        <v>432</v>
      </c>
      <c r="AX57" s="4">
        <v>1.5</v>
      </c>
      <c r="AY57" s="4">
        <v>1</v>
      </c>
      <c r="AZ57" s="4">
        <v>3.4</v>
      </c>
      <c r="BA57" s="4">
        <v>11.154</v>
      </c>
      <c r="BB57" s="4">
        <v>7.49</v>
      </c>
      <c r="BC57" s="4">
        <v>0.67</v>
      </c>
      <c r="BD57" s="4">
        <v>28.161999999999999</v>
      </c>
      <c r="BE57" s="4">
        <v>999.745</v>
      </c>
      <c r="BF57" s="4">
        <v>767.31500000000005</v>
      </c>
      <c r="BG57" s="4">
        <v>1.4059999999999999</v>
      </c>
      <c r="BH57" s="4">
        <v>0.59599999999999997</v>
      </c>
      <c r="BI57" s="4">
        <v>2.0019999999999998</v>
      </c>
      <c r="BJ57" s="4">
        <v>1.083</v>
      </c>
      <c r="BK57" s="4">
        <v>0.45900000000000002</v>
      </c>
      <c r="BL57" s="4">
        <v>1.542</v>
      </c>
      <c r="BM57" s="4">
        <v>87.818399999999997</v>
      </c>
      <c r="BQ57" s="4">
        <v>34.667000000000002</v>
      </c>
      <c r="BR57" s="4">
        <v>0.68257299999999999</v>
      </c>
      <c r="BS57" s="4">
        <v>-5</v>
      </c>
      <c r="BT57" s="4">
        <v>8.9999999999999993E-3</v>
      </c>
      <c r="BU57" s="4">
        <v>16.680378000000001</v>
      </c>
      <c r="BV57" s="4">
        <v>0.18179999999999999</v>
      </c>
      <c r="BW57" s="4">
        <f t="shared" si="11"/>
        <v>4.4069558675999998</v>
      </c>
      <c r="BY57" s="4">
        <f t="shared" si="7"/>
        <v>12870.6328918862</v>
      </c>
      <c r="BZ57" s="4">
        <f t="shared" si="8"/>
        <v>9878.3486563450278</v>
      </c>
      <c r="CA57" s="4">
        <f t="shared" si="9"/>
        <v>13.942450746853202</v>
      </c>
      <c r="CB57" s="4">
        <f t="shared" si="10"/>
        <v>1130.5666820567435</v>
      </c>
    </row>
    <row r="58" spans="1:80" x14ac:dyDescent="0.25">
      <c r="A58" s="2">
        <v>42804</v>
      </c>
      <c r="B58" s="3">
        <v>0.55483572916666668</v>
      </c>
      <c r="C58" s="4">
        <v>9.1630000000000003</v>
      </c>
      <c r="D58" s="4">
        <v>8.2296999999999993</v>
      </c>
      <c r="E58" s="4">
        <v>82297.313691999996</v>
      </c>
      <c r="F58" s="4">
        <v>93.7</v>
      </c>
      <c r="G58" s="4">
        <v>47.8</v>
      </c>
      <c r="H58" s="4">
        <v>8470.5</v>
      </c>
      <c r="J58" s="4">
        <v>0.5</v>
      </c>
      <c r="K58" s="4">
        <v>0.80279999999999996</v>
      </c>
      <c r="L58" s="4">
        <v>7.3563000000000001</v>
      </c>
      <c r="M58" s="4">
        <v>6.6067</v>
      </c>
      <c r="N58" s="4">
        <v>75.247600000000006</v>
      </c>
      <c r="O58" s="4">
        <v>38.373100000000001</v>
      </c>
      <c r="P58" s="4">
        <v>113.6</v>
      </c>
      <c r="Q58" s="4">
        <v>57.963200000000001</v>
      </c>
      <c r="R58" s="4">
        <v>29.558700000000002</v>
      </c>
      <c r="S58" s="4">
        <v>87.5</v>
      </c>
      <c r="T58" s="4">
        <v>8470.4802999999993</v>
      </c>
      <c r="W58" s="4">
        <v>0</v>
      </c>
      <c r="X58" s="4">
        <v>0.4032</v>
      </c>
      <c r="Y58" s="4">
        <v>11.6</v>
      </c>
      <c r="Z58" s="4">
        <v>911</v>
      </c>
      <c r="AA58" s="4">
        <v>925</v>
      </c>
      <c r="AB58" s="4">
        <v>902</v>
      </c>
      <c r="AC58" s="4">
        <v>92</v>
      </c>
      <c r="AD58" s="4">
        <v>11.55</v>
      </c>
      <c r="AE58" s="4">
        <v>0.27</v>
      </c>
      <c r="AF58" s="4">
        <v>992</v>
      </c>
      <c r="AG58" s="4">
        <v>-10</v>
      </c>
      <c r="AH58" s="4">
        <v>8</v>
      </c>
      <c r="AI58" s="4">
        <v>24</v>
      </c>
      <c r="AJ58" s="4">
        <v>136</v>
      </c>
      <c r="AK58" s="4">
        <v>134.5</v>
      </c>
      <c r="AL58" s="4">
        <v>5.0999999999999996</v>
      </c>
      <c r="AM58" s="4">
        <v>142</v>
      </c>
      <c r="AN58" s="4" t="s">
        <v>155</v>
      </c>
      <c r="AO58" s="4">
        <v>2</v>
      </c>
      <c r="AP58" s="5">
        <v>0.76313657407407398</v>
      </c>
      <c r="AQ58" s="4">
        <v>47.161019000000003</v>
      </c>
      <c r="AR58" s="4">
        <v>-88.483999999999995</v>
      </c>
      <c r="AS58" s="4">
        <v>311.60000000000002</v>
      </c>
      <c r="AT58" s="4">
        <v>29.1</v>
      </c>
      <c r="AU58" s="4">
        <v>12</v>
      </c>
      <c r="AV58" s="4">
        <v>7</v>
      </c>
      <c r="AW58" s="4" t="s">
        <v>437</v>
      </c>
      <c r="AX58" s="4">
        <v>1.5</v>
      </c>
      <c r="AY58" s="4">
        <v>1.1516519999999999</v>
      </c>
      <c r="AZ58" s="4">
        <v>3.5213209999999999</v>
      </c>
      <c r="BA58" s="4">
        <v>11.154</v>
      </c>
      <c r="BB58" s="4">
        <v>8.44</v>
      </c>
      <c r="BC58" s="4">
        <v>0.76</v>
      </c>
      <c r="BD58" s="4">
        <v>24.567</v>
      </c>
      <c r="BE58" s="4">
        <v>1200.827</v>
      </c>
      <c r="BF58" s="4">
        <v>686.40899999999999</v>
      </c>
      <c r="BG58" s="4">
        <v>1.286</v>
      </c>
      <c r="BH58" s="4">
        <v>0.65600000000000003</v>
      </c>
      <c r="BI58" s="4">
        <v>1.9419999999999999</v>
      </c>
      <c r="BJ58" s="4">
        <v>0.99099999999999999</v>
      </c>
      <c r="BK58" s="4">
        <v>0.505</v>
      </c>
      <c r="BL58" s="4">
        <v>1.496</v>
      </c>
      <c r="BM58" s="4">
        <v>57.333300000000001</v>
      </c>
      <c r="BQ58" s="4">
        <v>47.86</v>
      </c>
      <c r="BR58" s="4">
        <v>0.64206399999999997</v>
      </c>
      <c r="BS58" s="4">
        <v>-5</v>
      </c>
      <c r="BT58" s="4">
        <v>8.9999999999999993E-3</v>
      </c>
      <c r="BU58" s="4">
        <v>15.690439</v>
      </c>
      <c r="BV58" s="4">
        <v>0.18179999999999999</v>
      </c>
      <c r="BW58" s="4">
        <f t="shared" si="11"/>
        <v>4.1454139838000001</v>
      </c>
      <c r="BY58" s="4">
        <f t="shared" si="7"/>
        <v>14541.871855678304</v>
      </c>
      <c r="BZ58" s="4">
        <f t="shared" si="8"/>
        <v>8312.3311839126618</v>
      </c>
      <c r="CA58" s="4">
        <f t="shared" si="9"/>
        <v>12.000891892818199</v>
      </c>
      <c r="CB58" s="4">
        <f t="shared" si="10"/>
        <v>694.29943002877269</v>
      </c>
    </row>
    <row r="59" spans="1:80" x14ac:dyDescent="0.25">
      <c r="A59" s="2">
        <v>42804</v>
      </c>
      <c r="B59" s="3">
        <v>0.55484730324074072</v>
      </c>
      <c r="C59" s="4">
        <v>10.554</v>
      </c>
      <c r="D59" s="4">
        <v>4.5989000000000004</v>
      </c>
      <c r="E59" s="4">
        <v>45988.686950000003</v>
      </c>
      <c r="F59" s="4">
        <v>87.4</v>
      </c>
      <c r="G59" s="4">
        <v>47.8</v>
      </c>
      <c r="H59" s="4">
        <v>5744.6</v>
      </c>
      <c r="J59" s="4">
        <v>0.6</v>
      </c>
      <c r="K59" s="4">
        <v>0.83489999999999998</v>
      </c>
      <c r="L59" s="4">
        <v>8.8116000000000003</v>
      </c>
      <c r="M59" s="4">
        <v>3.8397000000000001</v>
      </c>
      <c r="N59" s="4">
        <v>72.971900000000005</v>
      </c>
      <c r="O59" s="4">
        <v>39.909100000000002</v>
      </c>
      <c r="P59" s="4">
        <v>112.9</v>
      </c>
      <c r="Q59" s="4">
        <v>56.210299999999997</v>
      </c>
      <c r="R59" s="4">
        <v>30.742000000000001</v>
      </c>
      <c r="S59" s="4">
        <v>87</v>
      </c>
      <c r="T59" s="4">
        <v>5744.6292999999996</v>
      </c>
      <c r="W59" s="4">
        <v>0</v>
      </c>
      <c r="X59" s="4">
        <v>0.501</v>
      </c>
      <c r="Y59" s="4">
        <v>11.5</v>
      </c>
      <c r="Z59" s="4">
        <v>921</v>
      </c>
      <c r="AA59" s="4">
        <v>936</v>
      </c>
      <c r="AB59" s="4">
        <v>912</v>
      </c>
      <c r="AC59" s="4">
        <v>92</v>
      </c>
      <c r="AD59" s="4">
        <v>11.55</v>
      </c>
      <c r="AE59" s="4">
        <v>0.27</v>
      </c>
      <c r="AF59" s="4">
        <v>992</v>
      </c>
      <c r="AG59" s="4">
        <v>-10</v>
      </c>
      <c r="AH59" s="4">
        <v>8</v>
      </c>
      <c r="AI59" s="4">
        <v>24</v>
      </c>
      <c r="AJ59" s="4">
        <v>136</v>
      </c>
      <c r="AK59" s="4">
        <v>134.1</v>
      </c>
      <c r="AL59" s="4">
        <v>4.9000000000000004</v>
      </c>
      <c r="AM59" s="4">
        <v>142</v>
      </c>
      <c r="AN59" s="4" t="s">
        <v>155</v>
      </c>
      <c r="AO59" s="4">
        <v>2</v>
      </c>
      <c r="AP59" s="5">
        <v>0.76314814814814813</v>
      </c>
      <c r="AQ59" s="4">
        <v>47.161121000000001</v>
      </c>
      <c r="AR59" s="4">
        <v>-88.483998999999997</v>
      </c>
      <c r="AS59" s="4">
        <v>312</v>
      </c>
      <c r="AT59" s="4">
        <v>27.9</v>
      </c>
      <c r="AU59" s="4">
        <v>12</v>
      </c>
      <c r="AV59" s="4">
        <v>7</v>
      </c>
      <c r="AW59" s="4" t="s">
        <v>437</v>
      </c>
      <c r="AX59" s="4">
        <v>1.4088000000000001</v>
      </c>
      <c r="AY59" s="4">
        <v>1.5608</v>
      </c>
      <c r="AZ59" s="4">
        <v>3.5872000000000002</v>
      </c>
      <c r="BA59" s="4">
        <v>11.154</v>
      </c>
      <c r="BB59" s="4">
        <v>10.23</v>
      </c>
      <c r="BC59" s="4">
        <v>0.92</v>
      </c>
      <c r="BD59" s="4">
        <v>19.771999999999998</v>
      </c>
      <c r="BE59" s="4">
        <v>1611.261</v>
      </c>
      <c r="BF59" s="4">
        <v>446.87299999999999</v>
      </c>
      <c r="BG59" s="4">
        <v>1.397</v>
      </c>
      <c r="BH59" s="4">
        <v>0.76400000000000001</v>
      </c>
      <c r="BI59" s="4">
        <v>2.1619999999999999</v>
      </c>
      <c r="BJ59" s="4">
        <v>1.0760000000000001</v>
      </c>
      <c r="BK59" s="4">
        <v>0.58899999999999997</v>
      </c>
      <c r="BL59" s="4">
        <v>1.665</v>
      </c>
      <c r="BM59" s="4">
        <v>43.5563</v>
      </c>
      <c r="BQ59" s="4">
        <v>66.605000000000004</v>
      </c>
      <c r="BR59" s="4">
        <v>0.65371400000000002</v>
      </c>
      <c r="BS59" s="4">
        <v>-5</v>
      </c>
      <c r="BT59" s="4">
        <v>8.1270000000000005E-3</v>
      </c>
      <c r="BU59" s="4">
        <v>15.975135999999999</v>
      </c>
      <c r="BV59" s="4">
        <v>0.16416500000000001</v>
      </c>
      <c r="BW59" s="4">
        <f t="shared" si="11"/>
        <v>4.2206309311999997</v>
      </c>
      <c r="BY59" s="4">
        <f t="shared" si="7"/>
        <v>19866.219681493611</v>
      </c>
      <c r="BZ59" s="4">
        <f t="shared" si="8"/>
        <v>5509.7697938000701</v>
      </c>
      <c r="CA59" s="4">
        <f t="shared" si="9"/>
        <v>13.266660322124801</v>
      </c>
      <c r="CB59" s="4">
        <f t="shared" si="10"/>
        <v>537.03219050981818</v>
      </c>
    </row>
    <row r="60" spans="1:80" x14ac:dyDescent="0.25">
      <c r="A60" s="2">
        <v>42804</v>
      </c>
      <c r="B60" s="3">
        <v>0.55485887731481476</v>
      </c>
      <c r="C60" s="4">
        <v>11.09</v>
      </c>
      <c r="D60" s="4">
        <v>1.3924000000000001</v>
      </c>
      <c r="E60" s="4">
        <v>13924.406926</v>
      </c>
      <c r="F60" s="4">
        <v>80</v>
      </c>
      <c r="G60" s="4">
        <v>47.9</v>
      </c>
      <c r="H60" s="4">
        <v>4043</v>
      </c>
      <c r="J60" s="4">
        <v>0.6</v>
      </c>
      <c r="K60" s="4">
        <v>0.86670000000000003</v>
      </c>
      <c r="L60" s="4">
        <v>9.6120000000000001</v>
      </c>
      <c r="M60" s="4">
        <v>1.2069000000000001</v>
      </c>
      <c r="N60" s="4">
        <v>69.321299999999994</v>
      </c>
      <c r="O60" s="4">
        <v>41.516199999999998</v>
      </c>
      <c r="P60" s="4">
        <v>110.8</v>
      </c>
      <c r="Q60" s="4">
        <v>53.398200000000003</v>
      </c>
      <c r="R60" s="4">
        <v>31.979900000000001</v>
      </c>
      <c r="S60" s="4">
        <v>85.4</v>
      </c>
      <c r="T60" s="4">
        <v>4043.0385999999999</v>
      </c>
      <c r="W60" s="4">
        <v>0</v>
      </c>
      <c r="X60" s="4">
        <v>0.52</v>
      </c>
      <c r="Y60" s="4">
        <v>11.5</v>
      </c>
      <c r="Z60" s="4">
        <v>931</v>
      </c>
      <c r="AA60" s="4">
        <v>948</v>
      </c>
      <c r="AB60" s="4">
        <v>923</v>
      </c>
      <c r="AC60" s="4">
        <v>92</v>
      </c>
      <c r="AD60" s="4">
        <v>11.55</v>
      </c>
      <c r="AE60" s="4">
        <v>0.27</v>
      </c>
      <c r="AF60" s="4">
        <v>992</v>
      </c>
      <c r="AG60" s="4">
        <v>-10</v>
      </c>
      <c r="AH60" s="4">
        <v>8</v>
      </c>
      <c r="AI60" s="4">
        <v>24</v>
      </c>
      <c r="AJ60" s="4">
        <v>136</v>
      </c>
      <c r="AK60" s="4">
        <v>133.1</v>
      </c>
      <c r="AL60" s="4">
        <v>5</v>
      </c>
      <c r="AM60" s="4">
        <v>142</v>
      </c>
      <c r="AN60" s="4" t="s">
        <v>155</v>
      </c>
      <c r="AO60" s="4">
        <v>2</v>
      </c>
      <c r="AP60" s="5">
        <v>0.76315972222222228</v>
      </c>
      <c r="AQ60" s="4">
        <v>47.161240999999997</v>
      </c>
      <c r="AR60" s="4">
        <v>-88.483998</v>
      </c>
      <c r="AS60" s="4">
        <v>312.2</v>
      </c>
      <c r="AT60" s="4">
        <v>28.9</v>
      </c>
      <c r="AU60" s="4">
        <v>12</v>
      </c>
      <c r="AV60" s="4">
        <v>7</v>
      </c>
      <c r="AW60" s="4" t="s">
        <v>437</v>
      </c>
      <c r="AX60" s="4">
        <v>1.2</v>
      </c>
      <c r="AY60" s="4">
        <v>1.7</v>
      </c>
      <c r="AZ60" s="4">
        <v>3.1</v>
      </c>
      <c r="BA60" s="4">
        <v>11.154</v>
      </c>
      <c r="BB60" s="4">
        <v>12.82</v>
      </c>
      <c r="BC60" s="4">
        <v>1.1499999999999999</v>
      </c>
      <c r="BD60" s="4">
        <v>15.377000000000001</v>
      </c>
      <c r="BE60" s="4">
        <v>2072.433</v>
      </c>
      <c r="BF60" s="4">
        <v>165.61500000000001</v>
      </c>
      <c r="BG60" s="4">
        <v>1.5649999999999999</v>
      </c>
      <c r="BH60" s="4">
        <v>0.93700000000000006</v>
      </c>
      <c r="BI60" s="4">
        <v>2.5030000000000001</v>
      </c>
      <c r="BJ60" s="4">
        <v>1.206</v>
      </c>
      <c r="BK60" s="4">
        <v>0.72199999999999998</v>
      </c>
      <c r="BL60" s="4">
        <v>1.9279999999999999</v>
      </c>
      <c r="BM60" s="4">
        <v>36.145200000000003</v>
      </c>
      <c r="BQ60" s="4">
        <v>81.525999999999996</v>
      </c>
      <c r="BR60" s="4">
        <v>0.57830300000000001</v>
      </c>
      <c r="BS60" s="4">
        <v>-5</v>
      </c>
      <c r="BT60" s="4">
        <v>8.0000000000000002E-3</v>
      </c>
      <c r="BU60" s="4">
        <v>14.132279</v>
      </c>
      <c r="BV60" s="4">
        <v>0.16159999999999999</v>
      </c>
      <c r="BW60" s="4">
        <f t="shared" si="11"/>
        <v>3.7337481117999998</v>
      </c>
      <c r="BY60" s="4">
        <f t="shared" si="7"/>
        <v>22604.633813358047</v>
      </c>
      <c r="BZ60" s="4">
        <f t="shared" si="8"/>
        <v>1806.4113189663033</v>
      </c>
      <c r="CA60" s="4">
        <f t="shared" si="9"/>
        <v>13.1541952762332</v>
      </c>
      <c r="CB60" s="4">
        <f t="shared" si="10"/>
        <v>394.24628449295551</v>
      </c>
    </row>
    <row r="61" spans="1:80" x14ac:dyDescent="0.25">
      <c r="A61" s="2">
        <v>42804</v>
      </c>
      <c r="B61" s="3">
        <v>0.55487045138888891</v>
      </c>
      <c r="C61" s="4">
        <v>11.098000000000001</v>
      </c>
      <c r="D61" s="4">
        <v>0.43759999999999999</v>
      </c>
      <c r="E61" s="4">
        <v>4375.9581319999998</v>
      </c>
      <c r="F61" s="4">
        <v>82</v>
      </c>
      <c r="G61" s="4">
        <v>47.8</v>
      </c>
      <c r="H61" s="4">
        <v>2947.1</v>
      </c>
      <c r="J61" s="4">
        <v>0.6</v>
      </c>
      <c r="K61" s="4">
        <v>0.878</v>
      </c>
      <c r="L61" s="4">
        <v>9.7445000000000004</v>
      </c>
      <c r="M61" s="4">
        <v>0.38419999999999999</v>
      </c>
      <c r="N61" s="4">
        <v>71.966800000000006</v>
      </c>
      <c r="O61" s="4">
        <v>41.938000000000002</v>
      </c>
      <c r="P61" s="4">
        <v>113.9</v>
      </c>
      <c r="Q61" s="4">
        <v>55.436</v>
      </c>
      <c r="R61" s="4">
        <v>32.3048</v>
      </c>
      <c r="S61" s="4">
        <v>87.7</v>
      </c>
      <c r="T61" s="4">
        <v>2947.05</v>
      </c>
      <c r="W61" s="4">
        <v>0</v>
      </c>
      <c r="X61" s="4">
        <v>0.52680000000000005</v>
      </c>
      <c r="Y61" s="4">
        <v>11.5</v>
      </c>
      <c r="Z61" s="4">
        <v>941</v>
      </c>
      <c r="AA61" s="4">
        <v>960</v>
      </c>
      <c r="AB61" s="4">
        <v>933</v>
      </c>
      <c r="AC61" s="4">
        <v>92</v>
      </c>
      <c r="AD61" s="4">
        <v>11.55</v>
      </c>
      <c r="AE61" s="4">
        <v>0.27</v>
      </c>
      <c r="AF61" s="4">
        <v>992</v>
      </c>
      <c r="AG61" s="4">
        <v>-10</v>
      </c>
      <c r="AH61" s="4">
        <v>8</v>
      </c>
      <c r="AI61" s="4">
        <v>24</v>
      </c>
      <c r="AJ61" s="4">
        <v>136</v>
      </c>
      <c r="AK61" s="4">
        <v>134.69999999999999</v>
      </c>
      <c r="AL61" s="4">
        <v>5</v>
      </c>
      <c r="AM61" s="4">
        <v>142</v>
      </c>
      <c r="AN61" s="4" t="s">
        <v>155</v>
      </c>
      <c r="AO61" s="4">
        <v>2</v>
      </c>
      <c r="AP61" s="5">
        <v>0.76317129629629632</v>
      </c>
      <c r="AQ61" s="4">
        <v>47.161363999999999</v>
      </c>
      <c r="AR61" s="4">
        <v>-88.484003999999999</v>
      </c>
      <c r="AS61" s="4">
        <v>312.39999999999998</v>
      </c>
      <c r="AT61" s="4">
        <v>29.6</v>
      </c>
      <c r="AU61" s="4">
        <v>12</v>
      </c>
      <c r="AV61" s="4">
        <v>7</v>
      </c>
      <c r="AW61" s="4" t="s">
        <v>437</v>
      </c>
      <c r="AX61" s="4">
        <v>1.2607999999999999</v>
      </c>
      <c r="AY61" s="4">
        <v>1.4872000000000001</v>
      </c>
      <c r="AZ61" s="4">
        <v>3.1303999999999998</v>
      </c>
      <c r="BA61" s="4">
        <v>11.154</v>
      </c>
      <c r="BB61" s="4">
        <v>14.05</v>
      </c>
      <c r="BC61" s="4">
        <v>1.26</v>
      </c>
      <c r="BD61" s="4">
        <v>13.891</v>
      </c>
      <c r="BE61" s="4">
        <v>2262.8510000000001</v>
      </c>
      <c r="BF61" s="4">
        <v>56.787999999999997</v>
      </c>
      <c r="BG61" s="4">
        <v>1.75</v>
      </c>
      <c r="BH61" s="4">
        <v>1.02</v>
      </c>
      <c r="BI61" s="4">
        <v>2.77</v>
      </c>
      <c r="BJ61" s="4">
        <v>1.3480000000000001</v>
      </c>
      <c r="BK61" s="4">
        <v>0.78600000000000003</v>
      </c>
      <c r="BL61" s="4">
        <v>2.1339999999999999</v>
      </c>
      <c r="BM61" s="4">
        <v>28.3765</v>
      </c>
      <c r="BQ61" s="4">
        <v>88.951999999999998</v>
      </c>
      <c r="BR61" s="4">
        <v>0.52422299999999999</v>
      </c>
      <c r="BS61" s="4">
        <v>-5</v>
      </c>
      <c r="BT61" s="4">
        <v>8.8730000000000007E-3</v>
      </c>
      <c r="BU61" s="4">
        <v>12.810699</v>
      </c>
      <c r="BV61" s="4">
        <v>0.17923500000000001</v>
      </c>
      <c r="BW61" s="4">
        <f t="shared" si="11"/>
        <v>3.3845866757999996</v>
      </c>
      <c r="BY61" s="4">
        <f t="shared" si="7"/>
        <v>22373.481008470859</v>
      </c>
      <c r="BZ61" s="4">
        <f t="shared" si="8"/>
        <v>561.47984975990153</v>
      </c>
      <c r="CA61" s="4">
        <f t="shared" si="9"/>
        <v>13.3280770140936</v>
      </c>
      <c r="CB61" s="4">
        <f t="shared" si="10"/>
        <v>280.56689717390731</v>
      </c>
    </row>
    <row r="62" spans="1:80" x14ac:dyDescent="0.25">
      <c r="A62" s="2">
        <v>42804</v>
      </c>
      <c r="B62" s="3">
        <v>0.55488202546296295</v>
      </c>
      <c r="C62" s="4">
        <v>11.260999999999999</v>
      </c>
      <c r="D62" s="4">
        <v>0.22339999999999999</v>
      </c>
      <c r="E62" s="4">
        <v>2234.2512080000001</v>
      </c>
      <c r="F62" s="4">
        <v>103.8</v>
      </c>
      <c r="G62" s="4">
        <v>42.5</v>
      </c>
      <c r="H62" s="4">
        <v>2472.5</v>
      </c>
      <c r="J62" s="4">
        <v>0.69</v>
      </c>
      <c r="K62" s="4">
        <v>0.87919999999999998</v>
      </c>
      <c r="L62" s="4">
        <v>9.9</v>
      </c>
      <c r="M62" s="4">
        <v>0.19639999999999999</v>
      </c>
      <c r="N62" s="4">
        <v>91.2239</v>
      </c>
      <c r="O62" s="4">
        <v>37.363999999999997</v>
      </c>
      <c r="P62" s="4">
        <v>128.6</v>
      </c>
      <c r="Q62" s="4">
        <v>70.2697</v>
      </c>
      <c r="R62" s="4">
        <v>28.781500000000001</v>
      </c>
      <c r="S62" s="4">
        <v>99.1</v>
      </c>
      <c r="T62" s="4">
        <v>2472.5007999999998</v>
      </c>
      <c r="W62" s="4">
        <v>0</v>
      </c>
      <c r="X62" s="4">
        <v>0.60950000000000004</v>
      </c>
      <c r="Y62" s="4">
        <v>11.5</v>
      </c>
      <c r="Z62" s="4">
        <v>947</v>
      </c>
      <c r="AA62" s="4">
        <v>968</v>
      </c>
      <c r="AB62" s="4">
        <v>940</v>
      </c>
      <c r="AC62" s="4">
        <v>92</v>
      </c>
      <c r="AD62" s="4">
        <v>11.55</v>
      </c>
      <c r="AE62" s="4">
        <v>0.27</v>
      </c>
      <c r="AF62" s="4">
        <v>992</v>
      </c>
      <c r="AG62" s="4">
        <v>-10</v>
      </c>
      <c r="AH62" s="4">
        <v>8</v>
      </c>
      <c r="AI62" s="4">
        <v>24</v>
      </c>
      <c r="AJ62" s="4">
        <v>136</v>
      </c>
      <c r="AK62" s="4">
        <v>134.1</v>
      </c>
      <c r="AL62" s="4">
        <v>4.5999999999999996</v>
      </c>
      <c r="AM62" s="4">
        <v>142</v>
      </c>
      <c r="AN62" s="4" t="s">
        <v>155</v>
      </c>
      <c r="AO62" s="4">
        <v>2</v>
      </c>
      <c r="AP62" s="5">
        <v>0.76318287037037036</v>
      </c>
      <c r="AQ62" s="4">
        <v>47.161489000000003</v>
      </c>
      <c r="AR62" s="4">
        <v>-88.484021999999996</v>
      </c>
      <c r="AS62" s="4">
        <v>312.8</v>
      </c>
      <c r="AT62" s="4">
        <v>30.5</v>
      </c>
      <c r="AU62" s="4">
        <v>12</v>
      </c>
      <c r="AV62" s="4">
        <v>7</v>
      </c>
      <c r="AW62" s="4" t="s">
        <v>437</v>
      </c>
      <c r="AX62" s="4">
        <v>1.4608000000000001</v>
      </c>
      <c r="AY62" s="4">
        <v>1.1823999999999999</v>
      </c>
      <c r="AZ62" s="4">
        <v>3.3216000000000001</v>
      </c>
      <c r="BA62" s="4">
        <v>11.154</v>
      </c>
      <c r="BB62" s="4">
        <v>14.2</v>
      </c>
      <c r="BC62" s="4">
        <v>1.27</v>
      </c>
      <c r="BD62" s="4">
        <v>13.746</v>
      </c>
      <c r="BE62" s="4">
        <v>2316.7629999999999</v>
      </c>
      <c r="BF62" s="4">
        <v>29.256</v>
      </c>
      <c r="BG62" s="4">
        <v>2.2360000000000002</v>
      </c>
      <c r="BH62" s="4">
        <v>0.91600000000000004</v>
      </c>
      <c r="BI62" s="4">
        <v>3.1509999999999998</v>
      </c>
      <c r="BJ62" s="4">
        <v>1.722</v>
      </c>
      <c r="BK62" s="4">
        <v>0.70499999999999996</v>
      </c>
      <c r="BL62" s="4">
        <v>2.427</v>
      </c>
      <c r="BM62" s="4">
        <v>23.991700000000002</v>
      </c>
      <c r="BQ62" s="4">
        <v>103.715</v>
      </c>
      <c r="BR62" s="4">
        <v>0.59220499999999998</v>
      </c>
      <c r="BS62" s="4">
        <v>-5</v>
      </c>
      <c r="BT62" s="4">
        <v>8.1270000000000005E-3</v>
      </c>
      <c r="BU62" s="4">
        <v>14.472009999999999</v>
      </c>
      <c r="BV62" s="4">
        <v>0.16416500000000001</v>
      </c>
      <c r="BW62" s="4">
        <f t="shared" si="11"/>
        <v>3.8235050419999999</v>
      </c>
      <c r="BY62" s="4">
        <f t="shared" si="7"/>
        <v>25877.078114941629</v>
      </c>
      <c r="BZ62" s="4">
        <f t="shared" si="8"/>
        <v>326.77481353540799</v>
      </c>
      <c r="CA62" s="4">
        <f t="shared" si="9"/>
        <v>19.233874381595999</v>
      </c>
      <c r="CB62" s="4">
        <f t="shared" si="10"/>
        <v>267.97522880426061</v>
      </c>
    </row>
    <row r="63" spans="1:80" x14ac:dyDescent="0.25">
      <c r="A63" s="2">
        <v>42804</v>
      </c>
      <c r="B63" s="3">
        <v>0.5548935995370371</v>
      </c>
      <c r="C63" s="4">
        <v>11.409000000000001</v>
      </c>
      <c r="D63" s="4">
        <v>0.1396</v>
      </c>
      <c r="E63" s="4">
        <v>1395.935162</v>
      </c>
      <c r="F63" s="4">
        <v>123.9</v>
      </c>
      <c r="G63" s="4">
        <v>47.9</v>
      </c>
      <c r="H63" s="4">
        <v>2254.8000000000002</v>
      </c>
      <c r="J63" s="4">
        <v>1.25</v>
      </c>
      <c r="K63" s="4">
        <v>0.87890000000000001</v>
      </c>
      <c r="L63" s="4">
        <v>10.028</v>
      </c>
      <c r="M63" s="4">
        <v>0.1227</v>
      </c>
      <c r="N63" s="4">
        <v>108.87860000000001</v>
      </c>
      <c r="O63" s="4">
        <v>42.120399999999997</v>
      </c>
      <c r="P63" s="4">
        <v>151</v>
      </c>
      <c r="Q63" s="4">
        <v>83.869100000000003</v>
      </c>
      <c r="R63" s="4">
        <v>32.445399999999999</v>
      </c>
      <c r="S63" s="4">
        <v>116.3</v>
      </c>
      <c r="T63" s="4">
        <v>2254.7829000000002</v>
      </c>
      <c r="W63" s="4">
        <v>0</v>
      </c>
      <c r="X63" s="4">
        <v>1.0952</v>
      </c>
      <c r="Y63" s="4">
        <v>11.6</v>
      </c>
      <c r="Z63" s="4">
        <v>951</v>
      </c>
      <c r="AA63" s="4">
        <v>972</v>
      </c>
      <c r="AB63" s="4">
        <v>944</v>
      </c>
      <c r="AC63" s="4">
        <v>92</v>
      </c>
      <c r="AD63" s="4">
        <v>11.55</v>
      </c>
      <c r="AE63" s="4">
        <v>0.27</v>
      </c>
      <c r="AF63" s="4">
        <v>992</v>
      </c>
      <c r="AG63" s="4">
        <v>-10</v>
      </c>
      <c r="AH63" s="4">
        <v>8</v>
      </c>
      <c r="AI63" s="4">
        <v>24</v>
      </c>
      <c r="AJ63" s="4">
        <v>136</v>
      </c>
      <c r="AK63" s="4">
        <v>133.1</v>
      </c>
      <c r="AL63" s="4">
        <v>4.7</v>
      </c>
      <c r="AM63" s="4">
        <v>142</v>
      </c>
      <c r="AN63" s="4" t="s">
        <v>155</v>
      </c>
      <c r="AO63" s="4">
        <v>2</v>
      </c>
      <c r="AP63" s="5">
        <v>0.7631944444444444</v>
      </c>
      <c r="AQ63" s="4">
        <v>47.161611999999998</v>
      </c>
      <c r="AR63" s="4">
        <v>-88.484052000000005</v>
      </c>
      <c r="AS63" s="4">
        <v>313.2</v>
      </c>
      <c r="AT63" s="4">
        <v>30.7</v>
      </c>
      <c r="AU63" s="4">
        <v>12</v>
      </c>
      <c r="AV63" s="4">
        <v>7</v>
      </c>
      <c r="AW63" s="4" t="s">
        <v>437</v>
      </c>
      <c r="AX63" s="4">
        <v>1.6608000000000001</v>
      </c>
      <c r="AY63" s="4">
        <v>1.752</v>
      </c>
      <c r="AZ63" s="4">
        <v>3.7216</v>
      </c>
      <c r="BA63" s="4">
        <v>11.154</v>
      </c>
      <c r="BB63" s="4">
        <v>14.17</v>
      </c>
      <c r="BC63" s="4">
        <v>1.27</v>
      </c>
      <c r="BD63" s="4">
        <v>13.776999999999999</v>
      </c>
      <c r="BE63" s="4">
        <v>2339.3429999999998</v>
      </c>
      <c r="BF63" s="4">
        <v>18.216999999999999</v>
      </c>
      <c r="BG63" s="4">
        <v>2.66</v>
      </c>
      <c r="BH63" s="4">
        <v>1.0289999999999999</v>
      </c>
      <c r="BI63" s="4">
        <v>3.6890000000000001</v>
      </c>
      <c r="BJ63" s="4">
        <v>2.0489999999999999</v>
      </c>
      <c r="BK63" s="4">
        <v>0.79300000000000004</v>
      </c>
      <c r="BL63" s="4">
        <v>2.8420000000000001</v>
      </c>
      <c r="BM63" s="4">
        <v>21.810400000000001</v>
      </c>
      <c r="BQ63" s="4">
        <v>185.762</v>
      </c>
      <c r="BR63" s="4">
        <v>0.60911099999999996</v>
      </c>
      <c r="BS63" s="4">
        <v>-5</v>
      </c>
      <c r="BT63" s="4">
        <v>8.0000000000000002E-3</v>
      </c>
      <c r="BU63" s="4">
        <v>14.885149999999999</v>
      </c>
      <c r="BV63" s="4">
        <v>0.16159999999999999</v>
      </c>
      <c r="BW63" s="4">
        <f t="shared" si="11"/>
        <v>3.9326566299999999</v>
      </c>
      <c r="BY63" s="4">
        <f t="shared" si="7"/>
        <v>26875.211670088109</v>
      </c>
      <c r="BZ63" s="4">
        <f t="shared" si="8"/>
        <v>209.28343171309001</v>
      </c>
      <c r="CA63" s="4">
        <f t="shared" si="9"/>
        <v>23.539647119729999</v>
      </c>
      <c r="CB63" s="4">
        <f t="shared" si="10"/>
        <v>250.565700117208</v>
      </c>
    </row>
    <row r="64" spans="1:80" x14ac:dyDescent="0.25">
      <c r="A64" s="2">
        <v>42804</v>
      </c>
      <c r="B64" s="3">
        <v>0.55490517361111114</v>
      </c>
      <c r="C64" s="4">
        <v>11.541</v>
      </c>
      <c r="D64" s="4">
        <v>9.8500000000000004E-2</v>
      </c>
      <c r="E64" s="4">
        <v>985.38328999999999</v>
      </c>
      <c r="F64" s="4">
        <v>141.30000000000001</v>
      </c>
      <c r="G64" s="4">
        <v>57.4</v>
      </c>
      <c r="H64" s="4">
        <v>2025.8</v>
      </c>
      <c r="J64" s="4">
        <v>1.98</v>
      </c>
      <c r="K64" s="4">
        <v>0.87839999999999996</v>
      </c>
      <c r="L64" s="4">
        <v>10.1371</v>
      </c>
      <c r="M64" s="4">
        <v>8.6599999999999996E-2</v>
      </c>
      <c r="N64" s="4">
        <v>124.1486</v>
      </c>
      <c r="O64" s="4">
        <v>50.418500000000002</v>
      </c>
      <c r="P64" s="4">
        <v>174.6</v>
      </c>
      <c r="Q64" s="4">
        <v>95.631600000000006</v>
      </c>
      <c r="R64" s="4">
        <v>38.837400000000002</v>
      </c>
      <c r="S64" s="4">
        <v>134.5</v>
      </c>
      <c r="T64" s="4">
        <v>2025.7675999999999</v>
      </c>
      <c r="W64" s="4">
        <v>0</v>
      </c>
      <c r="X64" s="4">
        <v>1.7401</v>
      </c>
      <c r="Y64" s="4">
        <v>11.5</v>
      </c>
      <c r="Z64" s="4">
        <v>955</v>
      </c>
      <c r="AA64" s="4">
        <v>973</v>
      </c>
      <c r="AB64" s="4">
        <v>945</v>
      </c>
      <c r="AC64" s="4">
        <v>92</v>
      </c>
      <c r="AD64" s="4">
        <v>11.55</v>
      </c>
      <c r="AE64" s="4">
        <v>0.27</v>
      </c>
      <c r="AF64" s="4">
        <v>992</v>
      </c>
      <c r="AG64" s="4">
        <v>-10</v>
      </c>
      <c r="AH64" s="4">
        <v>8</v>
      </c>
      <c r="AI64" s="4">
        <v>24</v>
      </c>
      <c r="AJ64" s="4">
        <v>136</v>
      </c>
      <c r="AK64" s="4">
        <v>134.69999999999999</v>
      </c>
      <c r="AL64" s="4">
        <v>4.7</v>
      </c>
      <c r="AM64" s="4">
        <v>142</v>
      </c>
      <c r="AN64" s="4" t="s">
        <v>155</v>
      </c>
      <c r="AO64" s="4">
        <v>2</v>
      </c>
      <c r="AP64" s="5">
        <v>0.76320601851851855</v>
      </c>
      <c r="AQ64" s="4">
        <v>47.161735</v>
      </c>
      <c r="AR64" s="4">
        <v>-88.484082999999998</v>
      </c>
      <c r="AS64" s="4">
        <v>313.7</v>
      </c>
      <c r="AT64" s="4">
        <v>30.7</v>
      </c>
      <c r="AU64" s="4">
        <v>12</v>
      </c>
      <c r="AV64" s="4">
        <v>7</v>
      </c>
      <c r="AW64" s="4" t="s">
        <v>437</v>
      </c>
      <c r="AX64" s="4">
        <v>1.8</v>
      </c>
      <c r="AY64" s="4">
        <v>2.1911999999999998</v>
      </c>
      <c r="AZ64" s="4">
        <v>4.0608000000000004</v>
      </c>
      <c r="BA64" s="4">
        <v>11.154</v>
      </c>
      <c r="BB64" s="4">
        <v>14.1</v>
      </c>
      <c r="BC64" s="4">
        <v>1.26</v>
      </c>
      <c r="BD64" s="4">
        <v>13.847</v>
      </c>
      <c r="BE64" s="4">
        <v>2353.3980000000001</v>
      </c>
      <c r="BF64" s="4">
        <v>12.789</v>
      </c>
      <c r="BG64" s="4">
        <v>3.0179999999999998</v>
      </c>
      <c r="BH64" s="4">
        <v>1.226</v>
      </c>
      <c r="BI64" s="4">
        <v>4.2439999999999998</v>
      </c>
      <c r="BJ64" s="4">
        <v>2.3250000000000002</v>
      </c>
      <c r="BK64" s="4">
        <v>0.94399999999999995</v>
      </c>
      <c r="BL64" s="4">
        <v>3.2690000000000001</v>
      </c>
      <c r="BM64" s="4">
        <v>19.500599999999999</v>
      </c>
      <c r="BQ64" s="4">
        <v>293.73500000000001</v>
      </c>
      <c r="BR64" s="4">
        <v>0.65801500000000002</v>
      </c>
      <c r="BS64" s="4">
        <v>-5</v>
      </c>
      <c r="BT64" s="4">
        <v>8.0000000000000002E-3</v>
      </c>
      <c r="BU64" s="4">
        <v>16.080241000000001</v>
      </c>
      <c r="BV64" s="4">
        <v>0.16159999999999999</v>
      </c>
      <c r="BW64" s="4">
        <f t="shared" si="11"/>
        <v>4.2483996721999997</v>
      </c>
      <c r="BY64" s="4">
        <f t="shared" si="7"/>
        <v>29207.387169482918</v>
      </c>
      <c r="BZ64" s="4">
        <f t="shared" si="8"/>
        <v>158.72082601859822</v>
      </c>
      <c r="CA64" s="4">
        <f t="shared" si="9"/>
        <v>28.854947258835004</v>
      </c>
      <c r="CB64" s="4">
        <f t="shared" si="10"/>
        <v>242.01668151210228</v>
      </c>
    </row>
    <row r="65" spans="1:80" x14ac:dyDescent="0.25">
      <c r="A65" s="2">
        <v>42804</v>
      </c>
      <c r="B65" s="3">
        <v>0.55491674768518517</v>
      </c>
      <c r="C65" s="4">
        <v>11.651999999999999</v>
      </c>
      <c r="D65" s="4">
        <v>6.9900000000000004E-2</v>
      </c>
      <c r="E65" s="4">
        <v>698.81355900000005</v>
      </c>
      <c r="F65" s="4">
        <v>150.9</v>
      </c>
      <c r="G65" s="4">
        <v>57.3</v>
      </c>
      <c r="H65" s="4">
        <v>1916.5</v>
      </c>
      <c r="J65" s="4">
        <v>2.85</v>
      </c>
      <c r="K65" s="4">
        <v>0.87770000000000004</v>
      </c>
      <c r="L65" s="4">
        <v>10.227499999999999</v>
      </c>
      <c r="M65" s="4">
        <v>6.13E-2</v>
      </c>
      <c r="N65" s="4">
        <v>132.48769999999999</v>
      </c>
      <c r="O65" s="4">
        <v>50.293300000000002</v>
      </c>
      <c r="P65" s="4">
        <v>182.8</v>
      </c>
      <c r="Q65" s="4">
        <v>102.0552</v>
      </c>
      <c r="R65" s="4">
        <v>38.740900000000003</v>
      </c>
      <c r="S65" s="4">
        <v>140.80000000000001</v>
      </c>
      <c r="T65" s="4">
        <v>1916.4953</v>
      </c>
      <c r="W65" s="4">
        <v>0</v>
      </c>
      <c r="X65" s="4">
        <v>2.4975999999999998</v>
      </c>
      <c r="Y65" s="4">
        <v>11.6</v>
      </c>
      <c r="Z65" s="4">
        <v>958</v>
      </c>
      <c r="AA65" s="4">
        <v>976</v>
      </c>
      <c r="AB65" s="4">
        <v>948</v>
      </c>
      <c r="AC65" s="4">
        <v>92</v>
      </c>
      <c r="AD65" s="4">
        <v>11.55</v>
      </c>
      <c r="AE65" s="4">
        <v>0.27</v>
      </c>
      <c r="AF65" s="4">
        <v>992</v>
      </c>
      <c r="AG65" s="4">
        <v>-10</v>
      </c>
      <c r="AH65" s="4">
        <v>8</v>
      </c>
      <c r="AI65" s="4">
        <v>24</v>
      </c>
      <c r="AJ65" s="4">
        <v>136</v>
      </c>
      <c r="AK65" s="4">
        <v>134.1</v>
      </c>
      <c r="AL65" s="4">
        <v>4.5999999999999996</v>
      </c>
      <c r="AM65" s="4">
        <v>142</v>
      </c>
      <c r="AN65" s="4" t="s">
        <v>155</v>
      </c>
      <c r="AO65" s="4">
        <v>2</v>
      </c>
      <c r="AP65" s="5">
        <v>0.7632175925925927</v>
      </c>
      <c r="AQ65" s="4">
        <v>47.161856999999998</v>
      </c>
      <c r="AR65" s="4">
        <v>-88.484112999999994</v>
      </c>
      <c r="AS65" s="4">
        <v>314.39999999999998</v>
      </c>
      <c r="AT65" s="4">
        <v>30.9</v>
      </c>
      <c r="AU65" s="4">
        <v>12</v>
      </c>
      <c r="AV65" s="4">
        <v>7</v>
      </c>
      <c r="AW65" s="4" t="s">
        <v>437</v>
      </c>
      <c r="AX65" s="4">
        <v>1.7696000000000001</v>
      </c>
      <c r="AY65" s="4">
        <v>2.4912000000000001</v>
      </c>
      <c r="AZ65" s="4">
        <v>4.2304000000000004</v>
      </c>
      <c r="BA65" s="4">
        <v>11.154</v>
      </c>
      <c r="BB65" s="4">
        <v>14.03</v>
      </c>
      <c r="BC65" s="4">
        <v>1.26</v>
      </c>
      <c r="BD65" s="4">
        <v>13.932</v>
      </c>
      <c r="BE65" s="4">
        <v>2362.0479999999998</v>
      </c>
      <c r="BF65" s="4">
        <v>9.016</v>
      </c>
      <c r="BG65" s="4">
        <v>3.2040000000000002</v>
      </c>
      <c r="BH65" s="4">
        <v>1.216</v>
      </c>
      <c r="BI65" s="4">
        <v>4.4210000000000003</v>
      </c>
      <c r="BJ65" s="4">
        <v>2.468</v>
      </c>
      <c r="BK65" s="4">
        <v>0.93700000000000006</v>
      </c>
      <c r="BL65" s="4">
        <v>3.4049999999999998</v>
      </c>
      <c r="BM65" s="4">
        <v>18.352799999999998</v>
      </c>
      <c r="BQ65" s="4">
        <v>419.40699999999998</v>
      </c>
      <c r="BR65" s="4">
        <v>0.61087400000000003</v>
      </c>
      <c r="BS65" s="4">
        <v>-5</v>
      </c>
      <c r="BT65" s="4">
        <v>8.8730000000000007E-3</v>
      </c>
      <c r="BU65" s="4">
        <v>14.928234</v>
      </c>
      <c r="BV65" s="4">
        <v>0.17923500000000001</v>
      </c>
      <c r="BW65" s="4">
        <f t="shared" si="11"/>
        <v>3.9440394228</v>
      </c>
      <c r="BY65" s="4">
        <f t="shared" si="7"/>
        <v>27214.598222162458</v>
      </c>
      <c r="BZ65" s="4">
        <f t="shared" si="8"/>
        <v>103.8788447868192</v>
      </c>
      <c r="CA65" s="4">
        <f t="shared" si="9"/>
        <v>28.435335950961601</v>
      </c>
      <c r="CB65" s="4">
        <f t="shared" si="10"/>
        <v>211.45382238282332</v>
      </c>
    </row>
    <row r="66" spans="1:80" x14ac:dyDescent="0.25">
      <c r="A66" s="2">
        <v>42804</v>
      </c>
      <c r="B66" s="3">
        <v>0.55492832175925921</v>
      </c>
      <c r="C66" s="4">
        <v>11.574</v>
      </c>
      <c r="D66" s="4">
        <v>5.1999999999999998E-2</v>
      </c>
      <c r="E66" s="4">
        <v>520</v>
      </c>
      <c r="F66" s="4">
        <v>162.30000000000001</v>
      </c>
      <c r="G66" s="4">
        <v>52.4</v>
      </c>
      <c r="H66" s="4">
        <v>1774.9</v>
      </c>
      <c r="J66" s="4">
        <v>3.5</v>
      </c>
      <c r="K66" s="4">
        <v>0.87880000000000003</v>
      </c>
      <c r="L66" s="4">
        <v>10.1708</v>
      </c>
      <c r="M66" s="4">
        <v>4.5699999999999998E-2</v>
      </c>
      <c r="N66" s="4">
        <v>142.5882</v>
      </c>
      <c r="O66" s="4">
        <v>46.070900000000002</v>
      </c>
      <c r="P66" s="4">
        <v>188.7</v>
      </c>
      <c r="Q66" s="4">
        <v>109.8356</v>
      </c>
      <c r="R66" s="4">
        <v>35.488399999999999</v>
      </c>
      <c r="S66" s="4">
        <v>145.30000000000001</v>
      </c>
      <c r="T66" s="4">
        <v>1774.9155000000001</v>
      </c>
      <c r="W66" s="4">
        <v>0</v>
      </c>
      <c r="X66" s="4">
        <v>3.0785</v>
      </c>
      <c r="Y66" s="4">
        <v>11.5</v>
      </c>
      <c r="Z66" s="4">
        <v>968</v>
      </c>
      <c r="AA66" s="4">
        <v>987</v>
      </c>
      <c r="AB66" s="4">
        <v>961</v>
      </c>
      <c r="AC66" s="4">
        <v>92</v>
      </c>
      <c r="AD66" s="4">
        <v>11.55</v>
      </c>
      <c r="AE66" s="4">
        <v>0.27</v>
      </c>
      <c r="AF66" s="4">
        <v>992</v>
      </c>
      <c r="AG66" s="4">
        <v>-10</v>
      </c>
      <c r="AH66" s="4">
        <v>8</v>
      </c>
      <c r="AI66" s="4">
        <v>24</v>
      </c>
      <c r="AJ66" s="4">
        <v>136</v>
      </c>
      <c r="AK66" s="4">
        <v>133.1</v>
      </c>
      <c r="AL66" s="4">
        <v>4.5</v>
      </c>
      <c r="AM66" s="4">
        <v>142</v>
      </c>
      <c r="AN66" s="4" t="s">
        <v>155</v>
      </c>
      <c r="AO66" s="4">
        <v>2</v>
      </c>
      <c r="AP66" s="5">
        <v>0.76322916666666663</v>
      </c>
      <c r="AQ66" s="4">
        <v>47.16198</v>
      </c>
      <c r="AR66" s="4">
        <v>-88.484146999999993</v>
      </c>
      <c r="AS66" s="4">
        <v>314.60000000000002</v>
      </c>
      <c r="AT66" s="4">
        <v>31.2</v>
      </c>
      <c r="AU66" s="4">
        <v>12</v>
      </c>
      <c r="AV66" s="4">
        <v>8</v>
      </c>
      <c r="AW66" s="4" t="s">
        <v>438</v>
      </c>
      <c r="AX66" s="4">
        <v>1.548</v>
      </c>
      <c r="AY66" s="4">
        <v>2.6696</v>
      </c>
      <c r="AZ66" s="4">
        <v>3.8744000000000001</v>
      </c>
      <c r="BA66" s="4">
        <v>11.154</v>
      </c>
      <c r="BB66" s="4">
        <v>14.16</v>
      </c>
      <c r="BC66" s="4">
        <v>1.27</v>
      </c>
      <c r="BD66" s="4">
        <v>13.795999999999999</v>
      </c>
      <c r="BE66" s="4">
        <v>2368.576</v>
      </c>
      <c r="BF66" s="4">
        <v>6.7729999999999997</v>
      </c>
      <c r="BG66" s="4">
        <v>3.4769999999999999</v>
      </c>
      <c r="BH66" s="4">
        <v>1.1240000000000001</v>
      </c>
      <c r="BI66" s="4">
        <v>4.601</v>
      </c>
      <c r="BJ66" s="4">
        <v>2.6789999999999998</v>
      </c>
      <c r="BK66" s="4">
        <v>0.86499999999999999</v>
      </c>
      <c r="BL66" s="4">
        <v>3.544</v>
      </c>
      <c r="BM66" s="4">
        <v>17.139099999999999</v>
      </c>
      <c r="BQ66" s="4">
        <v>521.28800000000001</v>
      </c>
      <c r="BR66" s="4">
        <v>0.64577700000000005</v>
      </c>
      <c r="BS66" s="4">
        <v>-5</v>
      </c>
      <c r="BT66" s="4">
        <v>8.9999999999999993E-3</v>
      </c>
      <c r="BU66" s="4">
        <v>15.781176</v>
      </c>
      <c r="BV66" s="4">
        <v>0.18179999999999999</v>
      </c>
      <c r="BW66" s="4">
        <f t="shared" si="11"/>
        <v>4.1693866991999995</v>
      </c>
      <c r="BY66" s="4">
        <f t="shared" si="7"/>
        <v>28849.0463850452</v>
      </c>
      <c r="BZ66" s="4">
        <f t="shared" si="8"/>
        <v>82.494541516046397</v>
      </c>
      <c r="CA66" s="4">
        <f t="shared" si="9"/>
        <v>32.629983274987197</v>
      </c>
      <c r="CB66" s="4">
        <f t="shared" si="10"/>
        <v>208.75272353427891</v>
      </c>
    </row>
    <row r="67" spans="1:80" x14ac:dyDescent="0.25">
      <c r="A67" s="2">
        <v>42804</v>
      </c>
      <c r="B67" s="3">
        <v>0.55493989583333336</v>
      </c>
      <c r="C67" s="4">
        <v>12.125999999999999</v>
      </c>
      <c r="D67" s="4">
        <v>5.0200000000000002E-2</v>
      </c>
      <c r="E67" s="4">
        <v>501.727575</v>
      </c>
      <c r="F67" s="4">
        <v>175.5</v>
      </c>
      <c r="G67" s="4">
        <v>43.9</v>
      </c>
      <c r="H67" s="4">
        <v>1644.1</v>
      </c>
      <c r="J67" s="4">
        <v>3.85</v>
      </c>
      <c r="K67" s="4">
        <v>0.87380000000000002</v>
      </c>
      <c r="L67" s="4">
        <v>10.595800000000001</v>
      </c>
      <c r="M67" s="4">
        <v>4.3799999999999999E-2</v>
      </c>
      <c r="N67" s="4">
        <v>153.38239999999999</v>
      </c>
      <c r="O67" s="4">
        <v>38.359499999999997</v>
      </c>
      <c r="P67" s="4">
        <v>191.7</v>
      </c>
      <c r="Q67" s="4">
        <v>118.1504</v>
      </c>
      <c r="R67" s="4">
        <v>29.548300000000001</v>
      </c>
      <c r="S67" s="4">
        <v>147.69999999999999</v>
      </c>
      <c r="T67" s="4">
        <v>1644.0926999999999</v>
      </c>
      <c r="W67" s="4">
        <v>0</v>
      </c>
      <c r="X67" s="4">
        <v>3.3675000000000002</v>
      </c>
      <c r="Y67" s="4">
        <v>11.6</v>
      </c>
      <c r="Z67" s="4">
        <v>971</v>
      </c>
      <c r="AA67" s="4">
        <v>993</v>
      </c>
      <c r="AB67" s="4">
        <v>966</v>
      </c>
      <c r="AC67" s="4">
        <v>92</v>
      </c>
      <c r="AD67" s="4">
        <v>11.55</v>
      </c>
      <c r="AE67" s="4">
        <v>0.27</v>
      </c>
      <c r="AF67" s="4">
        <v>992</v>
      </c>
      <c r="AG67" s="4">
        <v>-10</v>
      </c>
      <c r="AH67" s="4">
        <v>8</v>
      </c>
      <c r="AI67" s="4">
        <v>24</v>
      </c>
      <c r="AJ67" s="4">
        <v>136</v>
      </c>
      <c r="AK67" s="4">
        <v>133</v>
      </c>
      <c r="AL67" s="4">
        <v>4.5999999999999996</v>
      </c>
      <c r="AM67" s="4">
        <v>142</v>
      </c>
      <c r="AN67" s="4" t="s">
        <v>155</v>
      </c>
      <c r="AO67" s="4">
        <v>2</v>
      </c>
      <c r="AP67" s="5">
        <v>0.76324074074074078</v>
      </c>
      <c r="AQ67" s="4">
        <v>47.162106999999999</v>
      </c>
      <c r="AR67" s="4">
        <v>-88.484172000000001</v>
      </c>
      <c r="AS67" s="4">
        <v>315</v>
      </c>
      <c r="AT67" s="4">
        <v>31.6</v>
      </c>
      <c r="AU67" s="4">
        <v>12</v>
      </c>
      <c r="AV67" s="4">
        <v>8</v>
      </c>
      <c r="AW67" s="4" t="s">
        <v>438</v>
      </c>
      <c r="AX67" s="4">
        <v>1.2607999999999999</v>
      </c>
      <c r="AY67" s="4">
        <v>2.7216</v>
      </c>
      <c r="AZ67" s="4">
        <v>3.0215999999999998</v>
      </c>
      <c r="BA67" s="4">
        <v>11.154</v>
      </c>
      <c r="BB67" s="4">
        <v>13.58</v>
      </c>
      <c r="BC67" s="4">
        <v>1.22</v>
      </c>
      <c r="BD67" s="4">
        <v>14.444000000000001</v>
      </c>
      <c r="BE67" s="4">
        <v>2373.549</v>
      </c>
      <c r="BF67" s="4">
        <v>6.2510000000000003</v>
      </c>
      <c r="BG67" s="4">
        <v>3.5979999999999999</v>
      </c>
      <c r="BH67" s="4">
        <v>0.9</v>
      </c>
      <c r="BI67" s="4">
        <v>4.4980000000000002</v>
      </c>
      <c r="BJ67" s="4">
        <v>2.7719999999999998</v>
      </c>
      <c r="BK67" s="4">
        <v>0.69299999999999995</v>
      </c>
      <c r="BL67" s="4">
        <v>3.4649999999999999</v>
      </c>
      <c r="BM67" s="4">
        <v>15.271100000000001</v>
      </c>
      <c r="BQ67" s="4">
        <v>548.49900000000002</v>
      </c>
      <c r="BR67" s="4">
        <v>0.62144500000000003</v>
      </c>
      <c r="BS67" s="4">
        <v>-5</v>
      </c>
      <c r="BT67" s="4">
        <v>8.1270000000000005E-3</v>
      </c>
      <c r="BU67" s="4">
        <v>15.186562</v>
      </c>
      <c r="BV67" s="4">
        <v>0.16416500000000001</v>
      </c>
      <c r="BW67" s="4">
        <f t="shared" si="11"/>
        <v>4.0122896804000003</v>
      </c>
      <c r="BY67" s="4">
        <f t="shared" si="7"/>
        <v>27820.340655661628</v>
      </c>
      <c r="BZ67" s="4">
        <f t="shared" si="8"/>
        <v>73.267899436051607</v>
      </c>
      <c r="CA67" s="4">
        <f t="shared" si="9"/>
        <v>32.490580265035199</v>
      </c>
      <c r="CB67" s="4">
        <f t="shared" si="10"/>
        <v>178.99238827033878</v>
      </c>
    </row>
    <row r="68" spans="1:80" x14ac:dyDescent="0.25">
      <c r="A68" s="2">
        <v>42804</v>
      </c>
      <c r="B68" s="3">
        <v>0.5549514699074074</v>
      </c>
      <c r="C68" s="4">
        <v>12.237</v>
      </c>
      <c r="D68" s="4">
        <v>4.2000000000000003E-2</v>
      </c>
      <c r="E68" s="4">
        <v>419.871692</v>
      </c>
      <c r="F68" s="4">
        <v>195.1</v>
      </c>
      <c r="G68" s="4">
        <v>43.9</v>
      </c>
      <c r="H68" s="4">
        <v>1575.8</v>
      </c>
      <c r="J68" s="4">
        <v>4</v>
      </c>
      <c r="K68" s="4">
        <v>0.87290000000000001</v>
      </c>
      <c r="L68" s="4">
        <v>10.681699999999999</v>
      </c>
      <c r="M68" s="4">
        <v>3.6700000000000003E-2</v>
      </c>
      <c r="N68" s="4">
        <v>170.2852</v>
      </c>
      <c r="O68" s="4">
        <v>38.352899999999998</v>
      </c>
      <c r="P68" s="4">
        <v>208.6</v>
      </c>
      <c r="Q68" s="4">
        <v>131.17060000000001</v>
      </c>
      <c r="R68" s="4">
        <v>29.543199999999999</v>
      </c>
      <c r="S68" s="4">
        <v>160.69999999999999</v>
      </c>
      <c r="T68" s="4">
        <v>1575.8146999999999</v>
      </c>
      <c r="W68" s="4">
        <v>0</v>
      </c>
      <c r="X68" s="4">
        <v>3.4948999999999999</v>
      </c>
      <c r="Y68" s="4">
        <v>11.6</v>
      </c>
      <c r="Z68" s="4">
        <v>982</v>
      </c>
      <c r="AA68" s="4">
        <v>1003</v>
      </c>
      <c r="AB68" s="4">
        <v>979</v>
      </c>
      <c r="AC68" s="4">
        <v>92</v>
      </c>
      <c r="AD68" s="4">
        <v>11.55</v>
      </c>
      <c r="AE68" s="4">
        <v>0.27</v>
      </c>
      <c r="AF68" s="4">
        <v>992</v>
      </c>
      <c r="AG68" s="4">
        <v>-10</v>
      </c>
      <c r="AH68" s="4">
        <v>8</v>
      </c>
      <c r="AI68" s="4">
        <v>24</v>
      </c>
      <c r="AJ68" s="4">
        <v>136</v>
      </c>
      <c r="AK68" s="4">
        <v>133.9</v>
      </c>
      <c r="AL68" s="4">
        <v>4.5999999999999996</v>
      </c>
      <c r="AM68" s="4">
        <v>142</v>
      </c>
      <c r="AN68" s="4" t="s">
        <v>155</v>
      </c>
      <c r="AO68" s="4">
        <v>2</v>
      </c>
      <c r="AP68" s="5">
        <v>0.76325231481481481</v>
      </c>
      <c r="AQ68" s="4">
        <v>47.162236</v>
      </c>
      <c r="AR68" s="4">
        <v>-88.484183000000002</v>
      </c>
      <c r="AS68" s="4">
        <v>315.8</v>
      </c>
      <c r="AT68" s="4">
        <v>32</v>
      </c>
      <c r="AU68" s="4">
        <v>12</v>
      </c>
      <c r="AV68" s="4">
        <v>8</v>
      </c>
      <c r="AW68" s="4" t="s">
        <v>438</v>
      </c>
      <c r="AX68" s="4">
        <v>1.4303999999999999</v>
      </c>
      <c r="AY68" s="4">
        <v>3.0608</v>
      </c>
      <c r="AZ68" s="4">
        <v>3.3912</v>
      </c>
      <c r="BA68" s="4">
        <v>11.154</v>
      </c>
      <c r="BB68" s="4">
        <v>13.48</v>
      </c>
      <c r="BC68" s="4">
        <v>1.21</v>
      </c>
      <c r="BD68" s="4">
        <v>14.555999999999999</v>
      </c>
      <c r="BE68" s="4">
        <v>2376.9180000000001</v>
      </c>
      <c r="BF68" s="4">
        <v>5.1909999999999998</v>
      </c>
      <c r="BG68" s="4">
        <v>3.968</v>
      </c>
      <c r="BH68" s="4">
        <v>0.89400000000000002</v>
      </c>
      <c r="BI68" s="4">
        <v>4.8620000000000001</v>
      </c>
      <c r="BJ68" s="4">
        <v>3.0569999999999999</v>
      </c>
      <c r="BK68" s="4">
        <v>0.68799999999999994</v>
      </c>
      <c r="BL68" s="4">
        <v>3.7450000000000001</v>
      </c>
      <c r="BM68" s="4">
        <v>14.5398</v>
      </c>
      <c r="BQ68" s="4">
        <v>565.46199999999999</v>
      </c>
      <c r="BR68" s="4">
        <v>0.693824</v>
      </c>
      <c r="BS68" s="4">
        <v>-5</v>
      </c>
      <c r="BT68" s="4">
        <v>7.1269999999999997E-3</v>
      </c>
      <c r="BU68" s="4">
        <v>16.955323</v>
      </c>
      <c r="BV68" s="4">
        <v>0.14396500000000001</v>
      </c>
      <c r="BW68" s="4">
        <f t="shared" si="11"/>
        <v>4.4795963366000002</v>
      </c>
      <c r="BY68" s="4">
        <f t="shared" si="7"/>
        <v>31104.630116957909</v>
      </c>
      <c r="BZ68" s="4">
        <f t="shared" si="8"/>
        <v>67.930040050657396</v>
      </c>
      <c r="CA68" s="4">
        <f t="shared" si="9"/>
        <v>40.004263616809801</v>
      </c>
      <c r="CB68" s="4">
        <f t="shared" si="10"/>
        <v>190.26954273329773</v>
      </c>
    </row>
    <row r="69" spans="1:80" x14ac:dyDescent="0.25">
      <c r="A69" s="2">
        <v>42804</v>
      </c>
      <c r="B69" s="3">
        <v>0.55496304398148155</v>
      </c>
      <c r="C69" s="4">
        <v>12.047000000000001</v>
      </c>
      <c r="D69" s="4">
        <v>4.1200000000000001E-2</v>
      </c>
      <c r="E69" s="4">
        <v>411.85244599999999</v>
      </c>
      <c r="F69" s="4">
        <v>235.6</v>
      </c>
      <c r="G69" s="4">
        <v>44</v>
      </c>
      <c r="H69" s="4">
        <v>1496.8</v>
      </c>
      <c r="J69" s="4">
        <v>4.0999999999999996</v>
      </c>
      <c r="K69" s="4">
        <v>0.87480000000000002</v>
      </c>
      <c r="L69" s="4">
        <v>10.538399999999999</v>
      </c>
      <c r="M69" s="4">
        <v>3.5999999999999997E-2</v>
      </c>
      <c r="N69" s="4">
        <v>206.05269999999999</v>
      </c>
      <c r="O69" s="4">
        <v>38.4895</v>
      </c>
      <c r="P69" s="4">
        <v>244.5</v>
      </c>
      <c r="Q69" s="4">
        <v>158.72229999999999</v>
      </c>
      <c r="R69" s="4">
        <v>29.648399999999999</v>
      </c>
      <c r="S69" s="4">
        <v>188.4</v>
      </c>
      <c r="T69" s="4">
        <v>1496.7833000000001</v>
      </c>
      <c r="W69" s="4">
        <v>0</v>
      </c>
      <c r="X69" s="4">
        <v>3.5865</v>
      </c>
      <c r="Y69" s="4">
        <v>11.5</v>
      </c>
      <c r="Z69" s="4">
        <v>991</v>
      </c>
      <c r="AA69" s="4">
        <v>1008</v>
      </c>
      <c r="AB69" s="4">
        <v>988</v>
      </c>
      <c r="AC69" s="4">
        <v>92</v>
      </c>
      <c r="AD69" s="4">
        <v>11.55</v>
      </c>
      <c r="AE69" s="4">
        <v>0.27</v>
      </c>
      <c r="AF69" s="4">
        <v>992</v>
      </c>
      <c r="AG69" s="4">
        <v>-10</v>
      </c>
      <c r="AH69" s="4">
        <v>8</v>
      </c>
      <c r="AI69" s="4">
        <v>24</v>
      </c>
      <c r="AJ69" s="4">
        <v>136</v>
      </c>
      <c r="AK69" s="4">
        <v>133.1</v>
      </c>
      <c r="AL69" s="4">
        <v>4.5</v>
      </c>
      <c r="AM69" s="4">
        <v>142</v>
      </c>
      <c r="AN69" s="4" t="s">
        <v>155</v>
      </c>
      <c r="AO69" s="4">
        <v>2</v>
      </c>
      <c r="AP69" s="5">
        <v>0.76326388888888896</v>
      </c>
      <c r="AQ69" s="4">
        <v>47.162367000000003</v>
      </c>
      <c r="AR69" s="4">
        <v>-88.484181000000007</v>
      </c>
      <c r="AS69" s="4">
        <v>316.2</v>
      </c>
      <c r="AT69" s="4">
        <v>32.4</v>
      </c>
      <c r="AU69" s="4">
        <v>12</v>
      </c>
      <c r="AV69" s="4">
        <v>9</v>
      </c>
      <c r="AW69" s="4" t="s">
        <v>439</v>
      </c>
      <c r="AX69" s="4">
        <v>1.5608</v>
      </c>
      <c r="AY69" s="4">
        <v>2.5312000000000001</v>
      </c>
      <c r="AZ69" s="4">
        <v>3.6</v>
      </c>
      <c r="BA69" s="4">
        <v>11.154</v>
      </c>
      <c r="BB69" s="4">
        <v>13.69</v>
      </c>
      <c r="BC69" s="4">
        <v>1.23</v>
      </c>
      <c r="BD69" s="4">
        <v>14.317</v>
      </c>
      <c r="BE69" s="4">
        <v>2378.355</v>
      </c>
      <c r="BF69" s="4">
        <v>5.1749999999999998</v>
      </c>
      <c r="BG69" s="4">
        <v>4.87</v>
      </c>
      <c r="BH69" s="4">
        <v>0.91</v>
      </c>
      <c r="BI69" s="4">
        <v>5.78</v>
      </c>
      <c r="BJ69" s="4">
        <v>3.7509999999999999</v>
      </c>
      <c r="BK69" s="4">
        <v>0.70099999999999996</v>
      </c>
      <c r="BL69" s="4">
        <v>4.452</v>
      </c>
      <c r="BM69" s="4">
        <v>14.0068</v>
      </c>
      <c r="BQ69" s="4">
        <v>588.53599999999994</v>
      </c>
      <c r="BR69" s="4">
        <v>0.75039599999999995</v>
      </c>
      <c r="BS69" s="4">
        <v>-5</v>
      </c>
      <c r="BT69" s="4">
        <v>7.8729999999999998E-3</v>
      </c>
      <c r="BU69" s="4">
        <v>18.337803000000001</v>
      </c>
      <c r="BV69" s="4">
        <v>0.15903500000000001</v>
      </c>
      <c r="BW69" s="4">
        <f t="shared" si="11"/>
        <v>4.8448475526000001</v>
      </c>
      <c r="BY69" s="4">
        <f t="shared" si="7"/>
        <v>33661.135049447374</v>
      </c>
      <c r="BZ69" s="4">
        <f t="shared" si="8"/>
        <v>73.242377139195</v>
      </c>
      <c r="CA69" s="4">
        <f t="shared" si="9"/>
        <v>53.088339449105398</v>
      </c>
      <c r="CB69" s="4">
        <f t="shared" si="10"/>
        <v>198.23987016681676</v>
      </c>
    </row>
    <row r="70" spans="1:80" x14ac:dyDescent="0.25">
      <c r="A70" s="2">
        <v>42804</v>
      </c>
      <c r="B70" s="3">
        <v>0.55497461805555559</v>
      </c>
      <c r="C70" s="4">
        <v>11.843</v>
      </c>
      <c r="D70" s="4">
        <v>3.6499999999999998E-2</v>
      </c>
      <c r="E70" s="4">
        <v>365.21630599999997</v>
      </c>
      <c r="F70" s="4">
        <v>321.10000000000002</v>
      </c>
      <c r="G70" s="4">
        <v>44</v>
      </c>
      <c r="H70" s="4">
        <v>1486.5</v>
      </c>
      <c r="J70" s="4">
        <v>4.0999999999999996</v>
      </c>
      <c r="K70" s="4">
        <v>0.87670000000000003</v>
      </c>
      <c r="L70" s="4">
        <v>10.3834</v>
      </c>
      <c r="M70" s="4">
        <v>3.2000000000000001E-2</v>
      </c>
      <c r="N70" s="4">
        <v>281.51979999999998</v>
      </c>
      <c r="O70" s="4">
        <v>38.576999999999998</v>
      </c>
      <c r="P70" s="4">
        <v>320.10000000000002</v>
      </c>
      <c r="Q70" s="4">
        <v>216.8546</v>
      </c>
      <c r="R70" s="4">
        <v>29.715800000000002</v>
      </c>
      <c r="S70" s="4">
        <v>246.6</v>
      </c>
      <c r="T70" s="4">
        <v>1486.4711</v>
      </c>
      <c r="W70" s="4">
        <v>0</v>
      </c>
      <c r="X70" s="4">
        <v>3.5947</v>
      </c>
      <c r="Y70" s="4">
        <v>11.6</v>
      </c>
      <c r="Z70" s="4">
        <v>990</v>
      </c>
      <c r="AA70" s="4">
        <v>1009</v>
      </c>
      <c r="AB70" s="4">
        <v>986</v>
      </c>
      <c r="AC70" s="4">
        <v>92</v>
      </c>
      <c r="AD70" s="4">
        <v>11.55</v>
      </c>
      <c r="AE70" s="4">
        <v>0.27</v>
      </c>
      <c r="AF70" s="4">
        <v>992</v>
      </c>
      <c r="AG70" s="4">
        <v>-10</v>
      </c>
      <c r="AH70" s="4">
        <v>8</v>
      </c>
      <c r="AI70" s="4">
        <v>24</v>
      </c>
      <c r="AJ70" s="4">
        <v>136</v>
      </c>
      <c r="AK70" s="4">
        <v>134.69999999999999</v>
      </c>
      <c r="AL70" s="4">
        <v>4.5999999999999996</v>
      </c>
      <c r="AM70" s="4">
        <v>142</v>
      </c>
      <c r="AN70" s="4" t="s">
        <v>155</v>
      </c>
      <c r="AO70" s="4">
        <v>2</v>
      </c>
      <c r="AP70" s="5">
        <v>0.76327546296296289</v>
      </c>
      <c r="AQ70" s="4">
        <v>47.162508000000003</v>
      </c>
      <c r="AR70" s="4">
        <v>-88.484146999999993</v>
      </c>
      <c r="AS70" s="4">
        <v>316.5</v>
      </c>
      <c r="AT70" s="4">
        <v>33.700000000000003</v>
      </c>
      <c r="AU70" s="4">
        <v>12</v>
      </c>
      <c r="AV70" s="4">
        <v>9</v>
      </c>
      <c r="AW70" s="4" t="s">
        <v>439</v>
      </c>
      <c r="AX70" s="4">
        <v>1.7</v>
      </c>
      <c r="AY70" s="4">
        <v>1.1823999999999999</v>
      </c>
      <c r="AZ70" s="4">
        <v>3.6911999999999998</v>
      </c>
      <c r="BA70" s="4">
        <v>11.154</v>
      </c>
      <c r="BB70" s="4">
        <v>13.92</v>
      </c>
      <c r="BC70" s="4">
        <v>1.25</v>
      </c>
      <c r="BD70" s="4">
        <v>14.058</v>
      </c>
      <c r="BE70" s="4">
        <v>2379.009</v>
      </c>
      <c r="BF70" s="4">
        <v>4.6689999999999996</v>
      </c>
      <c r="BG70" s="4">
        <v>6.7549999999999999</v>
      </c>
      <c r="BH70" s="4">
        <v>0.92600000000000005</v>
      </c>
      <c r="BI70" s="4">
        <v>7.68</v>
      </c>
      <c r="BJ70" s="4">
        <v>5.2030000000000003</v>
      </c>
      <c r="BK70" s="4">
        <v>0.71299999999999997</v>
      </c>
      <c r="BL70" s="4">
        <v>5.9160000000000004</v>
      </c>
      <c r="BM70" s="4">
        <v>14.1218</v>
      </c>
      <c r="BQ70" s="4">
        <v>598.84400000000005</v>
      </c>
      <c r="BR70" s="4">
        <v>0.73168299999999997</v>
      </c>
      <c r="BS70" s="4">
        <v>-5</v>
      </c>
      <c r="BT70" s="4">
        <v>7.1269999999999997E-3</v>
      </c>
      <c r="BU70" s="4">
        <v>17.880503000000001</v>
      </c>
      <c r="BV70" s="4">
        <v>0.14396500000000001</v>
      </c>
      <c r="BW70" s="4">
        <f t="shared" si="11"/>
        <v>4.7240288925999998</v>
      </c>
      <c r="BY70" s="4">
        <f t="shared" si="7"/>
        <v>32830.733901986547</v>
      </c>
      <c r="BZ70" s="4">
        <f t="shared" si="8"/>
        <v>64.433004073702605</v>
      </c>
      <c r="CA70" s="4">
        <f t="shared" si="9"/>
        <v>71.802296036726219</v>
      </c>
      <c r="CB70" s="4">
        <f t="shared" si="10"/>
        <v>194.88327199143575</v>
      </c>
    </row>
    <row r="71" spans="1:80" x14ac:dyDescent="0.25">
      <c r="A71" s="2">
        <v>42804</v>
      </c>
      <c r="B71" s="3">
        <v>0.55498619212962963</v>
      </c>
      <c r="C71" s="4">
        <v>11.803000000000001</v>
      </c>
      <c r="D71" s="4">
        <v>3.4000000000000002E-2</v>
      </c>
      <c r="E71" s="4">
        <v>340</v>
      </c>
      <c r="F71" s="4">
        <v>377.1</v>
      </c>
      <c r="G71" s="4">
        <v>44</v>
      </c>
      <c r="H71" s="4">
        <v>1494.2</v>
      </c>
      <c r="J71" s="4">
        <v>3.95</v>
      </c>
      <c r="K71" s="4">
        <v>0.87729999999999997</v>
      </c>
      <c r="L71" s="4">
        <v>10.353999999999999</v>
      </c>
      <c r="M71" s="4">
        <v>2.98E-2</v>
      </c>
      <c r="N71" s="4">
        <v>330.78100000000001</v>
      </c>
      <c r="O71" s="4">
        <v>38.599499999999999</v>
      </c>
      <c r="P71" s="4">
        <v>369.4</v>
      </c>
      <c r="Q71" s="4">
        <v>254.8004</v>
      </c>
      <c r="R71" s="4">
        <v>29.7331</v>
      </c>
      <c r="S71" s="4">
        <v>284.5</v>
      </c>
      <c r="T71" s="4">
        <v>1494.2221</v>
      </c>
      <c r="W71" s="4">
        <v>0</v>
      </c>
      <c r="X71" s="4">
        <v>3.4668000000000001</v>
      </c>
      <c r="Y71" s="4">
        <v>11.6</v>
      </c>
      <c r="Z71" s="4">
        <v>987</v>
      </c>
      <c r="AA71" s="4">
        <v>1006</v>
      </c>
      <c r="AB71" s="4">
        <v>977</v>
      </c>
      <c r="AC71" s="4">
        <v>92</v>
      </c>
      <c r="AD71" s="4">
        <v>11.55</v>
      </c>
      <c r="AE71" s="4">
        <v>0.27</v>
      </c>
      <c r="AF71" s="4">
        <v>992</v>
      </c>
      <c r="AG71" s="4">
        <v>-10</v>
      </c>
      <c r="AH71" s="4">
        <v>8</v>
      </c>
      <c r="AI71" s="4">
        <v>24</v>
      </c>
      <c r="AJ71" s="4">
        <v>136.9</v>
      </c>
      <c r="AK71" s="4">
        <v>135</v>
      </c>
      <c r="AL71" s="4">
        <v>4.9000000000000004</v>
      </c>
      <c r="AM71" s="4">
        <v>142</v>
      </c>
      <c r="AN71" s="4" t="s">
        <v>155</v>
      </c>
      <c r="AO71" s="4">
        <v>2</v>
      </c>
      <c r="AP71" s="5">
        <v>0.76328703703703704</v>
      </c>
      <c r="AQ71" s="4">
        <v>47.162660000000002</v>
      </c>
      <c r="AR71" s="4">
        <v>-88.484133</v>
      </c>
      <c r="AS71" s="4">
        <v>316.8</v>
      </c>
      <c r="AT71" s="4">
        <v>35.799999999999997</v>
      </c>
      <c r="AU71" s="4">
        <v>12</v>
      </c>
      <c r="AV71" s="4">
        <v>9</v>
      </c>
      <c r="AW71" s="4" t="s">
        <v>439</v>
      </c>
      <c r="AX71" s="4">
        <v>1.548</v>
      </c>
      <c r="AY71" s="4">
        <v>1.6304000000000001</v>
      </c>
      <c r="AZ71" s="4">
        <v>3.6568000000000001</v>
      </c>
      <c r="BA71" s="4">
        <v>11.154</v>
      </c>
      <c r="BB71" s="4">
        <v>13.96</v>
      </c>
      <c r="BC71" s="4">
        <v>1.25</v>
      </c>
      <c r="BD71" s="4">
        <v>13.991</v>
      </c>
      <c r="BE71" s="4">
        <v>2379.2399999999998</v>
      </c>
      <c r="BF71" s="4">
        <v>4.3620000000000001</v>
      </c>
      <c r="BG71" s="4">
        <v>7.96</v>
      </c>
      <c r="BH71" s="4">
        <v>0.92900000000000005</v>
      </c>
      <c r="BI71" s="4">
        <v>8.8889999999999993</v>
      </c>
      <c r="BJ71" s="4">
        <v>6.1310000000000002</v>
      </c>
      <c r="BK71" s="4">
        <v>0.71499999999999997</v>
      </c>
      <c r="BL71" s="4">
        <v>6.8470000000000004</v>
      </c>
      <c r="BM71" s="4">
        <v>14.2371</v>
      </c>
      <c r="BQ71" s="4">
        <v>579.23199999999997</v>
      </c>
      <c r="BR71" s="4">
        <v>0.73760300000000001</v>
      </c>
      <c r="BS71" s="4">
        <v>-5</v>
      </c>
      <c r="BT71" s="4">
        <v>7.0000000000000001E-3</v>
      </c>
      <c r="BU71" s="4">
        <v>18.025174</v>
      </c>
      <c r="BV71" s="4">
        <v>0.1414</v>
      </c>
      <c r="BW71" s="4">
        <f t="shared" si="11"/>
        <v>4.7622509707999994</v>
      </c>
      <c r="BY71" s="4">
        <f t="shared" si="7"/>
        <v>33099.580727553162</v>
      </c>
      <c r="BZ71" s="4">
        <f t="shared" si="8"/>
        <v>60.683399376938404</v>
      </c>
      <c r="CA71" s="4">
        <f t="shared" si="9"/>
        <v>85.293425396609209</v>
      </c>
      <c r="CB71" s="4">
        <f t="shared" si="10"/>
        <v>198.06410483021773</v>
      </c>
    </row>
    <row r="72" spans="1:80" x14ac:dyDescent="0.25">
      <c r="A72" s="2">
        <v>42804</v>
      </c>
      <c r="B72" s="3">
        <v>0.55499776620370367</v>
      </c>
      <c r="C72" s="4">
        <v>11.673999999999999</v>
      </c>
      <c r="D72" s="4">
        <v>3.4299999999999997E-2</v>
      </c>
      <c r="E72" s="4">
        <v>343.102867</v>
      </c>
      <c r="F72" s="4">
        <v>400.9</v>
      </c>
      <c r="G72" s="4">
        <v>44</v>
      </c>
      <c r="H72" s="4">
        <v>1566.7</v>
      </c>
      <c r="J72" s="4">
        <v>3.81</v>
      </c>
      <c r="K72" s="4">
        <v>0.87829999999999997</v>
      </c>
      <c r="L72" s="4">
        <v>10.2537</v>
      </c>
      <c r="M72" s="4">
        <v>3.0099999999999998E-2</v>
      </c>
      <c r="N72" s="4">
        <v>352.09679999999997</v>
      </c>
      <c r="O72" s="4">
        <v>38.647199999999998</v>
      </c>
      <c r="P72" s="4">
        <v>390.7</v>
      </c>
      <c r="Q72" s="4">
        <v>271.22000000000003</v>
      </c>
      <c r="R72" s="4">
        <v>29.7699</v>
      </c>
      <c r="S72" s="4">
        <v>301</v>
      </c>
      <c r="T72" s="4">
        <v>1566.7442000000001</v>
      </c>
      <c r="W72" s="4">
        <v>0</v>
      </c>
      <c r="X72" s="4">
        <v>3.3443000000000001</v>
      </c>
      <c r="Y72" s="4">
        <v>11.5</v>
      </c>
      <c r="Z72" s="4">
        <v>990</v>
      </c>
      <c r="AA72" s="4">
        <v>1008</v>
      </c>
      <c r="AB72" s="4">
        <v>980</v>
      </c>
      <c r="AC72" s="4">
        <v>92</v>
      </c>
      <c r="AD72" s="4">
        <v>11.55</v>
      </c>
      <c r="AE72" s="4">
        <v>0.27</v>
      </c>
      <c r="AF72" s="4">
        <v>992</v>
      </c>
      <c r="AG72" s="4">
        <v>-10</v>
      </c>
      <c r="AH72" s="4">
        <v>8</v>
      </c>
      <c r="AI72" s="4">
        <v>24</v>
      </c>
      <c r="AJ72" s="4">
        <v>137</v>
      </c>
      <c r="AK72" s="4">
        <v>134.1</v>
      </c>
      <c r="AL72" s="4">
        <v>4.8</v>
      </c>
      <c r="AM72" s="4">
        <v>142</v>
      </c>
      <c r="AN72" s="4" t="s">
        <v>155</v>
      </c>
      <c r="AO72" s="4">
        <v>2</v>
      </c>
      <c r="AP72" s="5">
        <v>0.76329861111111119</v>
      </c>
      <c r="AQ72" s="4">
        <v>47.162816999999997</v>
      </c>
      <c r="AR72" s="4">
        <v>-88.484142000000006</v>
      </c>
      <c r="AS72" s="4">
        <v>317.2</v>
      </c>
      <c r="AT72" s="4">
        <v>37.4</v>
      </c>
      <c r="AU72" s="4">
        <v>12</v>
      </c>
      <c r="AV72" s="4">
        <v>9</v>
      </c>
      <c r="AW72" s="4" t="s">
        <v>439</v>
      </c>
      <c r="AX72" s="4">
        <v>1.2607999999999999</v>
      </c>
      <c r="AY72" s="4">
        <v>1.8520000000000001</v>
      </c>
      <c r="AZ72" s="4">
        <v>3.2216</v>
      </c>
      <c r="BA72" s="4">
        <v>11.154</v>
      </c>
      <c r="BB72" s="4">
        <v>14.1</v>
      </c>
      <c r="BC72" s="4">
        <v>1.26</v>
      </c>
      <c r="BD72" s="4">
        <v>13.85</v>
      </c>
      <c r="BE72" s="4">
        <v>2377.2020000000002</v>
      </c>
      <c r="BF72" s="4">
        <v>4.4470000000000001</v>
      </c>
      <c r="BG72" s="4">
        <v>8.548</v>
      </c>
      <c r="BH72" s="4">
        <v>0.93799999999999994</v>
      </c>
      <c r="BI72" s="4">
        <v>9.4870000000000001</v>
      </c>
      <c r="BJ72" s="4">
        <v>6.585</v>
      </c>
      <c r="BK72" s="4">
        <v>0.72299999999999998</v>
      </c>
      <c r="BL72" s="4">
        <v>7.3079999999999998</v>
      </c>
      <c r="BM72" s="4">
        <v>15.061299999999999</v>
      </c>
      <c r="BQ72" s="4">
        <v>563.76</v>
      </c>
      <c r="BR72" s="4">
        <v>0.72765100000000005</v>
      </c>
      <c r="BS72" s="4">
        <v>-5</v>
      </c>
      <c r="BT72" s="4">
        <v>7.0000000000000001E-3</v>
      </c>
      <c r="BU72" s="4">
        <v>17.781970999999999</v>
      </c>
      <c r="BV72" s="4">
        <v>0.1414</v>
      </c>
      <c r="BW72" s="4">
        <f t="shared" si="11"/>
        <v>4.6979967381999996</v>
      </c>
      <c r="BY72" s="4">
        <f t="shared" si="7"/>
        <v>32625.017916004595</v>
      </c>
      <c r="BZ72" s="4">
        <f t="shared" si="8"/>
        <v>61.031184843556595</v>
      </c>
      <c r="CA72" s="4">
        <f t="shared" si="9"/>
        <v>90.373364559212988</v>
      </c>
      <c r="CB72" s="4">
        <f t="shared" si="10"/>
        <v>206.7031671428511</v>
      </c>
    </row>
    <row r="73" spans="1:80" x14ac:dyDescent="0.25">
      <c r="A73" s="2">
        <v>42804</v>
      </c>
      <c r="B73" s="3">
        <v>0.55500934027777771</v>
      </c>
      <c r="C73" s="4">
        <v>11.516999999999999</v>
      </c>
      <c r="D73" s="4">
        <v>3.6600000000000001E-2</v>
      </c>
      <c r="E73" s="4">
        <v>366.49093900000003</v>
      </c>
      <c r="F73" s="4">
        <v>367.8</v>
      </c>
      <c r="G73" s="4">
        <v>41.6</v>
      </c>
      <c r="H73" s="4">
        <v>1793.7</v>
      </c>
      <c r="J73" s="4">
        <v>3.8</v>
      </c>
      <c r="K73" s="4">
        <v>0.87949999999999995</v>
      </c>
      <c r="L73" s="4">
        <v>10.129</v>
      </c>
      <c r="M73" s="4">
        <v>3.2199999999999999E-2</v>
      </c>
      <c r="N73" s="4">
        <v>323.49700000000001</v>
      </c>
      <c r="O73" s="4">
        <v>36.556199999999997</v>
      </c>
      <c r="P73" s="4">
        <v>360.1</v>
      </c>
      <c r="Q73" s="4">
        <v>249.19880000000001</v>
      </c>
      <c r="R73" s="4">
        <v>28.160299999999999</v>
      </c>
      <c r="S73" s="4">
        <v>277.39999999999998</v>
      </c>
      <c r="T73" s="4">
        <v>1793.6959999999999</v>
      </c>
      <c r="W73" s="4">
        <v>0</v>
      </c>
      <c r="X73" s="4">
        <v>3.3422000000000001</v>
      </c>
      <c r="Y73" s="4">
        <v>11.6</v>
      </c>
      <c r="Z73" s="4">
        <v>988</v>
      </c>
      <c r="AA73" s="4">
        <v>1005</v>
      </c>
      <c r="AB73" s="4">
        <v>978</v>
      </c>
      <c r="AC73" s="4">
        <v>92</v>
      </c>
      <c r="AD73" s="4">
        <v>11.56</v>
      </c>
      <c r="AE73" s="4">
        <v>0.27</v>
      </c>
      <c r="AF73" s="4">
        <v>991</v>
      </c>
      <c r="AG73" s="4">
        <v>-10</v>
      </c>
      <c r="AH73" s="4">
        <v>7.1269999999999998</v>
      </c>
      <c r="AI73" s="4">
        <v>24</v>
      </c>
      <c r="AJ73" s="4">
        <v>137</v>
      </c>
      <c r="AK73" s="4">
        <v>134.9</v>
      </c>
      <c r="AL73" s="4">
        <v>4.7</v>
      </c>
      <c r="AM73" s="4">
        <v>142</v>
      </c>
      <c r="AN73" s="4" t="s">
        <v>155</v>
      </c>
      <c r="AO73" s="4">
        <v>2</v>
      </c>
      <c r="AP73" s="5">
        <v>0.76331018518518512</v>
      </c>
      <c r="AQ73" s="4">
        <v>47.162970999999999</v>
      </c>
      <c r="AR73" s="4">
        <v>-88.484176000000005</v>
      </c>
      <c r="AS73" s="4">
        <v>317.60000000000002</v>
      </c>
      <c r="AT73" s="4">
        <v>38.1</v>
      </c>
      <c r="AU73" s="4">
        <v>12</v>
      </c>
      <c r="AV73" s="4">
        <v>9</v>
      </c>
      <c r="AW73" s="4" t="s">
        <v>439</v>
      </c>
      <c r="AX73" s="4">
        <v>1.4</v>
      </c>
      <c r="AY73" s="4">
        <v>2.2000000000000002</v>
      </c>
      <c r="AZ73" s="4">
        <v>3.5</v>
      </c>
      <c r="BA73" s="4">
        <v>11.154</v>
      </c>
      <c r="BB73" s="4">
        <v>14.24</v>
      </c>
      <c r="BC73" s="4">
        <v>1.28</v>
      </c>
      <c r="BD73" s="4">
        <v>13.699</v>
      </c>
      <c r="BE73" s="4">
        <v>2371.067</v>
      </c>
      <c r="BF73" s="4">
        <v>4.8019999999999996</v>
      </c>
      <c r="BG73" s="4">
        <v>7.93</v>
      </c>
      <c r="BH73" s="4">
        <v>0.89600000000000002</v>
      </c>
      <c r="BI73" s="4">
        <v>8.8260000000000005</v>
      </c>
      <c r="BJ73" s="4">
        <v>6.109</v>
      </c>
      <c r="BK73" s="4">
        <v>0.69</v>
      </c>
      <c r="BL73" s="4">
        <v>6.7990000000000004</v>
      </c>
      <c r="BM73" s="4">
        <v>17.4102</v>
      </c>
      <c r="BQ73" s="4">
        <v>568.85799999999995</v>
      </c>
      <c r="BR73" s="4">
        <v>0.681477</v>
      </c>
      <c r="BS73" s="4">
        <v>-5</v>
      </c>
      <c r="BT73" s="4">
        <v>7.0000000000000001E-3</v>
      </c>
      <c r="BU73" s="4">
        <v>16.653594999999999</v>
      </c>
      <c r="BV73" s="4">
        <v>0.1414</v>
      </c>
      <c r="BW73" s="4">
        <f t="shared" si="11"/>
        <v>4.3998797989999998</v>
      </c>
      <c r="BY73" s="4">
        <f t="shared" si="7"/>
        <v>30475.904163780608</v>
      </c>
      <c r="BZ73" s="4">
        <f t="shared" si="8"/>
        <v>61.721280670041999</v>
      </c>
      <c r="CA73" s="4">
        <f t="shared" si="9"/>
        <v>78.520471389689007</v>
      </c>
      <c r="CB73" s="4">
        <f t="shared" si="10"/>
        <v>223.77755950053421</v>
      </c>
    </row>
    <row r="74" spans="1:80" x14ac:dyDescent="0.25">
      <c r="A74" s="2">
        <v>42804</v>
      </c>
      <c r="B74" s="3">
        <v>0.55502091435185186</v>
      </c>
      <c r="C74" s="4">
        <v>11.39</v>
      </c>
      <c r="D74" s="4">
        <v>4.5699999999999998E-2</v>
      </c>
      <c r="E74" s="4">
        <v>457.10049400000003</v>
      </c>
      <c r="F74" s="4">
        <v>318</v>
      </c>
      <c r="G74" s="4">
        <v>41.5</v>
      </c>
      <c r="H74" s="4">
        <v>1959.8</v>
      </c>
      <c r="J74" s="4">
        <v>3.8</v>
      </c>
      <c r="K74" s="4">
        <v>0.88039999999999996</v>
      </c>
      <c r="L74" s="4">
        <v>10.027900000000001</v>
      </c>
      <c r="M74" s="4">
        <v>4.02E-2</v>
      </c>
      <c r="N74" s="4">
        <v>279.96370000000002</v>
      </c>
      <c r="O74" s="4">
        <v>36.5364</v>
      </c>
      <c r="P74" s="4">
        <v>316.5</v>
      </c>
      <c r="Q74" s="4">
        <v>215.66499999999999</v>
      </c>
      <c r="R74" s="4">
        <v>28.145199999999999</v>
      </c>
      <c r="S74" s="4">
        <v>243.8</v>
      </c>
      <c r="T74" s="4">
        <v>1959.8063999999999</v>
      </c>
      <c r="W74" s="4">
        <v>0</v>
      </c>
      <c r="X74" s="4">
        <v>3.3454999999999999</v>
      </c>
      <c r="Y74" s="4">
        <v>11.5</v>
      </c>
      <c r="Z74" s="4">
        <v>980</v>
      </c>
      <c r="AA74" s="4">
        <v>1001</v>
      </c>
      <c r="AB74" s="4">
        <v>967</v>
      </c>
      <c r="AC74" s="4">
        <v>92</v>
      </c>
      <c r="AD74" s="4">
        <v>11.57</v>
      </c>
      <c r="AE74" s="4">
        <v>0.27</v>
      </c>
      <c r="AF74" s="4">
        <v>991</v>
      </c>
      <c r="AG74" s="4">
        <v>-10</v>
      </c>
      <c r="AH74" s="4">
        <v>7.8730000000000002</v>
      </c>
      <c r="AI74" s="4">
        <v>24</v>
      </c>
      <c r="AJ74" s="4">
        <v>137</v>
      </c>
      <c r="AK74" s="4">
        <v>135</v>
      </c>
      <c r="AL74" s="4">
        <v>4.5999999999999996</v>
      </c>
      <c r="AM74" s="4">
        <v>142</v>
      </c>
      <c r="AN74" s="4" t="s">
        <v>155</v>
      </c>
      <c r="AO74" s="4">
        <v>2</v>
      </c>
      <c r="AP74" s="5">
        <v>0.76332175925925927</v>
      </c>
      <c r="AQ74" s="4">
        <v>47.163122000000001</v>
      </c>
      <c r="AR74" s="4">
        <v>-88.484236999999993</v>
      </c>
      <c r="AS74" s="4">
        <v>318.3</v>
      </c>
      <c r="AT74" s="4">
        <v>38.200000000000003</v>
      </c>
      <c r="AU74" s="4">
        <v>12</v>
      </c>
      <c r="AV74" s="4">
        <v>9</v>
      </c>
      <c r="AW74" s="4" t="s">
        <v>439</v>
      </c>
      <c r="AX74" s="4">
        <v>1.4</v>
      </c>
      <c r="AY74" s="4">
        <v>2.3213210000000002</v>
      </c>
      <c r="AZ74" s="4">
        <v>3.5909909999999998</v>
      </c>
      <c r="BA74" s="4">
        <v>11.154</v>
      </c>
      <c r="BB74" s="4">
        <v>14.35</v>
      </c>
      <c r="BC74" s="4">
        <v>1.29</v>
      </c>
      <c r="BD74" s="4">
        <v>13.585000000000001</v>
      </c>
      <c r="BE74" s="4">
        <v>2364.96</v>
      </c>
      <c r="BF74" s="4">
        <v>6.0410000000000004</v>
      </c>
      <c r="BG74" s="4">
        <v>6.9139999999999997</v>
      </c>
      <c r="BH74" s="4">
        <v>0.90200000000000002</v>
      </c>
      <c r="BI74" s="4">
        <v>7.8170000000000002</v>
      </c>
      <c r="BJ74" s="4">
        <v>5.3259999999999996</v>
      </c>
      <c r="BK74" s="4">
        <v>0.69499999999999995</v>
      </c>
      <c r="BL74" s="4">
        <v>6.0209999999999999</v>
      </c>
      <c r="BM74" s="4">
        <v>19.1647</v>
      </c>
      <c r="BQ74" s="4">
        <v>573.68200000000002</v>
      </c>
      <c r="BR74" s="4">
        <v>0.69769800000000004</v>
      </c>
      <c r="BS74" s="4">
        <v>-5</v>
      </c>
      <c r="BT74" s="4">
        <v>6.1269999999999996E-3</v>
      </c>
      <c r="BU74" s="4">
        <v>17.049994999999999</v>
      </c>
      <c r="BV74" s="4">
        <v>0.123765</v>
      </c>
      <c r="BW74" s="4">
        <f t="shared" si="11"/>
        <v>4.5046086789999995</v>
      </c>
      <c r="BY74" s="4">
        <f t="shared" si="7"/>
        <v>31120.94885601936</v>
      </c>
      <c r="BZ74" s="4">
        <f t="shared" si="8"/>
        <v>79.494643477780997</v>
      </c>
      <c r="CA74" s="4">
        <f t="shared" si="9"/>
        <v>70.085825386965993</v>
      </c>
      <c r="CB74" s="4">
        <f t="shared" si="10"/>
        <v>252.1918546364227</v>
      </c>
    </row>
    <row r="75" spans="1:80" x14ac:dyDescent="0.25">
      <c r="A75" s="2">
        <v>42804</v>
      </c>
      <c r="B75" s="3">
        <v>0.5550324884259259</v>
      </c>
      <c r="C75" s="4">
        <v>11.487</v>
      </c>
      <c r="D75" s="4">
        <v>4.5999999999999999E-2</v>
      </c>
      <c r="E75" s="4">
        <v>460</v>
      </c>
      <c r="F75" s="4">
        <v>273.8</v>
      </c>
      <c r="G75" s="4">
        <v>41.4</v>
      </c>
      <c r="H75" s="4">
        <v>2192.6999999999998</v>
      </c>
      <c r="J75" s="4">
        <v>3.8</v>
      </c>
      <c r="K75" s="4">
        <v>0.87919999999999998</v>
      </c>
      <c r="L75" s="4">
        <v>10.099</v>
      </c>
      <c r="M75" s="4">
        <v>4.0399999999999998E-2</v>
      </c>
      <c r="N75" s="4">
        <v>240.6832</v>
      </c>
      <c r="O75" s="4">
        <v>36.397399999999998</v>
      </c>
      <c r="P75" s="4">
        <v>277.10000000000002</v>
      </c>
      <c r="Q75" s="4">
        <v>185.40600000000001</v>
      </c>
      <c r="R75" s="4">
        <v>28.0381</v>
      </c>
      <c r="S75" s="4">
        <v>213.4</v>
      </c>
      <c r="T75" s="4">
        <v>2192.7145</v>
      </c>
      <c r="W75" s="4">
        <v>0</v>
      </c>
      <c r="X75" s="4">
        <v>3.3408000000000002</v>
      </c>
      <c r="Y75" s="4">
        <v>11.6</v>
      </c>
      <c r="Z75" s="4">
        <v>961</v>
      </c>
      <c r="AA75" s="4">
        <v>980</v>
      </c>
      <c r="AB75" s="4">
        <v>944</v>
      </c>
      <c r="AC75" s="4">
        <v>92</v>
      </c>
      <c r="AD75" s="4">
        <v>11.57</v>
      </c>
      <c r="AE75" s="4">
        <v>0.27</v>
      </c>
      <c r="AF75" s="4">
        <v>991</v>
      </c>
      <c r="AG75" s="4">
        <v>-10</v>
      </c>
      <c r="AH75" s="4">
        <v>7.1269999999999998</v>
      </c>
      <c r="AI75" s="4">
        <v>24</v>
      </c>
      <c r="AJ75" s="4">
        <v>137</v>
      </c>
      <c r="AK75" s="4">
        <v>135.9</v>
      </c>
      <c r="AL75" s="4">
        <v>4.4000000000000004</v>
      </c>
      <c r="AM75" s="4">
        <v>142</v>
      </c>
      <c r="AN75" s="4" t="s">
        <v>155</v>
      </c>
      <c r="AO75" s="4">
        <v>2</v>
      </c>
      <c r="AP75" s="5">
        <v>0.76333333333333331</v>
      </c>
      <c r="AQ75" s="4">
        <v>47.163268000000002</v>
      </c>
      <c r="AR75" s="4">
        <v>-88.484301000000002</v>
      </c>
      <c r="AS75" s="4">
        <v>318.89999999999998</v>
      </c>
      <c r="AT75" s="4">
        <v>38</v>
      </c>
      <c r="AU75" s="4">
        <v>12</v>
      </c>
      <c r="AV75" s="4">
        <v>9</v>
      </c>
      <c r="AW75" s="4" t="s">
        <v>439</v>
      </c>
      <c r="AX75" s="4">
        <v>1.4</v>
      </c>
      <c r="AY75" s="4">
        <v>2.6</v>
      </c>
      <c r="AZ75" s="4">
        <v>3.8</v>
      </c>
      <c r="BA75" s="4">
        <v>11.154</v>
      </c>
      <c r="BB75" s="4">
        <v>14.21</v>
      </c>
      <c r="BC75" s="4">
        <v>1.27</v>
      </c>
      <c r="BD75" s="4">
        <v>13.744</v>
      </c>
      <c r="BE75" s="4">
        <v>2359.895</v>
      </c>
      <c r="BF75" s="4">
        <v>6.0149999999999997</v>
      </c>
      <c r="BG75" s="4">
        <v>5.89</v>
      </c>
      <c r="BH75" s="4">
        <v>0.89100000000000001</v>
      </c>
      <c r="BI75" s="4">
        <v>6.78</v>
      </c>
      <c r="BJ75" s="4">
        <v>4.5369999999999999</v>
      </c>
      <c r="BK75" s="4">
        <v>0.68600000000000005</v>
      </c>
      <c r="BL75" s="4">
        <v>5.2229999999999999</v>
      </c>
      <c r="BM75" s="4">
        <v>21.245899999999999</v>
      </c>
      <c r="BQ75" s="4">
        <v>567.63400000000001</v>
      </c>
      <c r="BR75" s="4">
        <v>0.58838299999999999</v>
      </c>
      <c r="BS75" s="4">
        <v>-5</v>
      </c>
      <c r="BT75" s="4">
        <v>6.0000000000000001E-3</v>
      </c>
      <c r="BU75" s="4">
        <v>14.37861</v>
      </c>
      <c r="BV75" s="4">
        <v>0.1212</v>
      </c>
      <c r="BW75" s="4">
        <f t="shared" si="11"/>
        <v>3.7988287619999999</v>
      </c>
      <c r="BY75" s="4">
        <f t="shared" ref="BY75:BY138" si="12">BE75*$BU75*0.7718</f>
        <v>26188.72519910421</v>
      </c>
      <c r="BZ75" s="4">
        <f t="shared" ref="BZ75:BZ138" si="13">BF75*$BU75*0.7718</f>
        <v>66.750928355970004</v>
      </c>
      <c r="CA75" s="4">
        <f t="shared" ref="CA75:CA138" si="14">BJ75*$BU75*0.7718</f>
        <v>50.348954605326</v>
      </c>
      <c r="CB75" s="4">
        <f t="shared" ref="CB75:CB138" si="15">BM75*$BU75*0.7718</f>
        <v>235.77448857158822</v>
      </c>
    </row>
    <row r="76" spans="1:80" x14ac:dyDescent="0.25">
      <c r="A76" s="2">
        <v>42804</v>
      </c>
      <c r="B76" s="3">
        <v>0.55504406250000005</v>
      </c>
      <c r="C76" s="4">
        <v>11.821999999999999</v>
      </c>
      <c r="D76" s="4">
        <v>0.04</v>
      </c>
      <c r="E76" s="4">
        <v>399.59731499999998</v>
      </c>
      <c r="F76" s="4">
        <v>244.2</v>
      </c>
      <c r="G76" s="4">
        <v>41.4</v>
      </c>
      <c r="H76" s="4">
        <v>2314.1</v>
      </c>
      <c r="J76" s="4">
        <v>3.9</v>
      </c>
      <c r="K76" s="4">
        <v>0.87609999999999999</v>
      </c>
      <c r="L76" s="4">
        <v>10.357799999999999</v>
      </c>
      <c r="M76" s="4">
        <v>3.5000000000000003E-2</v>
      </c>
      <c r="N76" s="4">
        <v>213.9547</v>
      </c>
      <c r="O76" s="4">
        <v>36.271799999999999</v>
      </c>
      <c r="P76" s="4">
        <v>250.2</v>
      </c>
      <c r="Q76" s="4">
        <v>164.81010000000001</v>
      </c>
      <c r="R76" s="4">
        <v>27.940300000000001</v>
      </c>
      <c r="S76" s="4">
        <v>192.8</v>
      </c>
      <c r="T76" s="4">
        <v>2314.1390000000001</v>
      </c>
      <c r="W76" s="4">
        <v>0</v>
      </c>
      <c r="X76" s="4">
        <v>3.4199000000000002</v>
      </c>
      <c r="Y76" s="4">
        <v>11.9</v>
      </c>
      <c r="Z76" s="4">
        <v>941</v>
      </c>
      <c r="AA76" s="4">
        <v>961</v>
      </c>
      <c r="AB76" s="4">
        <v>926</v>
      </c>
      <c r="AC76" s="4">
        <v>92</v>
      </c>
      <c r="AD76" s="4">
        <v>11.56</v>
      </c>
      <c r="AE76" s="4">
        <v>0.27</v>
      </c>
      <c r="AF76" s="4">
        <v>992</v>
      </c>
      <c r="AG76" s="4">
        <v>-10</v>
      </c>
      <c r="AH76" s="4">
        <v>7.8730000000000002</v>
      </c>
      <c r="AI76" s="4">
        <v>24</v>
      </c>
      <c r="AJ76" s="4">
        <v>137</v>
      </c>
      <c r="AK76" s="4">
        <v>136.9</v>
      </c>
      <c r="AL76" s="4">
        <v>5</v>
      </c>
      <c r="AM76" s="4">
        <v>142</v>
      </c>
      <c r="AN76" s="4" t="s">
        <v>155</v>
      </c>
      <c r="AO76" s="4">
        <v>2</v>
      </c>
      <c r="AP76" s="5">
        <v>0.76334490740740746</v>
      </c>
      <c r="AQ76" s="4">
        <v>47.163412000000001</v>
      </c>
      <c r="AR76" s="4">
        <v>-88.484380999999999</v>
      </c>
      <c r="AS76" s="4">
        <v>319.10000000000002</v>
      </c>
      <c r="AT76" s="4">
        <v>38.1</v>
      </c>
      <c r="AU76" s="4">
        <v>12</v>
      </c>
      <c r="AV76" s="4">
        <v>8</v>
      </c>
      <c r="AW76" s="4" t="s">
        <v>440</v>
      </c>
      <c r="AX76" s="4">
        <v>1.4608000000000001</v>
      </c>
      <c r="AY76" s="4">
        <v>2.1135999999999999</v>
      </c>
      <c r="AZ76" s="4">
        <v>3.7696000000000001</v>
      </c>
      <c r="BA76" s="4">
        <v>11.154</v>
      </c>
      <c r="BB76" s="4">
        <v>13.83</v>
      </c>
      <c r="BC76" s="4">
        <v>1.24</v>
      </c>
      <c r="BD76" s="4">
        <v>14.138</v>
      </c>
      <c r="BE76" s="4">
        <v>2359.6559999999999</v>
      </c>
      <c r="BF76" s="4">
        <v>5.0759999999999996</v>
      </c>
      <c r="BG76" s="4">
        <v>5.1040000000000001</v>
      </c>
      <c r="BH76" s="4">
        <v>0.86499999999999999</v>
      </c>
      <c r="BI76" s="4">
        <v>5.97</v>
      </c>
      <c r="BJ76" s="4">
        <v>3.9319999999999999</v>
      </c>
      <c r="BK76" s="4">
        <v>0.66700000000000004</v>
      </c>
      <c r="BL76" s="4">
        <v>4.5979999999999999</v>
      </c>
      <c r="BM76" s="4">
        <v>21.8598</v>
      </c>
      <c r="BQ76" s="4">
        <v>566.49599999999998</v>
      </c>
      <c r="BR76" s="4">
        <v>0.51001700000000005</v>
      </c>
      <c r="BS76" s="4">
        <v>-5</v>
      </c>
      <c r="BT76" s="4">
        <v>6.8729999999999998E-3</v>
      </c>
      <c r="BU76" s="4">
        <v>12.46354</v>
      </c>
      <c r="BV76" s="4">
        <v>0.13883499999999999</v>
      </c>
      <c r="BW76" s="4">
        <f t="shared" ref="BW76:BW139" si="16">BU76*0.2642</f>
        <v>3.2928672679999997</v>
      </c>
      <c r="BY76" s="4">
        <f t="shared" si="12"/>
        <v>22698.380946020832</v>
      </c>
      <c r="BZ76" s="4">
        <f t="shared" si="13"/>
        <v>48.827872233072</v>
      </c>
      <c r="CA76" s="4">
        <f t="shared" si="14"/>
        <v>37.823324196304</v>
      </c>
      <c r="CB76" s="4">
        <f t="shared" si="15"/>
        <v>210.27728948788561</v>
      </c>
    </row>
    <row r="77" spans="1:80" x14ac:dyDescent="0.25">
      <c r="A77" s="2">
        <v>42804</v>
      </c>
      <c r="B77" s="3">
        <v>0.55505563657407408</v>
      </c>
      <c r="C77" s="4">
        <v>12.263999999999999</v>
      </c>
      <c r="D77" s="4">
        <v>5.2200000000000003E-2</v>
      </c>
      <c r="E77" s="4">
        <v>522</v>
      </c>
      <c r="F77" s="4">
        <v>229.7</v>
      </c>
      <c r="G77" s="4">
        <v>41.4</v>
      </c>
      <c r="H77" s="4">
        <v>2386.4</v>
      </c>
      <c r="J77" s="4">
        <v>4.1500000000000004</v>
      </c>
      <c r="K77" s="4">
        <v>0.87190000000000001</v>
      </c>
      <c r="L77" s="4">
        <v>10.6928</v>
      </c>
      <c r="M77" s="4">
        <v>4.5499999999999999E-2</v>
      </c>
      <c r="N77" s="4">
        <v>200.2449</v>
      </c>
      <c r="O77" s="4">
        <v>36.096499999999999</v>
      </c>
      <c r="P77" s="4">
        <v>236.3</v>
      </c>
      <c r="Q77" s="4">
        <v>154.24850000000001</v>
      </c>
      <c r="R77" s="4">
        <v>27.805099999999999</v>
      </c>
      <c r="S77" s="4">
        <v>182.1</v>
      </c>
      <c r="T77" s="4">
        <v>2386.3685999999998</v>
      </c>
      <c r="W77" s="4">
        <v>0</v>
      </c>
      <c r="X77" s="4">
        <v>3.6168999999999998</v>
      </c>
      <c r="Y77" s="4">
        <v>11.9</v>
      </c>
      <c r="Z77" s="4">
        <v>936</v>
      </c>
      <c r="AA77" s="4">
        <v>955</v>
      </c>
      <c r="AB77" s="4">
        <v>921</v>
      </c>
      <c r="AC77" s="4">
        <v>92</v>
      </c>
      <c r="AD77" s="4">
        <v>11.55</v>
      </c>
      <c r="AE77" s="4">
        <v>0.27</v>
      </c>
      <c r="AF77" s="4">
        <v>992</v>
      </c>
      <c r="AG77" s="4">
        <v>-10</v>
      </c>
      <c r="AH77" s="4">
        <v>8</v>
      </c>
      <c r="AI77" s="4">
        <v>24</v>
      </c>
      <c r="AJ77" s="4">
        <v>137</v>
      </c>
      <c r="AK77" s="4">
        <v>137.9</v>
      </c>
      <c r="AL77" s="4">
        <v>5.3</v>
      </c>
      <c r="AM77" s="4">
        <v>142</v>
      </c>
      <c r="AN77" s="4" t="s">
        <v>155</v>
      </c>
      <c r="AO77" s="4">
        <v>2</v>
      </c>
      <c r="AP77" s="5">
        <v>0.76335648148148139</v>
      </c>
      <c r="AQ77" s="4">
        <v>47.163547000000001</v>
      </c>
      <c r="AR77" s="4">
        <v>-88.484497000000005</v>
      </c>
      <c r="AS77" s="4">
        <v>319.39999999999998</v>
      </c>
      <c r="AT77" s="4">
        <v>37.700000000000003</v>
      </c>
      <c r="AU77" s="4">
        <v>12</v>
      </c>
      <c r="AV77" s="4">
        <v>9</v>
      </c>
      <c r="AW77" s="4" t="s">
        <v>439</v>
      </c>
      <c r="AX77" s="4">
        <v>1.6304000000000001</v>
      </c>
      <c r="AY77" s="4">
        <v>1.1215999999999999</v>
      </c>
      <c r="AZ77" s="4">
        <v>3.7303999999999999</v>
      </c>
      <c r="BA77" s="4">
        <v>11.154</v>
      </c>
      <c r="BB77" s="4">
        <v>13.35</v>
      </c>
      <c r="BC77" s="4">
        <v>1.2</v>
      </c>
      <c r="BD77" s="4">
        <v>14.693</v>
      </c>
      <c r="BE77" s="4">
        <v>2357.4110000000001</v>
      </c>
      <c r="BF77" s="4">
        <v>6.3860000000000001</v>
      </c>
      <c r="BG77" s="4">
        <v>4.6230000000000002</v>
      </c>
      <c r="BH77" s="4">
        <v>0.83299999999999996</v>
      </c>
      <c r="BI77" s="4">
        <v>5.4569999999999999</v>
      </c>
      <c r="BJ77" s="4">
        <v>3.5609999999999999</v>
      </c>
      <c r="BK77" s="4">
        <v>0.64200000000000002</v>
      </c>
      <c r="BL77" s="4">
        <v>4.2030000000000003</v>
      </c>
      <c r="BM77" s="4">
        <v>21.815200000000001</v>
      </c>
      <c r="BQ77" s="4">
        <v>579.79899999999998</v>
      </c>
      <c r="BR77" s="4">
        <v>0.50798399999999999</v>
      </c>
      <c r="BS77" s="4">
        <v>-5</v>
      </c>
      <c r="BT77" s="4">
        <v>7.8729999999999998E-3</v>
      </c>
      <c r="BU77" s="4">
        <v>12.413859</v>
      </c>
      <c r="BV77" s="4">
        <v>0.15903500000000001</v>
      </c>
      <c r="BW77" s="4">
        <f t="shared" si="16"/>
        <v>3.2797415478</v>
      </c>
      <c r="BY77" s="4">
        <f t="shared" si="12"/>
        <v>22586.393396434021</v>
      </c>
      <c r="BZ77" s="4">
        <f t="shared" si="13"/>
        <v>61.184370578413208</v>
      </c>
      <c r="CA77" s="4">
        <f t="shared" si="14"/>
        <v>34.117999315648198</v>
      </c>
      <c r="CB77" s="4">
        <f t="shared" si="15"/>
        <v>209.01178845007828</v>
      </c>
    </row>
    <row r="78" spans="1:80" x14ac:dyDescent="0.25">
      <c r="A78" s="2">
        <v>42804</v>
      </c>
      <c r="B78" s="3">
        <v>0.55506721064814812</v>
      </c>
      <c r="C78" s="4">
        <v>12.61</v>
      </c>
      <c r="D78" s="4">
        <v>6.0400000000000002E-2</v>
      </c>
      <c r="E78" s="4">
        <v>603.59861599999999</v>
      </c>
      <c r="F78" s="4">
        <v>219.9</v>
      </c>
      <c r="G78" s="4">
        <v>41.3</v>
      </c>
      <c r="H78" s="4">
        <v>2429.3000000000002</v>
      </c>
      <c r="J78" s="4">
        <v>4.2</v>
      </c>
      <c r="K78" s="4">
        <v>0.86850000000000005</v>
      </c>
      <c r="L78" s="4">
        <v>10.9519</v>
      </c>
      <c r="M78" s="4">
        <v>5.2400000000000002E-2</v>
      </c>
      <c r="N78" s="4">
        <v>190.95590000000001</v>
      </c>
      <c r="O78" s="4">
        <v>35.838700000000003</v>
      </c>
      <c r="P78" s="4">
        <v>226.8</v>
      </c>
      <c r="Q78" s="4">
        <v>147.0933</v>
      </c>
      <c r="R78" s="4">
        <v>27.6065</v>
      </c>
      <c r="S78" s="4">
        <v>174.7</v>
      </c>
      <c r="T78" s="4">
        <v>2429.3447999999999</v>
      </c>
      <c r="W78" s="4">
        <v>0</v>
      </c>
      <c r="X78" s="4">
        <v>3.649</v>
      </c>
      <c r="Y78" s="4">
        <v>12.1</v>
      </c>
      <c r="Z78" s="4">
        <v>945</v>
      </c>
      <c r="AA78" s="4">
        <v>965</v>
      </c>
      <c r="AB78" s="4">
        <v>930</v>
      </c>
      <c r="AC78" s="4">
        <v>92</v>
      </c>
      <c r="AD78" s="4">
        <v>11.55</v>
      </c>
      <c r="AE78" s="4">
        <v>0.27</v>
      </c>
      <c r="AF78" s="4">
        <v>992</v>
      </c>
      <c r="AG78" s="4">
        <v>-10</v>
      </c>
      <c r="AH78" s="4">
        <v>8</v>
      </c>
      <c r="AI78" s="4">
        <v>24</v>
      </c>
      <c r="AJ78" s="4">
        <v>137</v>
      </c>
      <c r="AK78" s="4">
        <v>138</v>
      </c>
      <c r="AL78" s="4">
        <v>5.0999999999999996</v>
      </c>
      <c r="AM78" s="4">
        <v>142</v>
      </c>
      <c r="AN78" s="4" t="s">
        <v>155</v>
      </c>
      <c r="AO78" s="4">
        <v>2</v>
      </c>
      <c r="AP78" s="5">
        <v>0.76336805555555554</v>
      </c>
      <c r="AQ78" s="4">
        <v>47.163671999999998</v>
      </c>
      <c r="AR78" s="4">
        <v>-88.484603000000007</v>
      </c>
      <c r="AS78" s="4">
        <v>319.7</v>
      </c>
      <c r="AT78" s="4">
        <v>35.9</v>
      </c>
      <c r="AU78" s="4">
        <v>12</v>
      </c>
      <c r="AV78" s="4">
        <v>9</v>
      </c>
      <c r="AW78" s="4" t="s">
        <v>439</v>
      </c>
      <c r="AX78" s="4">
        <v>1.6392</v>
      </c>
      <c r="AY78" s="4">
        <v>1.4608000000000001</v>
      </c>
      <c r="AZ78" s="4">
        <v>3.7088000000000001</v>
      </c>
      <c r="BA78" s="4">
        <v>11.154</v>
      </c>
      <c r="BB78" s="4">
        <v>12.99</v>
      </c>
      <c r="BC78" s="4">
        <v>1.17</v>
      </c>
      <c r="BD78" s="4">
        <v>15.138999999999999</v>
      </c>
      <c r="BE78" s="4">
        <v>2356.299</v>
      </c>
      <c r="BF78" s="4">
        <v>7.1790000000000003</v>
      </c>
      <c r="BG78" s="4">
        <v>4.3019999999999996</v>
      </c>
      <c r="BH78" s="4">
        <v>0.80700000000000005</v>
      </c>
      <c r="BI78" s="4">
        <v>5.1100000000000003</v>
      </c>
      <c r="BJ78" s="4">
        <v>3.3140000000000001</v>
      </c>
      <c r="BK78" s="4">
        <v>0.622</v>
      </c>
      <c r="BL78" s="4">
        <v>3.9359999999999999</v>
      </c>
      <c r="BM78" s="4">
        <v>21.6724</v>
      </c>
      <c r="BQ78" s="4">
        <v>570.83399999999995</v>
      </c>
      <c r="BR78" s="4">
        <v>0.60667800000000005</v>
      </c>
      <c r="BS78" s="4">
        <v>-5</v>
      </c>
      <c r="BT78" s="4">
        <v>8.0000000000000002E-3</v>
      </c>
      <c r="BU78" s="4">
        <v>14.825702</v>
      </c>
      <c r="BV78" s="4">
        <v>0.16159999999999999</v>
      </c>
      <c r="BW78" s="4">
        <f t="shared" si="16"/>
        <v>3.9169504683999996</v>
      </c>
      <c r="BY78" s="4">
        <f t="shared" si="12"/>
        <v>26961.896649845876</v>
      </c>
      <c r="BZ78" s="4">
        <f t="shared" si="13"/>
        <v>82.145540973044405</v>
      </c>
      <c r="CA78" s="4">
        <f t="shared" si="14"/>
        <v>37.920368127130402</v>
      </c>
      <c r="CB78" s="4">
        <f t="shared" si="15"/>
        <v>247.98593427834064</v>
      </c>
    </row>
    <row r="79" spans="1:80" x14ac:dyDescent="0.25">
      <c r="A79" s="2">
        <v>42804</v>
      </c>
      <c r="B79" s="3">
        <v>0.55507878472222216</v>
      </c>
      <c r="C79" s="4">
        <v>12.593999999999999</v>
      </c>
      <c r="D79" s="4">
        <v>4.3999999999999997E-2</v>
      </c>
      <c r="E79" s="4">
        <v>440</v>
      </c>
      <c r="F79" s="4">
        <v>256.39999999999998</v>
      </c>
      <c r="G79" s="4">
        <v>45.2</v>
      </c>
      <c r="H79" s="4">
        <v>2336.6999999999998</v>
      </c>
      <c r="J79" s="4">
        <v>4.3</v>
      </c>
      <c r="K79" s="4">
        <v>0.86899999999999999</v>
      </c>
      <c r="L79" s="4">
        <v>10.9435</v>
      </c>
      <c r="M79" s="4">
        <v>3.8199999999999998E-2</v>
      </c>
      <c r="N79" s="4">
        <v>222.8202</v>
      </c>
      <c r="O79" s="4">
        <v>39.2866</v>
      </c>
      <c r="P79" s="4">
        <v>262.10000000000002</v>
      </c>
      <c r="Q79" s="4">
        <v>171.63829999999999</v>
      </c>
      <c r="R79" s="4">
        <v>30.2624</v>
      </c>
      <c r="S79" s="4">
        <v>201.9</v>
      </c>
      <c r="T79" s="4">
        <v>2336.665</v>
      </c>
      <c r="W79" s="4">
        <v>0</v>
      </c>
      <c r="X79" s="4">
        <v>3.7364999999999999</v>
      </c>
      <c r="Y79" s="4">
        <v>12</v>
      </c>
      <c r="Z79" s="4">
        <v>970</v>
      </c>
      <c r="AA79" s="4">
        <v>993</v>
      </c>
      <c r="AB79" s="4">
        <v>959</v>
      </c>
      <c r="AC79" s="4">
        <v>92</v>
      </c>
      <c r="AD79" s="4">
        <v>11.55</v>
      </c>
      <c r="AE79" s="4">
        <v>0.27</v>
      </c>
      <c r="AF79" s="4">
        <v>992</v>
      </c>
      <c r="AG79" s="4">
        <v>-10</v>
      </c>
      <c r="AH79" s="4">
        <v>8</v>
      </c>
      <c r="AI79" s="4">
        <v>24</v>
      </c>
      <c r="AJ79" s="4">
        <v>137</v>
      </c>
      <c r="AK79" s="4">
        <v>137.1</v>
      </c>
      <c r="AL79" s="4">
        <v>5.2</v>
      </c>
      <c r="AM79" s="4">
        <v>142</v>
      </c>
      <c r="AN79" s="4" t="s">
        <v>155</v>
      </c>
      <c r="AO79" s="4">
        <v>2</v>
      </c>
      <c r="AP79" s="5">
        <v>0.76337962962962969</v>
      </c>
      <c r="AQ79" s="4">
        <v>47.163787999999997</v>
      </c>
      <c r="AR79" s="4">
        <v>-88.484719999999996</v>
      </c>
      <c r="AS79" s="4">
        <v>320.10000000000002</v>
      </c>
      <c r="AT79" s="4">
        <v>35.200000000000003</v>
      </c>
      <c r="AU79" s="4">
        <v>12</v>
      </c>
      <c r="AV79" s="4">
        <v>10</v>
      </c>
      <c r="AW79" s="4" t="s">
        <v>434</v>
      </c>
      <c r="AX79" s="4">
        <v>1.5304</v>
      </c>
      <c r="AY79" s="4">
        <v>1.4176</v>
      </c>
      <c r="AZ79" s="4">
        <v>3.3176000000000001</v>
      </c>
      <c r="BA79" s="4">
        <v>11.154</v>
      </c>
      <c r="BB79" s="4">
        <v>13.04</v>
      </c>
      <c r="BC79" s="4">
        <v>1.17</v>
      </c>
      <c r="BD79" s="4">
        <v>15.08</v>
      </c>
      <c r="BE79" s="4">
        <v>2361.2040000000002</v>
      </c>
      <c r="BF79" s="4">
        <v>5.2510000000000003</v>
      </c>
      <c r="BG79" s="4">
        <v>5.0350000000000001</v>
      </c>
      <c r="BH79" s="4">
        <v>0.88800000000000001</v>
      </c>
      <c r="BI79" s="4">
        <v>5.9219999999999997</v>
      </c>
      <c r="BJ79" s="4">
        <v>3.8780000000000001</v>
      </c>
      <c r="BK79" s="4">
        <v>0.68400000000000005</v>
      </c>
      <c r="BL79" s="4">
        <v>4.5620000000000003</v>
      </c>
      <c r="BM79" s="4">
        <v>20.905100000000001</v>
      </c>
      <c r="BQ79" s="4">
        <v>586.19899999999996</v>
      </c>
      <c r="BR79" s="4">
        <v>0.71352499999999996</v>
      </c>
      <c r="BS79" s="4">
        <v>-5</v>
      </c>
      <c r="BT79" s="4">
        <v>8.8730000000000007E-3</v>
      </c>
      <c r="BU79" s="4">
        <v>17.436755999999999</v>
      </c>
      <c r="BV79" s="4">
        <v>0.179232</v>
      </c>
      <c r="BW79" s="4">
        <f t="shared" si="16"/>
        <v>4.6067909351999994</v>
      </c>
      <c r="BY79" s="4">
        <f t="shared" si="12"/>
        <v>31776.347399378086</v>
      </c>
      <c r="BZ79" s="4">
        <f t="shared" si="13"/>
        <v>70.666321162480799</v>
      </c>
      <c r="CA79" s="4">
        <f t="shared" si="14"/>
        <v>52.188915152942407</v>
      </c>
      <c r="CB79" s="4">
        <f t="shared" si="15"/>
        <v>281.33431927895208</v>
      </c>
    </row>
    <row r="80" spans="1:80" x14ac:dyDescent="0.25">
      <c r="A80" s="2">
        <v>42804</v>
      </c>
      <c r="B80" s="3">
        <v>0.55509035879629631</v>
      </c>
      <c r="C80" s="4">
        <v>12.23</v>
      </c>
      <c r="D80" s="4">
        <v>4.3999999999999997E-2</v>
      </c>
      <c r="E80" s="4">
        <v>440</v>
      </c>
      <c r="F80" s="4">
        <v>368.7</v>
      </c>
      <c r="G80" s="4">
        <v>38.299999999999997</v>
      </c>
      <c r="H80" s="4">
        <v>2276.1</v>
      </c>
      <c r="J80" s="4">
        <v>4.21</v>
      </c>
      <c r="K80" s="4">
        <v>0.87239999999999995</v>
      </c>
      <c r="L80" s="4">
        <v>10.6701</v>
      </c>
      <c r="M80" s="4">
        <v>3.8399999999999997E-2</v>
      </c>
      <c r="N80" s="4">
        <v>321.68990000000002</v>
      </c>
      <c r="O80" s="4">
        <v>33.413600000000002</v>
      </c>
      <c r="P80" s="4">
        <v>355.1</v>
      </c>
      <c r="Q80" s="4">
        <v>247.79759999999999</v>
      </c>
      <c r="R80" s="4">
        <v>25.738399999999999</v>
      </c>
      <c r="S80" s="4">
        <v>273.5</v>
      </c>
      <c r="T80" s="4">
        <v>2276.0691000000002</v>
      </c>
      <c r="W80" s="4">
        <v>0</v>
      </c>
      <c r="X80" s="4">
        <v>3.6692</v>
      </c>
      <c r="Y80" s="4">
        <v>12.1</v>
      </c>
      <c r="Z80" s="4">
        <v>985</v>
      </c>
      <c r="AA80" s="4">
        <v>1007</v>
      </c>
      <c r="AB80" s="4">
        <v>976</v>
      </c>
      <c r="AC80" s="4">
        <v>92</v>
      </c>
      <c r="AD80" s="4">
        <v>11.55</v>
      </c>
      <c r="AE80" s="4">
        <v>0.27</v>
      </c>
      <c r="AF80" s="4">
        <v>992</v>
      </c>
      <c r="AG80" s="4">
        <v>-10</v>
      </c>
      <c r="AH80" s="4">
        <v>8</v>
      </c>
      <c r="AI80" s="4">
        <v>24</v>
      </c>
      <c r="AJ80" s="4">
        <v>137.9</v>
      </c>
      <c r="AK80" s="4">
        <v>137</v>
      </c>
      <c r="AL80" s="4">
        <v>5.3</v>
      </c>
      <c r="AM80" s="4">
        <v>142</v>
      </c>
      <c r="AN80" s="4" t="s">
        <v>155</v>
      </c>
      <c r="AO80" s="4">
        <v>2</v>
      </c>
      <c r="AP80" s="5">
        <v>0.76339120370370372</v>
      </c>
      <c r="AQ80" s="4">
        <v>47.163890000000002</v>
      </c>
      <c r="AR80" s="4">
        <v>-88.484860999999995</v>
      </c>
      <c r="AS80" s="4">
        <v>320</v>
      </c>
      <c r="AT80" s="4">
        <v>35.1</v>
      </c>
      <c r="AU80" s="4">
        <v>12</v>
      </c>
      <c r="AV80" s="4">
        <v>9</v>
      </c>
      <c r="AW80" s="4" t="s">
        <v>441</v>
      </c>
      <c r="AX80" s="4">
        <v>1.6608000000000001</v>
      </c>
      <c r="AY80" s="4">
        <v>1.0911999999999999</v>
      </c>
      <c r="AZ80" s="4">
        <v>2.9607999999999999</v>
      </c>
      <c r="BA80" s="4">
        <v>11.154</v>
      </c>
      <c r="BB80" s="4">
        <v>13.4</v>
      </c>
      <c r="BC80" s="4">
        <v>1.2</v>
      </c>
      <c r="BD80" s="4">
        <v>14.624000000000001</v>
      </c>
      <c r="BE80" s="4">
        <v>2361.2280000000001</v>
      </c>
      <c r="BF80" s="4">
        <v>5.407</v>
      </c>
      <c r="BG80" s="4">
        <v>7.4550000000000001</v>
      </c>
      <c r="BH80" s="4">
        <v>0.77400000000000002</v>
      </c>
      <c r="BI80" s="4">
        <v>8.2289999999999992</v>
      </c>
      <c r="BJ80" s="4">
        <v>5.7430000000000003</v>
      </c>
      <c r="BK80" s="4">
        <v>0.59599999999999997</v>
      </c>
      <c r="BL80" s="4">
        <v>6.3390000000000004</v>
      </c>
      <c r="BM80" s="4">
        <v>20.885000000000002</v>
      </c>
      <c r="BQ80" s="4">
        <v>590.39099999999996</v>
      </c>
      <c r="BR80" s="4">
        <v>0.82739499999999999</v>
      </c>
      <c r="BS80" s="4">
        <v>-5</v>
      </c>
      <c r="BT80" s="4">
        <v>8.1270000000000005E-3</v>
      </c>
      <c r="BU80" s="4">
        <v>20.219465</v>
      </c>
      <c r="BV80" s="4">
        <v>0.16416500000000001</v>
      </c>
      <c r="BW80" s="4">
        <f t="shared" si="16"/>
        <v>5.3419826529999996</v>
      </c>
      <c r="BY80" s="4">
        <f t="shared" si="12"/>
        <v>36847.867495750834</v>
      </c>
      <c r="BZ80" s="4">
        <f t="shared" si="13"/>
        <v>84.378306351409009</v>
      </c>
      <c r="CA80" s="4">
        <f t="shared" si="14"/>
        <v>89.621715068641009</v>
      </c>
      <c r="CB80" s="4">
        <f t="shared" si="15"/>
        <v>325.91842577199503</v>
      </c>
    </row>
    <row r="81" spans="1:80" x14ac:dyDescent="0.25">
      <c r="A81" s="2">
        <v>42804</v>
      </c>
      <c r="B81" s="3">
        <v>0.55510193287037035</v>
      </c>
      <c r="C81" s="4">
        <v>11.961</v>
      </c>
      <c r="D81" s="4">
        <v>4.0800000000000003E-2</v>
      </c>
      <c r="E81" s="4">
        <v>407.51454699999999</v>
      </c>
      <c r="F81" s="4">
        <v>492</v>
      </c>
      <c r="G81" s="4">
        <v>38.200000000000003</v>
      </c>
      <c r="H81" s="4">
        <v>2153.5</v>
      </c>
      <c r="J81" s="4">
        <v>4.05</v>
      </c>
      <c r="K81" s="4">
        <v>0.87509999999999999</v>
      </c>
      <c r="L81" s="4">
        <v>10.467499999999999</v>
      </c>
      <c r="M81" s="4">
        <v>3.5700000000000003E-2</v>
      </c>
      <c r="N81" s="4">
        <v>430.60070000000002</v>
      </c>
      <c r="O81" s="4">
        <v>33.4617</v>
      </c>
      <c r="P81" s="4">
        <v>464.1</v>
      </c>
      <c r="Q81" s="4">
        <v>331.69150000000002</v>
      </c>
      <c r="R81" s="4">
        <v>25.775600000000001</v>
      </c>
      <c r="S81" s="4">
        <v>357.5</v>
      </c>
      <c r="T81" s="4">
        <v>2153.4955</v>
      </c>
      <c r="W81" s="4">
        <v>0</v>
      </c>
      <c r="X81" s="4">
        <v>3.5470000000000002</v>
      </c>
      <c r="Y81" s="4">
        <v>12.1</v>
      </c>
      <c r="Z81" s="4">
        <v>990</v>
      </c>
      <c r="AA81" s="4">
        <v>1011</v>
      </c>
      <c r="AB81" s="4">
        <v>980</v>
      </c>
      <c r="AC81" s="4">
        <v>92</v>
      </c>
      <c r="AD81" s="4">
        <v>11.55</v>
      </c>
      <c r="AE81" s="4">
        <v>0.27</v>
      </c>
      <c r="AF81" s="4">
        <v>992</v>
      </c>
      <c r="AG81" s="4">
        <v>-10</v>
      </c>
      <c r="AH81" s="4">
        <v>8</v>
      </c>
      <c r="AI81" s="4">
        <v>24</v>
      </c>
      <c r="AJ81" s="4">
        <v>138</v>
      </c>
      <c r="AK81" s="4">
        <v>137</v>
      </c>
      <c r="AL81" s="4">
        <v>5.4</v>
      </c>
      <c r="AM81" s="4">
        <v>142</v>
      </c>
      <c r="AN81" s="4" t="s">
        <v>155</v>
      </c>
      <c r="AO81" s="4">
        <v>2</v>
      </c>
      <c r="AP81" s="5">
        <v>0.76340277777777776</v>
      </c>
      <c r="AQ81" s="4">
        <v>47.163992</v>
      </c>
      <c r="AR81" s="4">
        <v>-88.485022999999998</v>
      </c>
      <c r="AS81" s="4">
        <v>320.10000000000002</v>
      </c>
      <c r="AT81" s="4">
        <v>36.200000000000003</v>
      </c>
      <c r="AU81" s="4">
        <v>12</v>
      </c>
      <c r="AV81" s="4">
        <v>9</v>
      </c>
      <c r="AW81" s="4" t="s">
        <v>441</v>
      </c>
      <c r="AX81" s="4">
        <v>1.6783999999999999</v>
      </c>
      <c r="AY81" s="4">
        <v>1.452</v>
      </c>
      <c r="AZ81" s="4">
        <v>3.2216</v>
      </c>
      <c r="BA81" s="4">
        <v>11.154</v>
      </c>
      <c r="BB81" s="4">
        <v>13.7</v>
      </c>
      <c r="BC81" s="4">
        <v>1.23</v>
      </c>
      <c r="BD81" s="4">
        <v>14.27</v>
      </c>
      <c r="BE81" s="4">
        <v>2363.5909999999999</v>
      </c>
      <c r="BF81" s="4">
        <v>5.125</v>
      </c>
      <c r="BG81" s="4">
        <v>10.182</v>
      </c>
      <c r="BH81" s="4">
        <v>0.79100000000000004</v>
      </c>
      <c r="BI81" s="4">
        <v>10.973000000000001</v>
      </c>
      <c r="BJ81" s="4">
        <v>7.843</v>
      </c>
      <c r="BK81" s="4">
        <v>0.61</v>
      </c>
      <c r="BL81" s="4">
        <v>8.4529999999999994</v>
      </c>
      <c r="BM81" s="4">
        <v>20.162800000000001</v>
      </c>
      <c r="BQ81" s="4">
        <v>582.36199999999997</v>
      </c>
      <c r="BR81" s="4">
        <v>0.74597000000000002</v>
      </c>
      <c r="BS81" s="4">
        <v>-5</v>
      </c>
      <c r="BT81" s="4">
        <v>8.8730000000000007E-3</v>
      </c>
      <c r="BU81" s="4">
        <v>18.229641999999998</v>
      </c>
      <c r="BV81" s="4">
        <v>0.17923500000000001</v>
      </c>
      <c r="BW81" s="4">
        <f t="shared" si="16"/>
        <v>4.8162714163999993</v>
      </c>
      <c r="BY81" s="4">
        <f t="shared" si="12"/>
        <v>33254.8690305809</v>
      </c>
      <c r="BZ81" s="4">
        <f t="shared" si="13"/>
        <v>72.10689318995</v>
      </c>
      <c r="CA81" s="4">
        <f t="shared" si="14"/>
        <v>110.3481684465908</v>
      </c>
      <c r="CB81" s="4">
        <f t="shared" si="15"/>
        <v>283.68329092884369</v>
      </c>
    </row>
    <row r="82" spans="1:80" x14ac:dyDescent="0.25">
      <c r="A82" s="2">
        <v>42804</v>
      </c>
      <c r="B82" s="3">
        <v>0.5551135069444445</v>
      </c>
      <c r="C82" s="4">
        <v>11.911</v>
      </c>
      <c r="D82" s="4">
        <v>4.9000000000000002E-2</v>
      </c>
      <c r="E82" s="4">
        <v>489.70198699999997</v>
      </c>
      <c r="F82" s="4">
        <v>545.5</v>
      </c>
      <c r="G82" s="4">
        <v>37.1</v>
      </c>
      <c r="H82" s="4">
        <v>2089.6999999999998</v>
      </c>
      <c r="J82" s="4">
        <v>3.7</v>
      </c>
      <c r="K82" s="4">
        <v>0.87570000000000003</v>
      </c>
      <c r="L82" s="4">
        <v>10.4308</v>
      </c>
      <c r="M82" s="4">
        <v>4.2900000000000001E-2</v>
      </c>
      <c r="N82" s="4">
        <v>477.66570000000002</v>
      </c>
      <c r="O82" s="4">
        <v>32.520000000000003</v>
      </c>
      <c r="P82" s="4">
        <v>510.2</v>
      </c>
      <c r="Q82" s="4">
        <v>367.94569999999999</v>
      </c>
      <c r="R82" s="4">
        <v>25.0501</v>
      </c>
      <c r="S82" s="4">
        <v>393</v>
      </c>
      <c r="T82" s="4">
        <v>2089.7004000000002</v>
      </c>
      <c r="W82" s="4">
        <v>0</v>
      </c>
      <c r="X82" s="4">
        <v>3.2385000000000002</v>
      </c>
      <c r="Y82" s="4">
        <v>12</v>
      </c>
      <c r="Z82" s="4">
        <v>987</v>
      </c>
      <c r="AA82" s="4">
        <v>1010</v>
      </c>
      <c r="AB82" s="4">
        <v>979</v>
      </c>
      <c r="AC82" s="4">
        <v>92</v>
      </c>
      <c r="AD82" s="4">
        <v>11.55</v>
      </c>
      <c r="AE82" s="4">
        <v>0.27</v>
      </c>
      <c r="AF82" s="4">
        <v>992</v>
      </c>
      <c r="AG82" s="4">
        <v>-10</v>
      </c>
      <c r="AH82" s="4">
        <v>8</v>
      </c>
      <c r="AI82" s="4">
        <v>24</v>
      </c>
      <c r="AJ82" s="4">
        <v>137.1</v>
      </c>
      <c r="AK82" s="4">
        <v>137</v>
      </c>
      <c r="AL82" s="4">
        <v>5.7</v>
      </c>
      <c r="AM82" s="4">
        <v>142</v>
      </c>
      <c r="AN82" s="4" t="s">
        <v>155</v>
      </c>
      <c r="AO82" s="4">
        <v>2</v>
      </c>
      <c r="AP82" s="5">
        <v>0.7634143518518518</v>
      </c>
      <c r="AQ82" s="4">
        <v>47.164090000000002</v>
      </c>
      <c r="AR82" s="4">
        <v>-88.485213000000002</v>
      </c>
      <c r="AS82" s="4">
        <v>320.3</v>
      </c>
      <c r="AT82" s="4">
        <v>38.200000000000003</v>
      </c>
      <c r="AU82" s="4">
        <v>12</v>
      </c>
      <c r="AV82" s="4">
        <v>9</v>
      </c>
      <c r="AW82" s="4" t="s">
        <v>441</v>
      </c>
      <c r="AX82" s="4">
        <v>1.4608000000000001</v>
      </c>
      <c r="AY82" s="4">
        <v>1.952</v>
      </c>
      <c r="AZ82" s="4">
        <v>3.6215999999999999</v>
      </c>
      <c r="BA82" s="4">
        <v>11.154</v>
      </c>
      <c r="BB82" s="4">
        <v>13.75</v>
      </c>
      <c r="BC82" s="4">
        <v>1.23</v>
      </c>
      <c r="BD82" s="4">
        <v>14.196</v>
      </c>
      <c r="BE82" s="4">
        <v>2363.2399999999998</v>
      </c>
      <c r="BF82" s="4">
        <v>6.1840000000000002</v>
      </c>
      <c r="BG82" s="4">
        <v>11.333</v>
      </c>
      <c r="BH82" s="4">
        <v>0.77200000000000002</v>
      </c>
      <c r="BI82" s="4">
        <v>12.105</v>
      </c>
      <c r="BJ82" s="4">
        <v>8.73</v>
      </c>
      <c r="BK82" s="4">
        <v>0.59399999999999997</v>
      </c>
      <c r="BL82" s="4">
        <v>9.3239999999999998</v>
      </c>
      <c r="BM82" s="4">
        <v>19.631499999999999</v>
      </c>
      <c r="BQ82" s="4">
        <v>533.495</v>
      </c>
      <c r="BR82" s="4">
        <v>0.732873</v>
      </c>
      <c r="BS82" s="4">
        <v>-5</v>
      </c>
      <c r="BT82" s="4">
        <v>8.9999999999999993E-3</v>
      </c>
      <c r="BU82" s="4">
        <v>17.909583999999999</v>
      </c>
      <c r="BV82" s="4">
        <v>0.18179999999999999</v>
      </c>
      <c r="BW82" s="4">
        <f t="shared" si="16"/>
        <v>4.7317120927999996</v>
      </c>
      <c r="BY82" s="4">
        <f t="shared" si="12"/>
        <v>32666.161236489083</v>
      </c>
      <c r="BZ82" s="4">
        <f t="shared" si="13"/>
        <v>85.479063102540792</v>
      </c>
      <c r="CA82" s="4">
        <f t="shared" si="14"/>
        <v>120.67144580937601</v>
      </c>
      <c r="CB82" s="4">
        <f t="shared" si="15"/>
        <v>271.35870428485282</v>
      </c>
    </row>
    <row r="83" spans="1:80" x14ac:dyDescent="0.25">
      <c r="A83" s="2">
        <v>42804</v>
      </c>
      <c r="B83" s="3">
        <v>0.55512508101851854</v>
      </c>
      <c r="C83" s="4">
        <v>12.077999999999999</v>
      </c>
      <c r="D83" s="4">
        <v>1.1052999999999999</v>
      </c>
      <c r="E83" s="4">
        <v>11053.473862000001</v>
      </c>
      <c r="F83" s="4">
        <v>526.5</v>
      </c>
      <c r="G83" s="4">
        <v>37.200000000000003</v>
      </c>
      <c r="H83" s="4">
        <v>2062.8000000000002</v>
      </c>
      <c r="J83" s="4">
        <v>3.5</v>
      </c>
      <c r="K83" s="4">
        <v>0.86309999999999998</v>
      </c>
      <c r="L83" s="4">
        <v>10.424099999999999</v>
      </c>
      <c r="M83" s="4">
        <v>0.95399999999999996</v>
      </c>
      <c r="N83" s="4">
        <v>454.42739999999998</v>
      </c>
      <c r="O83" s="4">
        <v>32.136800000000001</v>
      </c>
      <c r="P83" s="4">
        <v>486.6</v>
      </c>
      <c r="Q83" s="4">
        <v>350.04520000000002</v>
      </c>
      <c r="R83" s="4">
        <v>24.754899999999999</v>
      </c>
      <c r="S83" s="4">
        <v>374.8</v>
      </c>
      <c r="T83" s="4">
        <v>2062.8000000000002</v>
      </c>
      <c r="W83" s="4">
        <v>0</v>
      </c>
      <c r="X83" s="4">
        <v>3.0207000000000002</v>
      </c>
      <c r="Y83" s="4">
        <v>12.1</v>
      </c>
      <c r="Z83" s="4">
        <v>963</v>
      </c>
      <c r="AA83" s="4">
        <v>982</v>
      </c>
      <c r="AB83" s="4">
        <v>949</v>
      </c>
      <c r="AC83" s="4">
        <v>92</v>
      </c>
      <c r="AD83" s="4">
        <v>11.55</v>
      </c>
      <c r="AE83" s="4">
        <v>0.27</v>
      </c>
      <c r="AF83" s="4">
        <v>992</v>
      </c>
      <c r="AG83" s="4">
        <v>-10</v>
      </c>
      <c r="AH83" s="4">
        <v>8</v>
      </c>
      <c r="AI83" s="4">
        <v>24</v>
      </c>
      <c r="AJ83" s="4">
        <v>137</v>
      </c>
      <c r="AK83" s="4">
        <v>135.30000000000001</v>
      </c>
      <c r="AL83" s="4">
        <v>5.7</v>
      </c>
      <c r="AM83" s="4">
        <v>142</v>
      </c>
      <c r="AN83" s="4" t="s">
        <v>155</v>
      </c>
      <c r="AO83" s="4">
        <v>2</v>
      </c>
      <c r="AP83" s="5">
        <v>0.76342592592592595</v>
      </c>
      <c r="AQ83" s="4">
        <v>47.164175999999998</v>
      </c>
      <c r="AR83" s="4">
        <v>-88.485426000000004</v>
      </c>
      <c r="AS83" s="4">
        <v>319.8</v>
      </c>
      <c r="AT83" s="4">
        <v>39.9</v>
      </c>
      <c r="AU83" s="4">
        <v>12</v>
      </c>
      <c r="AV83" s="4">
        <v>9</v>
      </c>
      <c r="AW83" s="4" t="s">
        <v>441</v>
      </c>
      <c r="AX83" s="4">
        <v>1.6304000000000001</v>
      </c>
      <c r="AY83" s="4">
        <v>2.3607999999999998</v>
      </c>
      <c r="AZ83" s="4">
        <v>3.9304000000000001</v>
      </c>
      <c r="BA83" s="4">
        <v>11.154</v>
      </c>
      <c r="BB83" s="4">
        <v>12.44</v>
      </c>
      <c r="BC83" s="4">
        <v>1.1100000000000001</v>
      </c>
      <c r="BD83" s="4">
        <v>15.868</v>
      </c>
      <c r="BE83" s="4">
        <v>2177.2220000000002</v>
      </c>
      <c r="BF83" s="4">
        <v>126.81699999999999</v>
      </c>
      <c r="BG83" s="4">
        <v>9.9390000000000001</v>
      </c>
      <c r="BH83" s="4">
        <v>0.70299999999999996</v>
      </c>
      <c r="BI83" s="4">
        <v>10.641999999999999</v>
      </c>
      <c r="BJ83" s="4">
        <v>7.6559999999999997</v>
      </c>
      <c r="BK83" s="4">
        <v>0.54100000000000004</v>
      </c>
      <c r="BL83" s="4">
        <v>8.1980000000000004</v>
      </c>
      <c r="BM83" s="4">
        <v>17.864799999999999</v>
      </c>
      <c r="BQ83" s="4">
        <v>458.74</v>
      </c>
      <c r="BR83" s="4">
        <v>0.60292299999999999</v>
      </c>
      <c r="BS83" s="4">
        <v>-5</v>
      </c>
      <c r="BT83" s="4">
        <v>8.1270000000000005E-3</v>
      </c>
      <c r="BU83" s="4">
        <v>14.733931</v>
      </c>
      <c r="BV83" s="4">
        <v>0.16416500000000001</v>
      </c>
      <c r="BW83" s="4">
        <f t="shared" si="16"/>
        <v>3.8927045701999998</v>
      </c>
      <c r="BY83" s="4">
        <f t="shared" si="12"/>
        <v>24758.602083850572</v>
      </c>
      <c r="BZ83" s="4">
        <f t="shared" si="13"/>
        <v>1442.1182775425186</v>
      </c>
      <c r="CA83" s="4">
        <f t="shared" si="14"/>
        <v>87.061336673044806</v>
      </c>
      <c r="CB83" s="4">
        <f t="shared" si="15"/>
        <v>203.15221622212783</v>
      </c>
    </row>
    <row r="84" spans="1:80" x14ac:dyDescent="0.25">
      <c r="A84" s="2">
        <v>42804</v>
      </c>
      <c r="B84" s="3">
        <v>0.55513665509259258</v>
      </c>
      <c r="C84" s="4">
        <v>12.446999999999999</v>
      </c>
      <c r="D84" s="4">
        <v>2.0823999999999998</v>
      </c>
      <c r="E84" s="4">
        <v>20823.711426000002</v>
      </c>
      <c r="F84" s="4">
        <v>459.5</v>
      </c>
      <c r="G84" s="4">
        <v>41.1</v>
      </c>
      <c r="H84" s="4">
        <v>2388.6</v>
      </c>
      <c r="J84" s="4">
        <v>3.4</v>
      </c>
      <c r="K84" s="4">
        <v>0.84889999999999999</v>
      </c>
      <c r="L84" s="4">
        <v>10.566000000000001</v>
      </c>
      <c r="M84" s="4">
        <v>1.7677</v>
      </c>
      <c r="N84" s="4">
        <v>390.0575</v>
      </c>
      <c r="O84" s="4">
        <v>34.8887</v>
      </c>
      <c r="P84" s="4">
        <v>424.9</v>
      </c>
      <c r="Q84" s="4">
        <v>300.46109999999999</v>
      </c>
      <c r="R84" s="4">
        <v>26.8748</v>
      </c>
      <c r="S84" s="4">
        <v>327.3</v>
      </c>
      <c r="T84" s="4">
        <v>2388.6491999999998</v>
      </c>
      <c r="W84" s="4">
        <v>0</v>
      </c>
      <c r="X84" s="4">
        <v>2.8862000000000001</v>
      </c>
      <c r="Y84" s="4">
        <v>11.8</v>
      </c>
      <c r="Z84" s="4">
        <v>908</v>
      </c>
      <c r="AA84" s="4">
        <v>923</v>
      </c>
      <c r="AB84" s="4">
        <v>894</v>
      </c>
      <c r="AC84" s="4">
        <v>92</v>
      </c>
      <c r="AD84" s="4">
        <v>11.55</v>
      </c>
      <c r="AE84" s="4">
        <v>0.27</v>
      </c>
      <c r="AF84" s="4">
        <v>992</v>
      </c>
      <c r="AG84" s="4">
        <v>-10</v>
      </c>
      <c r="AH84" s="4">
        <v>8</v>
      </c>
      <c r="AI84" s="4">
        <v>24</v>
      </c>
      <c r="AJ84" s="4">
        <v>137</v>
      </c>
      <c r="AK84" s="4">
        <v>135</v>
      </c>
      <c r="AL84" s="4">
        <v>5.3</v>
      </c>
      <c r="AM84" s="4">
        <v>142</v>
      </c>
      <c r="AN84" s="4" t="s">
        <v>155</v>
      </c>
      <c r="AO84" s="4">
        <v>2</v>
      </c>
      <c r="AP84" s="5">
        <v>0.7634375000000001</v>
      </c>
      <c r="AQ84" s="4">
        <v>47.164250000000003</v>
      </c>
      <c r="AR84" s="4">
        <v>-88.485652999999999</v>
      </c>
      <c r="AS84" s="4">
        <v>319.7</v>
      </c>
      <c r="AT84" s="4">
        <v>40.9</v>
      </c>
      <c r="AU84" s="4">
        <v>12</v>
      </c>
      <c r="AV84" s="4">
        <v>10</v>
      </c>
      <c r="AW84" s="4" t="s">
        <v>434</v>
      </c>
      <c r="AX84" s="4">
        <v>1.7303999999999999</v>
      </c>
      <c r="AY84" s="4">
        <v>2.044</v>
      </c>
      <c r="AZ84" s="4">
        <v>3.8784000000000001</v>
      </c>
      <c r="BA84" s="4">
        <v>11.154</v>
      </c>
      <c r="BB84" s="4">
        <v>11.22</v>
      </c>
      <c r="BC84" s="4">
        <v>1.01</v>
      </c>
      <c r="BD84" s="4">
        <v>17.803000000000001</v>
      </c>
      <c r="BE84" s="4">
        <v>2032.828</v>
      </c>
      <c r="BF84" s="4">
        <v>216.45500000000001</v>
      </c>
      <c r="BG84" s="4">
        <v>7.859</v>
      </c>
      <c r="BH84" s="4">
        <v>0.70299999999999996</v>
      </c>
      <c r="BI84" s="4">
        <v>8.5619999999999994</v>
      </c>
      <c r="BJ84" s="4">
        <v>6.0540000000000003</v>
      </c>
      <c r="BK84" s="4">
        <v>0.54100000000000004</v>
      </c>
      <c r="BL84" s="4">
        <v>6.5949999999999998</v>
      </c>
      <c r="BM84" s="4">
        <v>19.055399999999999</v>
      </c>
      <c r="BQ84" s="4">
        <v>403.74799999999999</v>
      </c>
      <c r="BR84" s="4">
        <v>0.39368599999999998</v>
      </c>
      <c r="BS84" s="4">
        <v>-5</v>
      </c>
      <c r="BT84" s="4">
        <v>8.0000000000000002E-3</v>
      </c>
      <c r="BU84" s="4">
        <v>9.6207019999999996</v>
      </c>
      <c r="BV84" s="4">
        <v>0.16159999999999999</v>
      </c>
      <c r="BW84" s="4">
        <f t="shared" si="16"/>
        <v>2.5417894683999998</v>
      </c>
      <c r="BY84" s="4">
        <f t="shared" si="12"/>
        <v>15094.271970376582</v>
      </c>
      <c r="BZ84" s="4">
        <f t="shared" si="13"/>
        <v>1607.2341778782384</v>
      </c>
      <c r="CA84" s="4">
        <f t="shared" si="14"/>
        <v>44.952510742994399</v>
      </c>
      <c r="CB84" s="4">
        <f t="shared" si="15"/>
        <v>141.49125755071944</v>
      </c>
    </row>
    <row r="85" spans="1:80" x14ac:dyDescent="0.25">
      <c r="A85" s="2">
        <v>42804</v>
      </c>
      <c r="B85" s="3">
        <v>0.55514822916666662</v>
      </c>
      <c r="C85" s="4">
        <v>12.074</v>
      </c>
      <c r="D85" s="4">
        <v>2.3315999999999999</v>
      </c>
      <c r="E85" s="4">
        <v>23315.746455</v>
      </c>
      <c r="F85" s="4">
        <v>390.4</v>
      </c>
      <c r="G85" s="4">
        <v>41.1</v>
      </c>
      <c r="H85" s="4">
        <v>2502.6999999999998</v>
      </c>
      <c r="J85" s="4">
        <v>3.4</v>
      </c>
      <c r="K85" s="4">
        <v>0.84930000000000005</v>
      </c>
      <c r="L85" s="4">
        <v>10.254799999999999</v>
      </c>
      <c r="M85" s="4">
        <v>1.9802999999999999</v>
      </c>
      <c r="N85" s="4">
        <v>331.61559999999997</v>
      </c>
      <c r="O85" s="4">
        <v>34.907600000000002</v>
      </c>
      <c r="P85" s="4">
        <v>366.5</v>
      </c>
      <c r="Q85" s="4">
        <v>255.55459999999999</v>
      </c>
      <c r="R85" s="4">
        <v>26.901</v>
      </c>
      <c r="S85" s="4">
        <v>282.5</v>
      </c>
      <c r="T85" s="4">
        <v>2502.7485999999999</v>
      </c>
      <c r="W85" s="4">
        <v>0</v>
      </c>
      <c r="X85" s="4">
        <v>2.8877000000000002</v>
      </c>
      <c r="Y85" s="4">
        <v>11.6</v>
      </c>
      <c r="Z85" s="4">
        <v>880</v>
      </c>
      <c r="AA85" s="4">
        <v>895</v>
      </c>
      <c r="AB85" s="4">
        <v>868</v>
      </c>
      <c r="AC85" s="4">
        <v>92.9</v>
      </c>
      <c r="AD85" s="4">
        <v>11.67</v>
      </c>
      <c r="AE85" s="4">
        <v>0.27</v>
      </c>
      <c r="AF85" s="4">
        <v>991</v>
      </c>
      <c r="AG85" s="4">
        <v>-10</v>
      </c>
      <c r="AH85" s="4">
        <v>8</v>
      </c>
      <c r="AI85" s="4">
        <v>24</v>
      </c>
      <c r="AJ85" s="4">
        <v>137</v>
      </c>
      <c r="AK85" s="4">
        <v>136.69999999999999</v>
      </c>
      <c r="AL85" s="4">
        <v>4.9000000000000004</v>
      </c>
      <c r="AM85" s="4">
        <v>142</v>
      </c>
      <c r="AN85" s="4" t="s">
        <v>155</v>
      </c>
      <c r="AO85" s="4">
        <v>2</v>
      </c>
      <c r="AP85" s="5">
        <v>0.76344907407407403</v>
      </c>
      <c r="AQ85" s="4">
        <v>47.164310999999998</v>
      </c>
      <c r="AR85" s="4">
        <v>-88.485883999999999</v>
      </c>
      <c r="AS85" s="4">
        <v>319.60000000000002</v>
      </c>
      <c r="AT85" s="4">
        <v>41.3</v>
      </c>
      <c r="AU85" s="4">
        <v>12</v>
      </c>
      <c r="AV85" s="4">
        <v>10</v>
      </c>
      <c r="AW85" s="4" t="s">
        <v>434</v>
      </c>
      <c r="AX85" s="4">
        <v>1.8912</v>
      </c>
      <c r="AY85" s="4">
        <v>1</v>
      </c>
      <c r="AZ85" s="4">
        <v>3.6303999999999998</v>
      </c>
      <c r="BA85" s="4">
        <v>11.154</v>
      </c>
      <c r="BB85" s="4">
        <v>11.27</v>
      </c>
      <c r="BC85" s="4">
        <v>1.01</v>
      </c>
      <c r="BD85" s="4">
        <v>17.739000000000001</v>
      </c>
      <c r="BE85" s="4">
        <v>1986.769</v>
      </c>
      <c r="BF85" s="4">
        <v>244.18700000000001</v>
      </c>
      <c r="BG85" s="4">
        <v>6.7279999999999998</v>
      </c>
      <c r="BH85" s="4">
        <v>0.70799999999999996</v>
      </c>
      <c r="BI85" s="4">
        <v>7.4359999999999999</v>
      </c>
      <c r="BJ85" s="4">
        <v>5.1849999999999996</v>
      </c>
      <c r="BK85" s="4">
        <v>0.54600000000000004</v>
      </c>
      <c r="BL85" s="4">
        <v>5.7309999999999999</v>
      </c>
      <c r="BM85" s="4">
        <v>20.105399999999999</v>
      </c>
      <c r="BQ85" s="4">
        <v>406.79300000000001</v>
      </c>
      <c r="BR85" s="4">
        <v>0.262986</v>
      </c>
      <c r="BS85" s="4">
        <v>-5</v>
      </c>
      <c r="BT85" s="4">
        <v>8.0000000000000002E-3</v>
      </c>
      <c r="BU85" s="4">
        <v>6.4267200000000004</v>
      </c>
      <c r="BV85" s="4">
        <v>0.16159999999999999</v>
      </c>
      <c r="BW85" s="4">
        <f t="shared" si="16"/>
        <v>1.6979394240000001</v>
      </c>
      <c r="BY85" s="4">
        <f t="shared" si="12"/>
        <v>9854.6573466354257</v>
      </c>
      <c r="BZ85" s="4">
        <f t="shared" si="13"/>
        <v>1211.2023156707521</v>
      </c>
      <c r="CA85" s="4">
        <f t="shared" si="14"/>
        <v>25.718338841760001</v>
      </c>
      <c r="CB85" s="4">
        <f t="shared" si="15"/>
        <v>99.725648939078411</v>
      </c>
    </row>
    <row r="86" spans="1:80" x14ac:dyDescent="0.25">
      <c r="A86" s="2">
        <v>42804</v>
      </c>
      <c r="B86" s="3">
        <v>0.55515980324074077</v>
      </c>
      <c r="C86" s="4">
        <v>10.662000000000001</v>
      </c>
      <c r="D86" s="4">
        <v>5.7877999999999998</v>
      </c>
      <c r="E86" s="4">
        <v>57877.881567999997</v>
      </c>
      <c r="F86" s="4">
        <v>345.7</v>
      </c>
      <c r="G86" s="4">
        <v>40.700000000000003</v>
      </c>
      <c r="H86" s="4">
        <v>2480.4</v>
      </c>
      <c r="J86" s="4">
        <v>3.4</v>
      </c>
      <c r="K86" s="4">
        <v>0.82450000000000001</v>
      </c>
      <c r="L86" s="4">
        <v>8.7913999999999994</v>
      </c>
      <c r="M86" s="4">
        <v>4.7721999999999998</v>
      </c>
      <c r="N86" s="4">
        <v>285.0539</v>
      </c>
      <c r="O86" s="4">
        <v>33.588200000000001</v>
      </c>
      <c r="P86" s="4">
        <v>318.60000000000002</v>
      </c>
      <c r="Q86" s="4">
        <v>219.5908</v>
      </c>
      <c r="R86" s="4">
        <v>25.874600000000001</v>
      </c>
      <c r="S86" s="4">
        <v>245.5</v>
      </c>
      <c r="T86" s="4">
        <v>2480.4011</v>
      </c>
      <c r="W86" s="4">
        <v>0</v>
      </c>
      <c r="X86" s="4">
        <v>2.8033999999999999</v>
      </c>
      <c r="Y86" s="4">
        <v>11.9</v>
      </c>
      <c r="Z86" s="4">
        <v>885</v>
      </c>
      <c r="AA86" s="4">
        <v>902</v>
      </c>
      <c r="AB86" s="4">
        <v>872</v>
      </c>
      <c r="AC86" s="4">
        <v>92.1</v>
      </c>
      <c r="AD86" s="4">
        <v>11.57</v>
      </c>
      <c r="AE86" s="4">
        <v>0.27</v>
      </c>
      <c r="AF86" s="4">
        <v>992</v>
      </c>
      <c r="AG86" s="4">
        <v>-10</v>
      </c>
      <c r="AH86" s="4">
        <v>8</v>
      </c>
      <c r="AI86" s="4">
        <v>24</v>
      </c>
      <c r="AJ86" s="4">
        <v>137</v>
      </c>
      <c r="AK86" s="4">
        <v>137</v>
      </c>
      <c r="AL86" s="4">
        <v>5.0999999999999996</v>
      </c>
      <c r="AM86" s="4">
        <v>142</v>
      </c>
      <c r="AN86" s="4" t="s">
        <v>155</v>
      </c>
      <c r="AO86" s="4">
        <v>2</v>
      </c>
      <c r="AP86" s="5">
        <v>0.76346064814814818</v>
      </c>
      <c r="AQ86" s="4">
        <v>47.164361999999997</v>
      </c>
      <c r="AR86" s="4">
        <v>-88.486103</v>
      </c>
      <c r="AS86" s="4">
        <v>319.7</v>
      </c>
      <c r="AT86" s="4">
        <v>40.1</v>
      </c>
      <c r="AU86" s="4">
        <v>12</v>
      </c>
      <c r="AV86" s="4">
        <v>10</v>
      </c>
      <c r="AW86" s="4" t="s">
        <v>434</v>
      </c>
      <c r="AX86" s="4">
        <v>2.1303999999999998</v>
      </c>
      <c r="AY86" s="4">
        <v>1.1215999999999999</v>
      </c>
      <c r="AZ86" s="4">
        <v>3.7608000000000001</v>
      </c>
      <c r="BA86" s="4">
        <v>11.154</v>
      </c>
      <c r="BB86" s="4">
        <v>9.57</v>
      </c>
      <c r="BC86" s="4">
        <v>0.86</v>
      </c>
      <c r="BD86" s="4">
        <v>21.282</v>
      </c>
      <c r="BE86" s="4">
        <v>1539.1610000000001</v>
      </c>
      <c r="BF86" s="4">
        <v>531.76599999999996</v>
      </c>
      <c r="BG86" s="4">
        <v>5.226</v>
      </c>
      <c r="BH86" s="4">
        <v>0.61599999999999999</v>
      </c>
      <c r="BI86" s="4">
        <v>5.8419999999999996</v>
      </c>
      <c r="BJ86" s="4">
        <v>4.0259999999999998</v>
      </c>
      <c r="BK86" s="4">
        <v>0.47399999999999998</v>
      </c>
      <c r="BL86" s="4">
        <v>4.5</v>
      </c>
      <c r="BM86" s="4">
        <v>18.0063</v>
      </c>
      <c r="BQ86" s="4">
        <v>356.86900000000003</v>
      </c>
      <c r="BR86" s="4">
        <v>0.41212399999999999</v>
      </c>
      <c r="BS86" s="4">
        <v>-5</v>
      </c>
      <c r="BT86" s="4">
        <v>7.1269999999999997E-3</v>
      </c>
      <c r="BU86" s="4">
        <v>10.07128</v>
      </c>
      <c r="BV86" s="4">
        <v>0.14396500000000001</v>
      </c>
      <c r="BW86" s="4">
        <f t="shared" si="16"/>
        <v>2.660832176</v>
      </c>
      <c r="BY86" s="4">
        <f t="shared" si="12"/>
        <v>11963.919853494544</v>
      </c>
      <c r="BZ86" s="4">
        <f t="shared" si="13"/>
        <v>4133.4245116744632</v>
      </c>
      <c r="CA86" s="4">
        <f t="shared" si="14"/>
        <v>31.294153977503999</v>
      </c>
      <c r="CB86" s="4">
        <f t="shared" si="15"/>
        <v>139.9632202595952</v>
      </c>
    </row>
    <row r="87" spans="1:80" x14ac:dyDescent="0.25">
      <c r="A87" s="2">
        <v>42804</v>
      </c>
      <c r="B87" s="3">
        <v>0.55517137731481481</v>
      </c>
      <c r="C87" s="4">
        <v>9.4700000000000006</v>
      </c>
      <c r="D87" s="4">
        <v>8.1641999999999992</v>
      </c>
      <c r="E87" s="4">
        <v>81642.466667000001</v>
      </c>
      <c r="F87" s="4">
        <v>311.8</v>
      </c>
      <c r="G87" s="4">
        <v>27.8</v>
      </c>
      <c r="H87" s="4">
        <v>2697</v>
      </c>
      <c r="J87" s="4">
        <v>3.25</v>
      </c>
      <c r="K87" s="4">
        <v>0.80759999999999998</v>
      </c>
      <c r="L87" s="4">
        <v>7.6485000000000003</v>
      </c>
      <c r="M87" s="4">
        <v>6.5937000000000001</v>
      </c>
      <c r="N87" s="4">
        <v>251.804</v>
      </c>
      <c r="O87" s="4">
        <v>22.452300000000001</v>
      </c>
      <c r="P87" s="4">
        <v>274.3</v>
      </c>
      <c r="Q87" s="4">
        <v>193.96449999999999</v>
      </c>
      <c r="R87" s="4">
        <v>17.295000000000002</v>
      </c>
      <c r="S87" s="4">
        <v>211.3</v>
      </c>
      <c r="T87" s="4">
        <v>2696.9713999999999</v>
      </c>
      <c r="W87" s="4">
        <v>0</v>
      </c>
      <c r="X87" s="4">
        <v>2.6254</v>
      </c>
      <c r="Y87" s="4">
        <v>12</v>
      </c>
      <c r="Z87" s="4">
        <v>896</v>
      </c>
      <c r="AA87" s="4">
        <v>914</v>
      </c>
      <c r="AB87" s="4">
        <v>881</v>
      </c>
      <c r="AC87" s="4">
        <v>92</v>
      </c>
      <c r="AD87" s="4">
        <v>11.55</v>
      </c>
      <c r="AE87" s="4">
        <v>0.27</v>
      </c>
      <c r="AF87" s="4">
        <v>992</v>
      </c>
      <c r="AG87" s="4">
        <v>-10</v>
      </c>
      <c r="AH87" s="4">
        <v>8</v>
      </c>
      <c r="AI87" s="4">
        <v>24</v>
      </c>
      <c r="AJ87" s="4">
        <v>137</v>
      </c>
      <c r="AK87" s="4">
        <v>137</v>
      </c>
      <c r="AL87" s="4">
        <v>5</v>
      </c>
      <c r="AM87" s="4">
        <v>142</v>
      </c>
      <c r="AN87" s="4" t="s">
        <v>155</v>
      </c>
      <c r="AO87" s="4">
        <v>2</v>
      </c>
      <c r="AP87" s="5">
        <v>0.76347222222222222</v>
      </c>
      <c r="AQ87" s="4">
        <v>47.164406</v>
      </c>
      <c r="AR87" s="4">
        <v>-88.486296999999993</v>
      </c>
      <c r="AS87" s="4">
        <v>319.8</v>
      </c>
      <c r="AT87" s="4">
        <v>37.299999999999997</v>
      </c>
      <c r="AU87" s="4">
        <v>12</v>
      </c>
      <c r="AV87" s="4">
        <v>10</v>
      </c>
      <c r="AW87" s="4" t="s">
        <v>434</v>
      </c>
      <c r="AX87" s="4">
        <v>2.2303999999999999</v>
      </c>
      <c r="AY87" s="4">
        <v>1.552</v>
      </c>
      <c r="AZ87" s="4">
        <v>4.0216000000000003</v>
      </c>
      <c r="BA87" s="4">
        <v>11.154</v>
      </c>
      <c r="BB87" s="4">
        <v>8.67</v>
      </c>
      <c r="BC87" s="4">
        <v>0.78</v>
      </c>
      <c r="BD87" s="4">
        <v>23.818000000000001</v>
      </c>
      <c r="BE87" s="4">
        <v>1274.2449999999999</v>
      </c>
      <c r="BF87" s="4">
        <v>699.17</v>
      </c>
      <c r="BG87" s="4">
        <v>4.3929999999999998</v>
      </c>
      <c r="BH87" s="4">
        <v>0.39200000000000002</v>
      </c>
      <c r="BI87" s="4">
        <v>4.7850000000000001</v>
      </c>
      <c r="BJ87" s="4">
        <v>3.3839999999999999</v>
      </c>
      <c r="BK87" s="4">
        <v>0.30199999999999999</v>
      </c>
      <c r="BL87" s="4">
        <v>3.6859999999999999</v>
      </c>
      <c r="BM87" s="4">
        <v>18.630600000000001</v>
      </c>
      <c r="BQ87" s="4">
        <v>318.02800000000002</v>
      </c>
      <c r="BR87" s="4">
        <v>0.562585</v>
      </c>
      <c r="BS87" s="4">
        <v>-5</v>
      </c>
      <c r="BT87" s="4">
        <v>7.8729999999999998E-3</v>
      </c>
      <c r="BU87" s="4">
        <v>13.748170999999999</v>
      </c>
      <c r="BV87" s="4">
        <v>0.15903500000000001</v>
      </c>
      <c r="BW87" s="4">
        <f t="shared" si="16"/>
        <v>3.6322667781999995</v>
      </c>
      <c r="BY87" s="4">
        <f t="shared" si="12"/>
        <v>13520.807748719761</v>
      </c>
      <c r="BZ87" s="4">
        <f t="shared" si="13"/>
        <v>7418.7798686064252</v>
      </c>
      <c r="CA87" s="4">
        <f t="shared" si="14"/>
        <v>35.907077070475196</v>
      </c>
      <c r="CB87" s="4">
        <f t="shared" si="15"/>
        <v>197.68628548144068</v>
      </c>
    </row>
    <row r="88" spans="1:80" x14ac:dyDescent="0.25">
      <c r="A88" s="2">
        <v>42804</v>
      </c>
      <c r="B88" s="3">
        <v>0.55518295138888896</v>
      </c>
      <c r="C88" s="4">
        <v>9.4339999999999993</v>
      </c>
      <c r="D88" s="4">
        <v>8.8899000000000008</v>
      </c>
      <c r="E88" s="4">
        <v>88898.719211999996</v>
      </c>
      <c r="F88" s="4">
        <v>283.10000000000002</v>
      </c>
      <c r="G88" s="4">
        <v>27.8</v>
      </c>
      <c r="H88" s="4">
        <v>3110</v>
      </c>
      <c r="J88" s="4">
        <v>3</v>
      </c>
      <c r="K88" s="4">
        <v>0.79900000000000004</v>
      </c>
      <c r="L88" s="4">
        <v>7.5374999999999996</v>
      </c>
      <c r="M88" s="4">
        <v>7.1028000000000002</v>
      </c>
      <c r="N88" s="4">
        <v>226.1585</v>
      </c>
      <c r="O88" s="4">
        <v>22.240200000000002</v>
      </c>
      <c r="P88" s="4">
        <v>248.4</v>
      </c>
      <c r="Q88" s="4">
        <v>174.2098</v>
      </c>
      <c r="R88" s="4">
        <v>17.131599999999999</v>
      </c>
      <c r="S88" s="4">
        <v>191.3</v>
      </c>
      <c r="T88" s="4">
        <v>3110.0034000000001</v>
      </c>
      <c r="W88" s="4">
        <v>0</v>
      </c>
      <c r="X88" s="4">
        <v>2.3969</v>
      </c>
      <c r="Y88" s="4">
        <v>12.1</v>
      </c>
      <c r="Z88" s="4">
        <v>900</v>
      </c>
      <c r="AA88" s="4">
        <v>918</v>
      </c>
      <c r="AB88" s="4">
        <v>883</v>
      </c>
      <c r="AC88" s="4">
        <v>92</v>
      </c>
      <c r="AD88" s="4">
        <v>11.55</v>
      </c>
      <c r="AE88" s="4">
        <v>0.27</v>
      </c>
      <c r="AF88" s="4">
        <v>992</v>
      </c>
      <c r="AG88" s="4">
        <v>-10</v>
      </c>
      <c r="AH88" s="4">
        <v>8</v>
      </c>
      <c r="AI88" s="4">
        <v>24</v>
      </c>
      <c r="AJ88" s="4">
        <v>137</v>
      </c>
      <c r="AK88" s="4">
        <v>135.30000000000001</v>
      </c>
      <c r="AL88" s="4">
        <v>5.0999999999999996</v>
      </c>
      <c r="AM88" s="4">
        <v>142</v>
      </c>
      <c r="AN88" s="4" t="s">
        <v>155</v>
      </c>
      <c r="AO88" s="4">
        <v>2</v>
      </c>
      <c r="AP88" s="5">
        <v>0.76348379629629637</v>
      </c>
      <c r="AQ88" s="4">
        <v>47.164434</v>
      </c>
      <c r="AR88" s="4">
        <v>-88.486487999999994</v>
      </c>
      <c r="AS88" s="4">
        <v>319.60000000000002</v>
      </c>
      <c r="AT88" s="4">
        <v>35.1</v>
      </c>
      <c r="AU88" s="4">
        <v>12</v>
      </c>
      <c r="AV88" s="4">
        <v>10</v>
      </c>
      <c r="AW88" s="4" t="s">
        <v>434</v>
      </c>
      <c r="AX88" s="4">
        <v>2.3607999999999998</v>
      </c>
      <c r="AY88" s="4">
        <v>1.9608000000000001</v>
      </c>
      <c r="AZ88" s="4">
        <v>4.3304</v>
      </c>
      <c r="BA88" s="4">
        <v>11.154</v>
      </c>
      <c r="BB88" s="4">
        <v>8.26</v>
      </c>
      <c r="BC88" s="4">
        <v>0.74</v>
      </c>
      <c r="BD88" s="4">
        <v>25.16</v>
      </c>
      <c r="BE88" s="4">
        <v>1218.741</v>
      </c>
      <c r="BF88" s="4">
        <v>730.95799999999997</v>
      </c>
      <c r="BG88" s="4">
        <v>3.8290000000000002</v>
      </c>
      <c r="BH88" s="4">
        <v>0.377</v>
      </c>
      <c r="BI88" s="4">
        <v>4.2060000000000004</v>
      </c>
      <c r="BJ88" s="4">
        <v>2.95</v>
      </c>
      <c r="BK88" s="4">
        <v>0.28999999999999998</v>
      </c>
      <c r="BL88" s="4">
        <v>3.24</v>
      </c>
      <c r="BM88" s="4">
        <v>20.8508</v>
      </c>
      <c r="BQ88" s="4">
        <v>281.79899999999998</v>
      </c>
      <c r="BR88" s="4">
        <v>0.67091900000000004</v>
      </c>
      <c r="BS88" s="4">
        <v>-5</v>
      </c>
      <c r="BT88" s="4">
        <v>8.0000000000000002E-3</v>
      </c>
      <c r="BU88" s="4">
        <v>16.395582999999998</v>
      </c>
      <c r="BV88" s="4">
        <v>0.16159999999999999</v>
      </c>
      <c r="BW88" s="4">
        <f t="shared" si="16"/>
        <v>4.3317130285999994</v>
      </c>
      <c r="BY88" s="4">
        <f t="shared" si="12"/>
        <v>15422.083844770114</v>
      </c>
      <c r="BZ88" s="4">
        <f t="shared" si="13"/>
        <v>9249.6236386611054</v>
      </c>
      <c r="CA88" s="4">
        <f t="shared" si="14"/>
        <v>37.329627330229997</v>
      </c>
      <c r="CB88" s="4">
        <f t="shared" si="15"/>
        <v>263.8483367922575</v>
      </c>
    </row>
    <row r="89" spans="1:80" x14ac:dyDescent="0.25">
      <c r="A89" s="2">
        <v>42804</v>
      </c>
      <c r="B89" s="3">
        <v>0.555194525462963</v>
      </c>
      <c r="C89" s="4">
        <v>10.787000000000001</v>
      </c>
      <c r="D89" s="4">
        <v>6.9564000000000004</v>
      </c>
      <c r="E89" s="4">
        <v>69564.089775999993</v>
      </c>
      <c r="F89" s="4">
        <v>260.5</v>
      </c>
      <c r="G89" s="4">
        <v>27.9</v>
      </c>
      <c r="H89" s="4">
        <v>3446.4</v>
      </c>
      <c r="J89" s="4">
        <v>2.5</v>
      </c>
      <c r="K89" s="4">
        <v>0.80910000000000004</v>
      </c>
      <c r="L89" s="4">
        <v>8.7278000000000002</v>
      </c>
      <c r="M89" s="4">
        <v>5.6284999999999998</v>
      </c>
      <c r="N89" s="4">
        <v>210.77209999999999</v>
      </c>
      <c r="O89" s="4">
        <v>22.574100000000001</v>
      </c>
      <c r="P89" s="4">
        <v>233.3</v>
      </c>
      <c r="Q89" s="4">
        <v>162.42230000000001</v>
      </c>
      <c r="R89" s="4">
        <v>17.395700000000001</v>
      </c>
      <c r="S89" s="4">
        <v>179.8</v>
      </c>
      <c r="T89" s="4">
        <v>3446.4238999999998</v>
      </c>
      <c r="W89" s="4">
        <v>0</v>
      </c>
      <c r="X89" s="4">
        <v>2.0266000000000002</v>
      </c>
      <c r="Y89" s="4">
        <v>11.8</v>
      </c>
      <c r="Z89" s="4">
        <v>890</v>
      </c>
      <c r="AA89" s="4">
        <v>906</v>
      </c>
      <c r="AB89" s="4">
        <v>873</v>
      </c>
      <c r="AC89" s="4">
        <v>92.9</v>
      </c>
      <c r="AD89" s="4">
        <v>11.66</v>
      </c>
      <c r="AE89" s="4">
        <v>0.27</v>
      </c>
      <c r="AF89" s="4">
        <v>992</v>
      </c>
      <c r="AG89" s="4">
        <v>-10</v>
      </c>
      <c r="AH89" s="4">
        <v>8</v>
      </c>
      <c r="AI89" s="4">
        <v>24</v>
      </c>
      <c r="AJ89" s="4">
        <v>137</v>
      </c>
      <c r="AK89" s="4">
        <v>135</v>
      </c>
      <c r="AL89" s="4">
        <v>4.8</v>
      </c>
      <c r="AM89" s="4">
        <v>142</v>
      </c>
      <c r="AN89" s="4" t="s">
        <v>155</v>
      </c>
      <c r="AO89" s="4">
        <v>2</v>
      </c>
      <c r="AP89" s="5">
        <v>0.7634953703703703</v>
      </c>
      <c r="AQ89" s="4">
        <v>47.164456000000001</v>
      </c>
      <c r="AR89" s="4">
        <v>-88.486687000000003</v>
      </c>
      <c r="AS89" s="4">
        <v>319.5</v>
      </c>
      <c r="AT89" s="4">
        <v>34.5</v>
      </c>
      <c r="AU89" s="4">
        <v>12</v>
      </c>
      <c r="AV89" s="4">
        <v>10</v>
      </c>
      <c r="AW89" s="4" t="s">
        <v>434</v>
      </c>
      <c r="AX89" s="4">
        <v>2.5</v>
      </c>
      <c r="AY89" s="4">
        <v>2.1</v>
      </c>
      <c r="AZ89" s="4">
        <v>4.4000000000000004</v>
      </c>
      <c r="BA89" s="4">
        <v>11.154</v>
      </c>
      <c r="BB89" s="4">
        <v>8.75</v>
      </c>
      <c r="BC89" s="4">
        <v>0.78</v>
      </c>
      <c r="BD89" s="4">
        <v>23.593</v>
      </c>
      <c r="BE89" s="4">
        <v>1435.3340000000001</v>
      </c>
      <c r="BF89" s="4">
        <v>589.13400000000001</v>
      </c>
      <c r="BG89" s="4">
        <v>3.63</v>
      </c>
      <c r="BH89" s="4">
        <v>0.38900000000000001</v>
      </c>
      <c r="BI89" s="4">
        <v>4.0190000000000001</v>
      </c>
      <c r="BJ89" s="4">
        <v>2.7970000000000002</v>
      </c>
      <c r="BK89" s="4">
        <v>0.3</v>
      </c>
      <c r="BL89" s="4">
        <v>3.097</v>
      </c>
      <c r="BM89" s="4">
        <v>23.501300000000001</v>
      </c>
      <c r="BQ89" s="4">
        <v>242.33099999999999</v>
      </c>
      <c r="BR89" s="4">
        <v>0.51376500000000003</v>
      </c>
      <c r="BS89" s="4">
        <v>-5</v>
      </c>
      <c r="BT89" s="4">
        <v>8.8730000000000007E-3</v>
      </c>
      <c r="BU89" s="4">
        <v>12.555132</v>
      </c>
      <c r="BV89" s="4">
        <v>0.17923500000000001</v>
      </c>
      <c r="BW89" s="4">
        <f t="shared" si="16"/>
        <v>3.3170658743999999</v>
      </c>
      <c r="BY89" s="4">
        <f t="shared" si="12"/>
        <v>13908.45948634912</v>
      </c>
      <c r="BZ89" s="4">
        <f t="shared" si="13"/>
        <v>5708.7384337239982</v>
      </c>
      <c r="CA89" s="4">
        <f t="shared" si="14"/>
        <v>27.103072304647203</v>
      </c>
      <c r="CB89" s="4">
        <f t="shared" si="15"/>
        <v>227.72879268974091</v>
      </c>
    </row>
    <row r="90" spans="1:80" x14ac:dyDescent="0.25">
      <c r="A90" s="2">
        <v>42804</v>
      </c>
      <c r="B90" s="3">
        <v>0.55520609953703703</v>
      </c>
      <c r="C90" s="4">
        <v>12.471</v>
      </c>
      <c r="D90" s="4">
        <v>3.9678</v>
      </c>
      <c r="E90" s="4">
        <v>39678.102698000002</v>
      </c>
      <c r="F90" s="4">
        <v>226.3</v>
      </c>
      <c r="G90" s="4">
        <v>27.9</v>
      </c>
      <c r="H90" s="4">
        <v>3348.1</v>
      </c>
      <c r="J90" s="4">
        <v>2.02</v>
      </c>
      <c r="K90" s="4">
        <v>0.82730000000000004</v>
      </c>
      <c r="L90" s="4">
        <v>10.317600000000001</v>
      </c>
      <c r="M90" s="4">
        <v>3.2827000000000002</v>
      </c>
      <c r="N90" s="4">
        <v>187.25129999999999</v>
      </c>
      <c r="O90" s="4">
        <v>23.0824</v>
      </c>
      <c r="P90" s="4">
        <v>210.3</v>
      </c>
      <c r="Q90" s="4">
        <v>144.30539999999999</v>
      </c>
      <c r="R90" s="4">
        <v>17.788499999999999</v>
      </c>
      <c r="S90" s="4">
        <v>162.1</v>
      </c>
      <c r="T90" s="4">
        <v>3348.1201000000001</v>
      </c>
      <c r="W90" s="4">
        <v>0</v>
      </c>
      <c r="X90" s="4">
        <v>1.6693</v>
      </c>
      <c r="Y90" s="4">
        <v>11.6</v>
      </c>
      <c r="Z90" s="4">
        <v>879</v>
      </c>
      <c r="AA90" s="4">
        <v>894</v>
      </c>
      <c r="AB90" s="4">
        <v>861</v>
      </c>
      <c r="AC90" s="4">
        <v>93</v>
      </c>
      <c r="AD90" s="4">
        <v>11.68</v>
      </c>
      <c r="AE90" s="4">
        <v>0.27</v>
      </c>
      <c r="AF90" s="4">
        <v>992</v>
      </c>
      <c r="AG90" s="4">
        <v>-10</v>
      </c>
      <c r="AH90" s="4">
        <v>8</v>
      </c>
      <c r="AI90" s="4">
        <v>24</v>
      </c>
      <c r="AJ90" s="4">
        <v>136.1</v>
      </c>
      <c r="AK90" s="4">
        <v>135.9</v>
      </c>
      <c r="AL90" s="4">
        <v>4.7</v>
      </c>
      <c r="AM90" s="4">
        <v>142</v>
      </c>
      <c r="AN90" s="4" t="s">
        <v>155</v>
      </c>
      <c r="AO90" s="4">
        <v>2</v>
      </c>
      <c r="AP90" s="5">
        <v>0.76350694444444445</v>
      </c>
      <c r="AQ90" s="4">
        <v>47.164487999999999</v>
      </c>
      <c r="AR90" s="4">
        <v>-88.486885000000001</v>
      </c>
      <c r="AS90" s="4">
        <v>319.39999999999998</v>
      </c>
      <c r="AT90" s="4">
        <v>34.5</v>
      </c>
      <c r="AU90" s="4">
        <v>12</v>
      </c>
      <c r="AV90" s="4">
        <v>9</v>
      </c>
      <c r="AW90" s="4" t="s">
        <v>442</v>
      </c>
      <c r="AX90" s="4">
        <v>2.5</v>
      </c>
      <c r="AY90" s="4">
        <v>2.1</v>
      </c>
      <c r="AZ90" s="4">
        <v>4.4000000000000004</v>
      </c>
      <c r="BA90" s="4">
        <v>11.154</v>
      </c>
      <c r="BB90" s="4">
        <v>9.75</v>
      </c>
      <c r="BC90" s="4">
        <v>0.87</v>
      </c>
      <c r="BD90" s="4">
        <v>20.870999999999999</v>
      </c>
      <c r="BE90" s="4">
        <v>1790.3530000000001</v>
      </c>
      <c r="BF90" s="4">
        <v>362.54599999999999</v>
      </c>
      <c r="BG90" s="4">
        <v>3.403</v>
      </c>
      <c r="BH90" s="4">
        <v>0.41899999999999998</v>
      </c>
      <c r="BI90" s="4">
        <v>3.8220000000000001</v>
      </c>
      <c r="BJ90" s="4">
        <v>2.6219999999999999</v>
      </c>
      <c r="BK90" s="4">
        <v>0.32300000000000001</v>
      </c>
      <c r="BL90" s="4">
        <v>2.9460000000000002</v>
      </c>
      <c r="BM90" s="4">
        <v>24.09</v>
      </c>
      <c r="BQ90" s="4">
        <v>210.613</v>
      </c>
      <c r="BR90" s="4">
        <v>0.33884399999999998</v>
      </c>
      <c r="BS90" s="4">
        <v>-5</v>
      </c>
      <c r="BT90" s="4">
        <v>8.1270000000000005E-3</v>
      </c>
      <c r="BU90" s="4">
        <v>8.2805009999999992</v>
      </c>
      <c r="BV90" s="4">
        <v>0.16416500000000001</v>
      </c>
      <c r="BW90" s="4">
        <f t="shared" si="16"/>
        <v>2.1877083641999997</v>
      </c>
      <c r="BY90" s="4">
        <f t="shared" si="12"/>
        <v>11441.950286929145</v>
      </c>
      <c r="BZ90" s="4">
        <f t="shared" si="13"/>
        <v>2316.9918494984026</v>
      </c>
      <c r="CA90" s="4">
        <f t="shared" si="14"/>
        <v>16.756915341459599</v>
      </c>
      <c r="CB90" s="4">
        <f t="shared" si="15"/>
        <v>153.956556283662</v>
      </c>
    </row>
    <row r="91" spans="1:80" x14ac:dyDescent="0.25">
      <c r="A91" s="2">
        <v>42804</v>
      </c>
      <c r="B91" s="3">
        <v>0.55521767361111107</v>
      </c>
      <c r="C91" s="4">
        <v>13.028</v>
      </c>
      <c r="D91" s="4">
        <v>2.4634999999999998</v>
      </c>
      <c r="E91" s="4">
        <v>24634.760383000001</v>
      </c>
      <c r="F91" s="4">
        <v>212.5</v>
      </c>
      <c r="G91" s="4">
        <v>28</v>
      </c>
      <c r="H91" s="4">
        <v>3058.3</v>
      </c>
      <c r="J91" s="4">
        <v>1.51</v>
      </c>
      <c r="K91" s="4">
        <v>0.8387</v>
      </c>
      <c r="L91" s="4">
        <v>10.927</v>
      </c>
      <c r="M91" s="4">
        <v>2.0661999999999998</v>
      </c>
      <c r="N91" s="4">
        <v>178.2646</v>
      </c>
      <c r="O91" s="4">
        <v>23.515599999999999</v>
      </c>
      <c r="P91" s="4">
        <v>201.8</v>
      </c>
      <c r="Q91" s="4">
        <v>137.37970000000001</v>
      </c>
      <c r="R91" s="4">
        <v>18.122299999999999</v>
      </c>
      <c r="S91" s="4">
        <v>155.5</v>
      </c>
      <c r="T91" s="4">
        <v>3058.2887999999998</v>
      </c>
      <c r="W91" s="4">
        <v>0</v>
      </c>
      <c r="X91" s="4">
        <v>1.2627999999999999</v>
      </c>
      <c r="Y91" s="4">
        <v>11.9</v>
      </c>
      <c r="Z91" s="4">
        <v>869</v>
      </c>
      <c r="AA91" s="4">
        <v>881</v>
      </c>
      <c r="AB91" s="4">
        <v>851</v>
      </c>
      <c r="AC91" s="4">
        <v>93</v>
      </c>
      <c r="AD91" s="4">
        <v>11.68</v>
      </c>
      <c r="AE91" s="4">
        <v>0.27</v>
      </c>
      <c r="AF91" s="4">
        <v>992</v>
      </c>
      <c r="AG91" s="4">
        <v>-10</v>
      </c>
      <c r="AH91" s="4">
        <v>8</v>
      </c>
      <c r="AI91" s="4">
        <v>24</v>
      </c>
      <c r="AJ91" s="4">
        <v>136.9</v>
      </c>
      <c r="AK91" s="4">
        <v>137.69999999999999</v>
      </c>
      <c r="AL91" s="4">
        <v>4.8</v>
      </c>
      <c r="AM91" s="4">
        <v>142</v>
      </c>
      <c r="AN91" s="4" t="s">
        <v>155</v>
      </c>
      <c r="AO91" s="4">
        <v>2</v>
      </c>
      <c r="AP91" s="5">
        <v>0.7635185185185186</v>
      </c>
      <c r="AQ91" s="4">
        <v>47.164496</v>
      </c>
      <c r="AR91" s="4">
        <v>-88.487089999999995</v>
      </c>
      <c r="AS91" s="4">
        <v>319.10000000000002</v>
      </c>
      <c r="AT91" s="4">
        <v>34.700000000000003</v>
      </c>
      <c r="AU91" s="4">
        <v>12</v>
      </c>
      <c r="AV91" s="4">
        <v>9</v>
      </c>
      <c r="AW91" s="4" t="s">
        <v>442</v>
      </c>
      <c r="AX91" s="4">
        <v>2.1048</v>
      </c>
      <c r="AY91" s="4">
        <v>2.1</v>
      </c>
      <c r="AZ91" s="4">
        <v>3.9136000000000002</v>
      </c>
      <c r="BA91" s="4">
        <v>11.154</v>
      </c>
      <c r="BB91" s="4">
        <v>10.49</v>
      </c>
      <c r="BC91" s="4">
        <v>0.94</v>
      </c>
      <c r="BD91" s="4">
        <v>19.225000000000001</v>
      </c>
      <c r="BE91" s="4">
        <v>1987.0820000000001</v>
      </c>
      <c r="BF91" s="4">
        <v>239.15100000000001</v>
      </c>
      <c r="BG91" s="4">
        <v>3.395</v>
      </c>
      <c r="BH91" s="4">
        <v>0.44800000000000001</v>
      </c>
      <c r="BI91" s="4">
        <v>3.843</v>
      </c>
      <c r="BJ91" s="4">
        <v>2.6160000000000001</v>
      </c>
      <c r="BK91" s="4">
        <v>0.34499999999999997</v>
      </c>
      <c r="BL91" s="4">
        <v>2.9609999999999999</v>
      </c>
      <c r="BM91" s="4">
        <v>23.060600000000001</v>
      </c>
      <c r="BQ91" s="4">
        <v>166.97300000000001</v>
      </c>
      <c r="BR91" s="4">
        <v>0.267239</v>
      </c>
      <c r="BS91" s="4">
        <v>-5</v>
      </c>
      <c r="BT91" s="4">
        <v>8.8730000000000007E-3</v>
      </c>
      <c r="BU91" s="4">
        <v>6.530653</v>
      </c>
      <c r="BV91" s="4">
        <v>0.17923500000000001</v>
      </c>
      <c r="BW91" s="4">
        <f t="shared" si="16"/>
        <v>1.7253985225999999</v>
      </c>
      <c r="BY91" s="4">
        <f t="shared" si="12"/>
        <v>10015.604626344604</v>
      </c>
      <c r="BZ91" s="4">
        <f t="shared" si="13"/>
        <v>1205.4066525663957</v>
      </c>
      <c r="CA91" s="4">
        <f t="shared" si="14"/>
        <v>13.185576489806401</v>
      </c>
      <c r="CB91" s="4">
        <f t="shared" si="15"/>
        <v>116.23367935811524</v>
      </c>
    </row>
    <row r="92" spans="1:80" x14ac:dyDescent="0.25">
      <c r="A92" s="2">
        <v>42804</v>
      </c>
      <c r="B92" s="3">
        <v>0.55522924768518511</v>
      </c>
      <c r="C92" s="4">
        <v>13.252000000000001</v>
      </c>
      <c r="D92" s="4">
        <v>2.2063000000000001</v>
      </c>
      <c r="E92" s="4">
        <v>22062.875399</v>
      </c>
      <c r="F92" s="4">
        <v>233.9</v>
      </c>
      <c r="G92" s="4">
        <v>28.1</v>
      </c>
      <c r="H92" s="4">
        <v>2812.8</v>
      </c>
      <c r="J92" s="4">
        <v>1.1200000000000001</v>
      </c>
      <c r="K92" s="4">
        <v>0.83979999999999999</v>
      </c>
      <c r="L92" s="4">
        <v>11.128399999999999</v>
      </c>
      <c r="M92" s="4">
        <v>1.8528</v>
      </c>
      <c r="N92" s="4">
        <v>196.39830000000001</v>
      </c>
      <c r="O92" s="4">
        <v>23.5974</v>
      </c>
      <c r="P92" s="4">
        <v>220</v>
      </c>
      <c r="Q92" s="4">
        <v>151.3545</v>
      </c>
      <c r="R92" s="4">
        <v>18.185400000000001</v>
      </c>
      <c r="S92" s="4">
        <v>169.5</v>
      </c>
      <c r="T92" s="4">
        <v>2812.7683000000002</v>
      </c>
      <c r="W92" s="4">
        <v>0</v>
      </c>
      <c r="X92" s="4">
        <v>0.9385</v>
      </c>
      <c r="Y92" s="4">
        <v>11.9</v>
      </c>
      <c r="Z92" s="4">
        <v>863</v>
      </c>
      <c r="AA92" s="4">
        <v>877</v>
      </c>
      <c r="AB92" s="4">
        <v>847</v>
      </c>
      <c r="AC92" s="4">
        <v>93</v>
      </c>
      <c r="AD92" s="4">
        <v>11.68</v>
      </c>
      <c r="AE92" s="4">
        <v>0.27</v>
      </c>
      <c r="AF92" s="4">
        <v>992</v>
      </c>
      <c r="AG92" s="4">
        <v>-10</v>
      </c>
      <c r="AH92" s="4">
        <v>8</v>
      </c>
      <c r="AI92" s="4">
        <v>24</v>
      </c>
      <c r="AJ92" s="4">
        <v>136.1</v>
      </c>
      <c r="AK92" s="4">
        <v>135.4</v>
      </c>
      <c r="AL92" s="4">
        <v>4.9000000000000004</v>
      </c>
      <c r="AM92" s="4">
        <v>142</v>
      </c>
      <c r="AN92" s="4" t="s">
        <v>155</v>
      </c>
      <c r="AO92" s="4">
        <v>2</v>
      </c>
      <c r="AP92" s="5">
        <v>0.76353009259259252</v>
      </c>
      <c r="AQ92" s="4">
        <v>47.164439000000002</v>
      </c>
      <c r="AR92" s="4">
        <v>-88.487283000000005</v>
      </c>
      <c r="AS92" s="4">
        <v>318.8</v>
      </c>
      <c r="AT92" s="4">
        <v>34.1</v>
      </c>
      <c r="AU92" s="4">
        <v>12</v>
      </c>
      <c r="AV92" s="4">
        <v>9</v>
      </c>
      <c r="AW92" s="4" t="s">
        <v>442</v>
      </c>
      <c r="AX92" s="4">
        <v>1.2911090000000001</v>
      </c>
      <c r="AY92" s="4">
        <v>2.3125870000000002</v>
      </c>
      <c r="AZ92" s="4">
        <v>3.0125869999999999</v>
      </c>
      <c r="BA92" s="4">
        <v>11.154</v>
      </c>
      <c r="BB92" s="4">
        <v>10.56</v>
      </c>
      <c r="BC92" s="4">
        <v>0.95</v>
      </c>
      <c r="BD92" s="4">
        <v>19.081</v>
      </c>
      <c r="BE92" s="4">
        <v>2029.319</v>
      </c>
      <c r="BF92" s="4">
        <v>215.03700000000001</v>
      </c>
      <c r="BG92" s="4">
        <v>3.7509999999999999</v>
      </c>
      <c r="BH92" s="4">
        <v>0.45100000000000001</v>
      </c>
      <c r="BI92" s="4">
        <v>4.2009999999999996</v>
      </c>
      <c r="BJ92" s="4">
        <v>2.89</v>
      </c>
      <c r="BK92" s="4">
        <v>0.34699999999999998</v>
      </c>
      <c r="BL92" s="4">
        <v>3.238</v>
      </c>
      <c r="BM92" s="4">
        <v>21.2681</v>
      </c>
      <c r="BQ92" s="4">
        <v>124.438</v>
      </c>
      <c r="BR92" s="4">
        <v>0.21809600000000001</v>
      </c>
      <c r="BS92" s="4">
        <v>-5</v>
      </c>
      <c r="BT92" s="4">
        <v>8.9999999999999993E-3</v>
      </c>
      <c r="BU92" s="4">
        <v>5.3297210000000002</v>
      </c>
      <c r="BV92" s="4">
        <v>0.18179999999999999</v>
      </c>
      <c r="BW92" s="4">
        <f t="shared" si="16"/>
        <v>1.4081122881999999</v>
      </c>
      <c r="BY92" s="4">
        <f t="shared" si="12"/>
        <v>8347.5604166612284</v>
      </c>
      <c r="BZ92" s="4">
        <f t="shared" si="13"/>
        <v>884.55011228770866</v>
      </c>
      <c r="CA92" s="4">
        <f t="shared" si="14"/>
        <v>11.887953349942002</v>
      </c>
      <c r="CB92" s="4">
        <f t="shared" si="15"/>
        <v>87.485875654637184</v>
      </c>
    </row>
    <row r="93" spans="1:80" x14ac:dyDescent="0.25">
      <c r="A93" s="2">
        <v>42804</v>
      </c>
      <c r="B93" s="3">
        <v>0.55524082175925926</v>
      </c>
      <c r="C93" s="4">
        <v>13.337999999999999</v>
      </c>
      <c r="D93" s="4">
        <v>2.0255999999999998</v>
      </c>
      <c r="E93" s="4">
        <v>20256</v>
      </c>
      <c r="F93" s="4">
        <v>267.39999999999998</v>
      </c>
      <c r="G93" s="4">
        <v>26.7</v>
      </c>
      <c r="H93" s="4">
        <v>2729.8</v>
      </c>
      <c r="J93" s="4">
        <v>0.85</v>
      </c>
      <c r="K93" s="4">
        <v>0.84089999999999998</v>
      </c>
      <c r="L93" s="4">
        <v>11.2166</v>
      </c>
      <c r="M93" s="4">
        <v>1.7034</v>
      </c>
      <c r="N93" s="4">
        <v>224.88339999999999</v>
      </c>
      <c r="O93" s="4">
        <v>22.4513</v>
      </c>
      <c r="P93" s="4">
        <v>247.3</v>
      </c>
      <c r="Q93" s="4">
        <v>173.3066</v>
      </c>
      <c r="R93" s="4">
        <v>17.302099999999999</v>
      </c>
      <c r="S93" s="4">
        <v>190.6</v>
      </c>
      <c r="T93" s="4">
        <v>2729.7613000000001</v>
      </c>
      <c r="W93" s="4">
        <v>0</v>
      </c>
      <c r="X93" s="4">
        <v>0.71740000000000004</v>
      </c>
      <c r="Y93" s="4">
        <v>11.8</v>
      </c>
      <c r="Z93" s="4">
        <v>861</v>
      </c>
      <c r="AA93" s="4">
        <v>877</v>
      </c>
      <c r="AB93" s="4">
        <v>848</v>
      </c>
      <c r="AC93" s="4">
        <v>93</v>
      </c>
      <c r="AD93" s="4">
        <v>11.68</v>
      </c>
      <c r="AE93" s="4">
        <v>0.27</v>
      </c>
      <c r="AF93" s="4">
        <v>992</v>
      </c>
      <c r="AG93" s="4">
        <v>-10</v>
      </c>
      <c r="AH93" s="4">
        <v>8</v>
      </c>
      <c r="AI93" s="4">
        <v>24</v>
      </c>
      <c r="AJ93" s="4">
        <v>136</v>
      </c>
      <c r="AK93" s="4">
        <v>135.9</v>
      </c>
      <c r="AL93" s="4">
        <v>4.7</v>
      </c>
      <c r="AM93" s="4">
        <v>142</v>
      </c>
      <c r="AN93" s="4" t="s">
        <v>155</v>
      </c>
      <c r="AO93" s="4">
        <v>2</v>
      </c>
      <c r="AP93" s="5">
        <v>0.76354166666666667</v>
      </c>
      <c r="AQ93" s="4">
        <v>47.164372</v>
      </c>
      <c r="AR93" s="4">
        <v>-88.487423000000007</v>
      </c>
      <c r="AS93" s="4">
        <v>319.39999999999998</v>
      </c>
      <c r="AT93" s="4">
        <v>31.1</v>
      </c>
      <c r="AU93" s="4">
        <v>12</v>
      </c>
      <c r="AV93" s="4">
        <v>10</v>
      </c>
      <c r="AW93" s="4" t="s">
        <v>434</v>
      </c>
      <c r="AX93" s="4">
        <v>1.409009</v>
      </c>
      <c r="AY93" s="4">
        <v>2.9213209999999998</v>
      </c>
      <c r="AZ93" s="4">
        <v>3.5909909999999998</v>
      </c>
      <c r="BA93" s="4">
        <v>11.154</v>
      </c>
      <c r="BB93" s="4">
        <v>10.65</v>
      </c>
      <c r="BC93" s="4">
        <v>0.95</v>
      </c>
      <c r="BD93" s="4">
        <v>18.914999999999999</v>
      </c>
      <c r="BE93" s="4">
        <v>2056.2080000000001</v>
      </c>
      <c r="BF93" s="4">
        <v>198.74700000000001</v>
      </c>
      <c r="BG93" s="4">
        <v>4.3170000000000002</v>
      </c>
      <c r="BH93" s="4">
        <v>0.43099999999999999</v>
      </c>
      <c r="BI93" s="4">
        <v>4.7480000000000002</v>
      </c>
      <c r="BJ93" s="4">
        <v>3.327</v>
      </c>
      <c r="BK93" s="4">
        <v>0.33200000000000002</v>
      </c>
      <c r="BL93" s="4">
        <v>3.6589999999999998</v>
      </c>
      <c r="BM93" s="4">
        <v>20.749600000000001</v>
      </c>
      <c r="BQ93" s="4">
        <v>95.623999999999995</v>
      </c>
      <c r="BR93" s="4">
        <v>0.20239699999999999</v>
      </c>
      <c r="BS93" s="4">
        <v>-5</v>
      </c>
      <c r="BT93" s="4">
        <v>8.1270000000000005E-3</v>
      </c>
      <c r="BU93" s="4">
        <v>4.9460769999999998</v>
      </c>
      <c r="BV93" s="4">
        <v>0.16416500000000001</v>
      </c>
      <c r="BW93" s="4">
        <f t="shared" si="16"/>
        <v>1.3067535433999999</v>
      </c>
      <c r="BY93" s="4">
        <f t="shared" si="12"/>
        <v>7849.3318775051494</v>
      </c>
      <c r="BZ93" s="4">
        <f t="shared" si="13"/>
        <v>758.69326578756431</v>
      </c>
      <c r="CA93" s="4">
        <f t="shared" si="14"/>
        <v>12.7004306745522</v>
      </c>
      <c r="CB93" s="4">
        <f t="shared" si="15"/>
        <v>79.209154290558558</v>
      </c>
    </row>
    <row r="94" spans="1:80" x14ac:dyDescent="0.25">
      <c r="A94" s="2">
        <v>42804</v>
      </c>
      <c r="B94" s="3">
        <v>0.5552523958333333</v>
      </c>
      <c r="C94" s="4">
        <v>13.364000000000001</v>
      </c>
      <c r="D94" s="4">
        <v>1.9064000000000001</v>
      </c>
      <c r="E94" s="4">
        <v>19063.613444999999</v>
      </c>
      <c r="F94" s="4">
        <v>280.60000000000002</v>
      </c>
      <c r="G94" s="4">
        <v>24.4</v>
      </c>
      <c r="H94" s="4">
        <v>2638.4</v>
      </c>
      <c r="J94" s="4">
        <v>0.61</v>
      </c>
      <c r="K94" s="4">
        <v>0.84209999999999996</v>
      </c>
      <c r="L94" s="4">
        <v>11.2537</v>
      </c>
      <c r="M94" s="4">
        <v>1.6052999999999999</v>
      </c>
      <c r="N94" s="4">
        <v>236.2627</v>
      </c>
      <c r="O94" s="4">
        <v>20.516999999999999</v>
      </c>
      <c r="P94" s="4">
        <v>256.8</v>
      </c>
      <c r="Q94" s="4">
        <v>182.07599999999999</v>
      </c>
      <c r="R94" s="4">
        <v>15.811400000000001</v>
      </c>
      <c r="S94" s="4">
        <v>197.9</v>
      </c>
      <c r="T94" s="4">
        <v>2638.3895000000002</v>
      </c>
      <c r="W94" s="4">
        <v>0</v>
      </c>
      <c r="X94" s="4">
        <v>0.51070000000000004</v>
      </c>
      <c r="Y94" s="4">
        <v>11.6</v>
      </c>
      <c r="Z94" s="4">
        <v>863</v>
      </c>
      <c r="AA94" s="4">
        <v>878</v>
      </c>
      <c r="AB94" s="4">
        <v>851</v>
      </c>
      <c r="AC94" s="4">
        <v>93</v>
      </c>
      <c r="AD94" s="4">
        <v>11.68</v>
      </c>
      <c r="AE94" s="4">
        <v>0.27</v>
      </c>
      <c r="AF94" s="4">
        <v>992</v>
      </c>
      <c r="AG94" s="4">
        <v>-10</v>
      </c>
      <c r="AH94" s="4">
        <v>8</v>
      </c>
      <c r="AI94" s="4">
        <v>24</v>
      </c>
      <c r="AJ94" s="4">
        <v>136.9</v>
      </c>
      <c r="AK94" s="4">
        <v>134.30000000000001</v>
      </c>
      <c r="AL94" s="4">
        <v>4.9000000000000004</v>
      </c>
      <c r="AM94" s="4">
        <v>142</v>
      </c>
      <c r="AN94" s="4" t="s">
        <v>155</v>
      </c>
      <c r="AO94" s="4">
        <v>2</v>
      </c>
      <c r="AP94" s="5">
        <v>0.76355324074074071</v>
      </c>
      <c r="AQ94" s="4">
        <v>47.164337000000003</v>
      </c>
      <c r="AR94" s="4">
        <v>-88.487570000000005</v>
      </c>
      <c r="AS94" s="4">
        <v>319.3</v>
      </c>
      <c r="AT94" s="4">
        <v>28.5</v>
      </c>
      <c r="AU94" s="4">
        <v>12</v>
      </c>
      <c r="AV94" s="4">
        <v>10</v>
      </c>
      <c r="AW94" s="4" t="s">
        <v>434</v>
      </c>
      <c r="AX94" s="4">
        <v>1.1696</v>
      </c>
      <c r="AY94" s="4">
        <v>3.1392000000000002</v>
      </c>
      <c r="AZ94" s="4">
        <v>3.6175999999999999</v>
      </c>
      <c r="BA94" s="4">
        <v>11.154</v>
      </c>
      <c r="BB94" s="4">
        <v>10.73</v>
      </c>
      <c r="BC94" s="4">
        <v>0.96</v>
      </c>
      <c r="BD94" s="4">
        <v>18.751000000000001</v>
      </c>
      <c r="BE94" s="4">
        <v>2074.0650000000001</v>
      </c>
      <c r="BF94" s="4">
        <v>188.31</v>
      </c>
      <c r="BG94" s="4">
        <v>4.5599999999999996</v>
      </c>
      <c r="BH94" s="4">
        <v>0.39600000000000002</v>
      </c>
      <c r="BI94" s="4">
        <v>4.9560000000000004</v>
      </c>
      <c r="BJ94" s="4">
        <v>3.5139999999999998</v>
      </c>
      <c r="BK94" s="4">
        <v>0.30499999999999999</v>
      </c>
      <c r="BL94" s="4">
        <v>3.819</v>
      </c>
      <c r="BM94" s="4">
        <v>20.162400000000002</v>
      </c>
      <c r="BQ94" s="4">
        <v>68.433000000000007</v>
      </c>
      <c r="BR94" s="4">
        <v>0.22018699999999999</v>
      </c>
      <c r="BS94" s="4">
        <v>-5</v>
      </c>
      <c r="BT94" s="4">
        <v>8.8719999999999997E-3</v>
      </c>
      <c r="BU94" s="4">
        <v>5.3808150000000001</v>
      </c>
      <c r="BV94" s="4">
        <v>0.17921699999999999</v>
      </c>
      <c r="BW94" s="4">
        <f t="shared" si="16"/>
        <v>1.421611323</v>
      </c>
      <c r="BY94" s="4">
        <f t="shared" si="12"/>
        <v>8613.411536604106</v>
      </c>
      <c r="BZ94" s="4">
        <f t="shared" si="13"/>
        <v>782.03505023127002</v>
      </c>
      <c r="CA94" s="4">
        <f t="shared" si="14"/>
        <v>14.593336341737999</v>
      </c>
      <c r="CB94" s="4">
        <f t="shared" si="15"/>
        <v>83.732693413960817</v>
      </c>
    </row>
    <row r="95" spans="1:80" x14ac:dyDescent="0.25">
      <c r="A95" s="2">
        <v>42804</v>
      </c>
      <c r="B95" s="3">
        <v>0.55526396990740745</v>
      </c>
      <c r="C95" s="4">
        <v>13.35</v>
      </c>
      <c r="D95" s="4">
        <v>1.9402999999999999</v>
      </c>
      <c r="E95" s="4">
        <v>19403.200992999999</v>
      </c>
      <c r="F95" s="4">
        <v>283</v>
      </c>
      <c r="G95" s="4">
        <v>24.4</v>
      </c>
      <c r="H95" s="4">
        <v>2573.1999999999998</v>
      </c>
      <c r="J95" s="4">
        <v>0.4</v>
      </c>
      <c r="K95" s="4">
        <v>0.84209999999999996</v>
      </c>
      <c r="L95" s="4">
        <v>11.2418</v>
      </c>
      <c r="M95" s="4">
        <v>1.6338999999999999</v>
      </c>
      <c r="N95" s="4">
        <v>238.2748</v>
      </c>
      <c r="O95" s="4">
        <v>20.546900000000001</v>
      </c>
      <c r="P95" s="4">
        <v>258.8</v>
      </c>
      <c r="Q95" s="4">
        <v>183.6267</v>
      </c>
      <c r="R95" s="4">
        <v>15.8344</v>
      </c>
      <c r="S95" s="4">
        <v>199.5</v>
      </c>
      <c r="T95" s="4">
        <v>2573.2206999999999</v>
      </c>
      <c r="W95" s="4">
        <v>0</v>
      </c>
      <c r="X95" s="4">
        <v>0.33679999999999999</v>
      </c>
      <c r="Y95" s="4">
        <v>11.6</v>
      </c>
      <c r="Z95" s="4">
        <v>864</v>
      </c>
      <c r="AA95" s="4">
        <v>879</v>
      </c>
      <c r="AB95" s="4">
        <v>853</v>
      </c>
      <c r="AC95" s="4">
        <v>93</v>
      </c>
      <c r="AD95" s="4">
        <v>11.68</v>
      </c>
      <c r="AE95" s="4">
        <v>0.27</v>
      </c>
      <c r="AF95" s="4">
        <v>992</v>
      </c>
      <c r="AG95" s="4">
        <v>-10</v>
      </c>
      <c r="AH95" s="4">
        <v>8</v>
      </c>
      <c r="AI95" s="4">
        <v>24</v>
      </c>
      <c r="AJ95" s="4">
        <v>137</v>
      </c>
      <c r="AK95" s="4">
        <v>134</v>
      </c>
      <c r="AL95" s="4">
        <v>5.3</v>
      </c>
      <c r="AM95" s="4">
        <v>142</v>
      </c>
      <c r="AN95" s="4" t="s">
        <v>155</v>
      </c>
      <c r="AO95" s="4">
        <v>2</v>
      </c>
      <c r="AP95" s="5">
        <v>0.76356481481481486</v>
      </c>
      <c r="AQ95" s="4">
        <v>47.164301999999999</v>
      </c>
      <c r="AR95" s="4">
        <v>-88.487706000000003</v>
      </c>
      <c r="AS95" s="4">
        <v>319.3</v>
      </c>
      <c r="AT95" s="4">
        <v>26.3</v>
      </c>
      <c r="AU95" s="4">
        <v>12</v>
      </c>
      <c r="AV95" s="4">
        <v>10</v>
      </c>
      <c r="AW95" s="4" t="s">
        <v>434</v>
      </c>
      <c r="AX95" s="4">
        <v>1.1000000000000001</v>
      </c>
      <c r="AY95" s="4">
        <v>3.0912000000000002</v>
      </c>
      <c r="AZ95" s="4">
        <v>3.2911999999999999</v>
      </c>
      <c r="BA95" s="4">
        <v>11.154</v>
      </c>
      <c r="BB95" s="4">
        <v>10.71</v>
      </c>
      <c r="BC95" s="4">
        <v>0.96</v>
      </c>
      <c r="BD95" s="4">
        <v>18.753</v>
      </c>
      <c r="BE95" s="4">
        <v>2070.2660000000001</v>
      </c>
      <c r="BF95" s="4">
        <v>191.512</v>
      </c>
      <c r="BG95" s="4">
        <v>4.5949999999999998</v>
      </c>
      <c r="BH95" s="4">
        <v>0.39600000000000002</v>
      </c>
      <c r="BI95" s="4">
        <v>4.9909999999999997</v>
      </c>
      <c r="BJ95" s="4">
        <v>3.5409999999999999</v>
      </c>
      <c r="BK95" s="4">
        <v>0.30499999999999999</v>
      </c>
      <c r="BL95" s="4">
        <v>3.847</v>
      </c>
      <c r="BM95" s="4">
        <v>19.649100000000001</v>
      </c>
      <c r="BQ95" s="4">
        <v>45.103000000000002</v>
      </c>
      <c r="BR95" s="4">
        <v>0.22387299999999999</v>
      </c>
      <c r="BS95" s="4">
        <v>-5</v>
      </c>
      <c r="BT95" s="4">
        <v>7.254E-3</v>
      </c>
      <c r="BU95" s="4">
        <v>5.4708930000000002</v>
      </c>
      <c r="BV95" s="4">
        <v>0.146536</v>
      </c>
      <c r="BW95" s="4">
        <f t="shared" si="16"/>
        <v>1.4454099306000001</v>
      </c>
      <c r="BY95" s="4">
        <f t="shared" si="12"/>
        <v>8741.56406778583</v>
      </c>
      <c r="BZ95" s="4">
        <f t="shared" si="13"/>
        <v>808.64701335470897</v>
      </c>
      <c r="CA95" s="4">
        <f t="shared" si="14"/>
        <v>14.951643104813403</v>
      </c>
      <c r="CB95" s="4">
        <f t="shared" si="15"/>
        <v>82.967051830214345</v>
      </c>
    </row>
    <row r="96" spans="1:80" x14ac:dyDescent="0.25">
      <c r="A96" s="2">
        <v>42804</v>
      </c>
      <c r="B96" s="3">
        <v>0.55527554398148149</v>
      </c>
      <c r="C96" s="4">
        <v>13.35</v>
      </c>
      <c r="D96" s="4">
        <v>2.0266999999999999</v>
      </c>
      <c r="E96" s="4">
        <v>20266.945854000001</v>
      </c>
      <c r="F96" s="4">
        <v>306.2</v>
      </c>
      <c r="G96" s="4">
        <v>24.4</v>
      </c>
      <c r="H96" s="4">
        <v>2518.9</v>
      </c>
      <c r="J96" s="4">
        <v>0.3</v>
      </c>
      <c r="K96" s="4">
        <v>0.84119999999999995</v>
      </c>
      <c r="L96" s="4">
        <v>11.230499999999999</v>
      </c>
      <c r="M96" s="4">
        <v>1.7049000000000001</v>
      </c>
      <c r="N96" s="4">
        <v>257.62349999999998</v>
      </c>
      <c r="O96" s="4">
        <v>20.5261</v>
      </c>
      <c r="P96" s="4">
        <v>278.10000000000002</v>
      </c>
      <c r="Q96" s="4">
        <v>198.5378</v>
      </c>
      <c r="R96" s="4">
        <v>15.8184</v>
      </c>
      <c r="S96" s="4">
        <v>214.4</v>
      </c>
      <c r="T96" s="4">
        <v>2518.8611000000001</v>
      </c>
      <c r="W96" s="4">
        <v>0</v>
      </c>
      <c r="X96" s="4">
        <v>0.25240000000000001</v>
      </c>
      <c r="Y96" s="4">
        <v>11.7</v>
      </c>
      <c r="Z96" s="4">
        <v>867</v>
      </c>
      <c r="AA96" s="4">
        <v>882</v>
      </c>
      <c r="AB96" s="4">
        <v>856</v>
      </c>
      <c r="AC96" s="4">
        <v>93</v>
      </c>
      <c r="AD96" s="4">
        <v>11.68</v>
      </c>
      <c r="AE96" s="4">
        <v>0.27</v>
      </c>
      <c r="AF96" s="4">
        <v>992</v>
      </c>
      <c r="AG96" s="4">
        <v>-10</v>
      </c>
      <c r="AH96" s="4">
        <v>8</v>
      </c>
      <c r="AI96" s="4">
        <v>24</v>
      </c>
      <c r="AJ96" s="4">
        <v>136.1</v>
      </c>
      <c r="AK96" s="4">
        <v>133.1</v>
      </c>
      <c r="AL96" s="4">
        <v>5.3</v>
      </c>
      <c r="AM96" s="4">
        <v>142</v>
      </c>
      <c r="AN96" s="4" t="s">
        <v>155</v>
      </c>
      <c r="AO96" s="4">
        <v>2</v>
      </c>
      <c r="AP96" s="5">
        <v>0.76357638888888879</v>
      </c>
      <c r="AQ96" s="4">
        <v>47.164268999999997</v>
      </c>
      <c r="AR96" s="4">
        <v>-88.487830000000002</v>
      </c>
      <c r="AS96" s="4">
        <v>319.3</v>
      </c>
      <c r="AT96" s="4">
        <v>24.2</v>
      </c>
      <c r="AU96" s="4">
        <v>12</v>
      </c>
      <c r="AV96" s="4">
        <v>10</v>
      </c>
      <c r="AW96" s="4" t="s">
        <v>434</v>
      </c>
      <c r="AX96" s="4">
        <v>1.1000000000000001</v>
      </c>
      <c r="AY96" s="4">
        <v>2.6008</v>
      </c>
      <c r="AZ96" s="4">
        <v>2.9527999999999999</v>
      </c>
      <c r="BA96" s="4">
        <v>11.154</v>
      </c>
      <c r="BB96" s="4">
        <v>10.65</v>
      </c>
      <c r="BC96" s="4">
        <v>0.96</v>
      </c>
      <c r="BD96" s="4">
        <v>18.873000000000001</v>
      </c>
      <c r="BE96" s="4">
        <v>2059.643</v>
      </c>
      <c r="BF96" s="4">
        <v>199.011</v>
      </c>
      <c r="BG96" s="4">
        <v>4.9480000000000004</v>
      </c>
      <c r="BH96" s="4">
        <v>0.39400000000000002</v>
      </c>
      <c r="BI96" s="4">
        <v>5.3419999999999996</v>
      </c>
      <c r="BJ96" s="4">
        <v>3.8130000000000002</v>
      </c>
      <c r="BK96" s="4">
        <v>0.30399999999999999</v>
      </c>
      <c r="BL96" s="4">
        <v>4.117</v>
      </c>
      <c r="BM96" s="4">
        <v>19.154699999999998</v>
      </c>
      <c r="BQ96" s="4">
        <v>33.654000000000003</v>
      </c>
      <c r="BR96" s="4">
        <v>0.24582499999999999</v>
      </c>
      <c r="BS96" s="4">
        <v>-5</v>
      </c>
      <c r="BT96" s="4">
        <v>7.8729999999999998E-3</v>
      </c>
      <c r="BU96" s="4">
        <v>6.0073480000000004</v>
      </c>
      <c r="BV96" s="4">
        <v>0.15903500000000001</v>
      </c>
      <c r="BW96" s="4">
        <f t="shared" si="16"/>
        <v>1.5871413416</v>
      </c>
      <c r="BY96" s="4">
        <f t="shared" si="12"/>
        <v>9549.4754237704565</v>
      </c>
      <c r="BZ96" s="4">
        <f t="shared" si="13"/>
        <v>922.70876727665041</v>
      </c>
      <c r="CA96" s="4">
        <f t="shared" si="14"/>
        <v>17.678864633743203</v>
      </c>
      <c r="CB96" s="4">
        <f t="shared" si="15"/>
        <v>88.810214634136088</v>
      </c>
    </row>
    <row r="97" spans="1:80" x14ac:dyDescent="0.25">
      <c r="A97" s="2">
        <v>42804</v>
      </c>
      <c r="B97" s="3">
        <v>0.55528711805555553</v>
      </c>
      <c r="C97" s="4">
        <v>13.342000000000001</v>
      </c>
      <c r="D97" s="4">
        <v>2.0194000000000001</v>
      </c>
      <c r="E97" s="4">
        <v>20193.975409999999</v>
      </c>
      <c r="F97" s="4">
        <v>347.7</v>
      </c>
      <c r="G97" s="4">
        <v>27</v>
      </c>
      <c r="H97" s="4">
        <v>2449.6999999999998</v>
      </c>
      <c r="J97" s="4">
        <v>0.2</v>
      </c>
      <c r="K97" s="4">
        <v>0.84140000000000004</v>
      </c>
      <c r="L97" s="4">
        <v>11.2262</v>
      </c>
      <c r="M97" s="4">
        <v>1.6992</v>
      </c>
      <c r="N97" s="4">
        <v>292.57170000000002</v>
      </c>
      <c r="O97" s="4">
        <v>22.744900000000001</v>
      </c>
      <c r="P97" s="4">
        <v>315.3</v>
      </c>
      <c r="Q97" s="4">
        <v>225.47900000000001</v>
      </c>
      <c r="R97" s="4">
        <v>17.529</v>
      </c>
      <c r="S97" s="4">
        <v>243</v>
      </c>
      <c r="T97" s="4">
        <v>2449.7399999999998</v>
      </c>
      <c r="W97" s="4">
        <v>0</v>
      </c>
      <c r="X97" s="4">
        <v>0.16830000000000001</v>
      </c>
      <c r="Y97" s="4">
        <v>11.6</v>
      </c>
      <c r="Z97" s="4">
        <v>872</v>
      </c>
      <c r="AA97" s="4">
        <v>889</v>
      </c>
      <c r="AB97" s="4">
        <v>862</v>
      </c>
      <c r="AC97" s="4">
        <v>93</v>
      </c>
      <c r="AD97" s="4">
        <v>11.69</v>
      </c>
      <c r="AE97" s="4">
        <v>0.27</v>
      </c>
      <c r="AF97" s="4">
        <v>991</v>
      </c>
      <c r="AG97" s="4">
        <v>-10</v>
      </c>
      <c r="AH97" s="4">
        <v>8</v>
      </c>
      <c r="AI97" s="4">
        <v>24</v>
      </c>
      <c r="AJ97" s="4">
        <v>136</v>
      </c>
      <c r="AK97" s="4">
        <v>132.1</v>
      </c>
      <c r="AL97" s="4">
        <v>5.2</v>
      </c>
      <c r="AM97" s="4">
        <v>142</v>
      </c>
      <c r="AN97" s="4" t="s">
        <v>155</v>
      </c>
      <c r="AO97" s="4">
        <v>2</v>
      </c>
      <c r="AP97" s="5">
        <v>0.76358796296296294</v>
      </c>
      <c r="AQ97" s="4">
        <v>47.164248999999998</v>
      </c>
      <c r="AR97" s="4">
        <v>-88.487954999999999</v>
      </c>
      <c r="AS97" s="4">
        <v>319.2</v>
      </c>
      <c r="AT97" s="4">
        <v>22.8</v>
      </c>
      <c r="AU97" s="4">
        <v>12</v>
      </c>
      <c r="AV97" s="4">
        <v>9</v>
      </c>
      <c r="AW97" s="4" t="s">
        <v>441</v>
      </c>
      <c r="AX97" s="4">
        <v>1.2216</v>
      </c>
      <c r="AY97" s="4">
        <v>1</v>
      </c>
      <c r="AZ97" s="4">
        <v>1.8216000000000001</v>
      </c>
      <c r="BA97" s="4">
        <v>11.154</v>
      </c>
      <c r="BB97" s="4">
        <v>10.67</v>
      </c>
      <c r="BC97" s="4">
        <v>0.96</v>
      </c>
      <c r="BD97" s="4">
        <v>18.846</v>
      </c>
      <c r="BE97" s="4">
        <v>2061.5160000000001</v>
      </c>
      <c r="BF97" s="4">
        <v>198.595</v>
      </c>
      <c r="BG97" s="4">
        <v>5.6260000000000003</v>
      </c>
      <c r="BH97" s="4">
        <v>0.437</v>
      </c>
      <c r="BI97" s="4">
        <v>6.0640000000000001</v>
      </c>
      <c r="BJ97" s="4">
        <v>4.3360000000000003</v>
      </c>
      <c r="BK97" s="4">
        <v>0.33700000000000002</v>
      </c>
      <c r="BL97" s="4">
        <v>4.673</v>
      </c>
      <c r="BM97" s="4">
        <v>18.652999999999999</v>
      </c>
      <c r="BQ97" s="4">
        <v>22.47</v>
      </c>
      <c r="BR97" s="4">
        <v>0.28304699999999999</v>
      </c>
      <c r="BS97" s="4">
        <v>-5</v>
      </c>
      <c r="BT97" s="4">
        <v>8.8730000000000007E-3</v>
      </c>
      <c r="BU97" s="4">
        <v>6.9169609999999997</v>
      </c>
      <c r="BV97" s="4">
        <v>0.17923500000000001</v>
      </c>
      <c r="BW97" s="4">
        <f t="shared" si="16"/>
        <v>1.8274610961999997</v>
      </c>
      <c r="BY97" s="4">
        <f t="shared" si="12"/>
        <v>11005.424811505698</v>
      </c>
      <c r="BZ97" s="4">
        <f t="shared" si="13"/>
        <v>1060.201492707781</v>
      </c>
      <c r="CA97" s="4">
        <f t="shared" si="14"/>
        <v>23.147781527132803</v>
      </c>
      <c r="CB97" s="4">
        <f t="shared" si="15"/>
        <v>99.579236352769399</v>
      </c>
    </row>
    <row r="98" spans="1:80" x14ac:dyDescent="0.25">
      <c r="A98" s="2">
        <v>42804</v>
      </c>
      <c r="B98" s="3">
        <v>0.55529869212962957</v>
      </c>
      <c r="C98" s="4">
        <v>13.34</v>
      </c>
      <c r="D98" s="4">
        <v>1.9824999999999999</v>
      </c>
      <c r="E98" s="4">
        <v>19825.122951000001</v>
      </c>
      <c r="F98" s="4">
        <v>385.5</v>
      </c>
      <c r="G98" s="4">
        <v>31.6</v>
      </c>
      <c r="H98" s="4">
        <v>2402.3000000000002</v>
      </c>
      <c r="J98" s="4">
        <v>0.2</v>
      </c>
      <c r="K98" s="4">
        <v>0.84179999999999999</v>
      </c>
      <c r="L98" s="4">
        <v>11.2296</v>
      </c>
      <c r="M98" s="4">
        <v>1.6689000000000001</v>
      </c>
      <c r="N98" s="4">
        <v>324.5034</v>
      </c>
      <c r="O98" s="4">
        <v>26.570499999999999</v>
      </c>
      <c r="P98" s="4">
        <v>351.1</v>
      </c>
      <c r="Q98" s="4">
        <v>250.08019999999999</v>
      </c>
      <c r="R98" s="4">
        <v>20.476700000000001</v>
      </c>
      <c r="S98" s="4">
        <v>270.60000000000002</v>
      </c>
      <c r="T98" s="4">
        <v>2402.3202999999999</v>
      </c>
      <c r="W98" s="4">
        <v>0</v>
      </c>
      <c r="X98" s="4">
        <v>0.16839999999999999</v>
      </c>
      <c r="Y98" s="4">
        <v>11.6</v>
      </c>
      <c r="Z98" s="4">
        <v>876</v>
      </c>
      <c r="AA98" s="4">
        <v>890</v>
      </c>
      <c r="AB98" s="4">
        <v>866</v>
      </c>
      <c r="AC98" s="4">
        <v>93</v>
      </c>
      <c r="AD98" s="4">
        <v>11.68</v>
      </c>
      <c r="AE98" s="4">
        <v>0.27</v>
      </c>
      <c r="AF98" s="4">
        <v>992</v>
      </c>
      <c r="AG98" s="4">
        <v>-10</v>
      </c>
      <c r="AH98" s="4">
        <v>8</v>
      </c>
      <c r="AI98" s="4">
        <v>24</v>
      </c>
      <c r="AJ98" s="4">
        <v>136</v>
      </c>
      <c r="AK98" s="4">
        <v>132</v>
      </c>
      <c r="AL98" s="4">
        <v>4.9000000000000004</v>
      </c>
      <c r="AM98" s="4">
        <v>142</v>
      </c>
      <c r="AN98" s="4" t="s">
        <v>155</v>
      </c>
      <c r="AO98" s="4">
        <v>2</v>
      </c>
      <c r="AP98" s="5">
        <v>0.76359953703703709</v>
      </c>
      <c r="AQ98" s="4">
        <v>47.164247000000003</v>
      </c>
      <c r="AR98" s="4">
        <v>-88.488082000000006</v>
      </c>
      <c r="AS98" s="4">
        <v>319.3</v>
      </c>
      <c r="AT98" s="4">
        <v>21.8</v>
      </c>
      <c r="AU98" s="4">
        <v>12</v>
      </c>
      <c r="AV98" s="4">
        <v>10</v>
      </c>
      <c r="AW98" s="4" t="s">
        <v>434</v>
      </c>
      <c r="AX98" s="4">
        <v>1.5304</v>
      </c>
      <c r="AY98" s="4">
        <v>1</v>
      </c>
      <c r="AZ98" s="4">
        <v>2.1</v>
      </c>
      <c r="BA98" s="4">
        <v>11.154</v>
      </c>
      <c r="BB98" s="4">
        <v>10.7</v>
      </c>
      <c r="BC98" s="4">
        <v>0.96</v>
      </c>
      <c r="BD98" s="4">
        <v>18.794</v>
      </c>
      <c r="BE98" s="4">
        <v>2067.1210000000001</v>
      </c>
      <c r="BF98" s="4">
        <v>195.52500000000001</v>
      </c>
      <c r="BG98" s="4">
        <v>6.2549999999999999</v>
      </c>
      <c r="BH98" s="4">
        <v>0.51200000000000001</v>
      </c>
      <c r="BI98" s="4">
        <v>6.7679999999999998</v>
      </c>
      <c r="BJ98" s="4">
        <v>4.8209999999999997</v>
      </c>
      <c r="BK98" s="4">
        <v>0.39500000000000002</v>
      </c>
      <c r="BL98" s="4">
        <v>5.2160000000000002</v>
      </c>
      <c r="BM98" s="4">
        <v>18.336300000000001</v>
      </c>
      <c r="BQ98" s="4">
        <v>22.533999999999999</v>
      </c>
      <c r="BR98" s="4">
        <v>0.30022199999999999</v>
      </c>
      <c r="BS98" s="4">
        <v>-5</v>
      </c>
      <c r="BT98" s="4">
        <v>8.9999999999999993E-3</v>
      </c>
      <c r="BU98" s="4">
        <v>7.3366749999999996</v>
      </c>
      <c r="BV98" s="4">
        <v>0.18179999999999999</v>
      </c>
      <c r="BW98" s="4">
        <f t="shared" si="16"/>
        <v>1.9383495349999997</v>
      </c>
      <c r="BY98" s="4">
        <f t="shared" si="12"/>
        <v>11704.960552192566</v>
      </c>
      <c r="BZ98" s="4">
        <f t="shared" si="13"/>
        <v>1107.1497082016249</v>
      </c>
      <c r="CA98" s="4">
        <f t="shared" si="14"/>
        <v>27.298651033064996</v>
      </c>
      <c r="CB98" s="4">
        <f t="shared" si="15"/>
        <v>103.8283042807695</v>
      </c>
    </row>
    <row r="99" spans="1:80" x14ac:dyDescent="0.25">
      <c r="A99" s="2">
        <v>42804</v>
      </c>
      <c r="B99" s="3">
        <v>0.55531026620370372</v>
      </c>
      <c r="C99" s="4">
        <v>13.462</v>
      </c>
      <c r="D99" s="4">
        <v>1.8178000000000001</v>
      </c>
      <c r="E99" s="4">
        <v>18178.340284000002</v>
      </c>
      <c r="F99" s="4">
        <v>436</v>
      </c>
      <c r="G99" s="4">
        <v>29.2</v>
      </c>
      <c r="H99" s="4">
        <v>2337.6999999999998</v>
      </c>
      <c r="J99" s="4">
        <v>0.15</v>
      </c>
      <c r="K99" s="4">
        <v>0.84250000000000003</v>
      </c>
      <c r="L99" s="4">
        <v>11.3416</v>
      </c>
      <c r="M99" s="4">
        <v>1.5315000000000001</v>
      </c>
      <c r="N99" s="4">
        <v>367.32080000000002</v>
      </c>
      <c r="O99" s="4">
        <v>24.6008</v>
      </c>
      <c r="P99" s="4">
        <v>391.9</v>
      </c>
      <c r="Q99" s="4">
        <v>283.0761</v>
      </c>
      <c r="R99" s="4">
        <v>18.958600000000001</v>
      </c>
      <c r="S99" s="4">
        <v>302</v>
      </c>
      <c r="T99" s="4">
        <v>2337.7163</v>
      </c>
      <c r="W99" s="4">
        <v>0</v>
      </c>
      <c r="X99" s="4">
        <v>0.129</v>
      </c>
      <c r="Y99" s="4">
        <v>11.6</v>
      </c>
      <c r="Z99" s="4">
        <v>877</v>
      </c>
      <c r="AA99" s="4">
        <v>889</v>
      </c>
      <c r="AB99" s="4">
        <v>867</v>
      </c>
      <c r="AC99" s="4">
        <v>93</v>
      </c>
      <c r="AD99" s="4">
        <v>11.68</v>
      </c>
      <c r="AE99" s="4">
        <v>0.27</v>
      </c>
      <c r="AF99" s="4">
        <v>992</v>
      </c>
      <c r="AG99" s="4">
        <v>-10</v>
      </c>
      <c r="AH99" s="4">
        <v>8.8729999999999993</v>
      </c>
      <c r="AI99" s="4">
        <v>24</v>
      </c>
      <c r="AJ99" s="4">
        <v>136</v>
      </c>
      <c r="AK99" s="4">
        <v>131.1</v>
      </c>
      <c r="AL99" s="4">
        <v>4.9000000000000004</v>
      </c>
      <c r="AM99" s="4">
        <v>142</v>
      </c>
      <c r="AN99" s="4" t="s">
        <v>155</v>
      </c>
      <c r="AO99" s="4">
        <v>2</v>
      </c>
      <c r="AP99" s="5">
        <v>0.76361111111111113</v>
      </c>
      <c r="AQ99" s="4">
        <v>47.164265</v>
      </c>
      <c r="AR99" s="4">
        <v>-88.488212000000004</v>
      </c>
      <c r="AS99" s="4">
        <v>319.39999999999998</v>
      </c>
      <c r="AT99" s="4">
        <v>21.8</v>
      </c>
      <c r="AU99" s="4">
        <v>12</v>
      </c>
      <c r="AV99" s="4">
        <v>10</v>
      </c>
      <c r="AW99" s="4" t="s">
        <v>434</v>
      </c>
      <c r="AX99" s="4">
        <v>1.6</v>
      </c>
      <c r="AY99" s="4">
        <v>1.1823999999999999</v>
      </c>
      <c r="AZ99" s="4">
        <v>2.2519999999999998</v>
      </c>
      <c r="BA99" s="4">
        <v>11.154</v>
      </c>
      <c r="BB99" s="4">
        <v>10.75</v>
      </c>
      <c r="BC99" s="4">
        <v>0.96</v>
      </c>
      <c r="BD99" s="4">
        <v>18.695</v>
      </c>
      <c r="BE99" s="4">
        <v>2092.828</v>
      </c>
      <c r="BF99" s="4">
        <v>179.869</v>
      </c>
      <c r="BG99" s="4">
        <v>7.0979999999999999</v>
      </c>
      <c r="BH99" s="4">
        <v>0.47499999999999998</v>
      </c>
      <c r="BI99" s="4">
        <v>7.5730000000000004</v>
      </c>
      <c r="BJ99" s="4">
        <v>5.47</v>
      </c>
      <c r="BK99" s="4">
        <v>0.36599999999999999</v>
      </c>
      <c r="BL99" s="4">
        <v>5.8360000000000003</v>
      </c>
      <c r="BM99" s="4">
        <v>17.886600000000001</v>
      </c>
      <c r="BQ99" s="4">
        <v>17.306000000000001</v>
      </c>
      <c r="BR99" s="4">
        <v>0.30723800000000001</v>
      </c>
      <c r="BS99" s="4">
        <v>-5</v>
      </c>
      <c r="BT99" s="4">
        <v>8.9999999999999993E-3</v>
      </c>
      <c r="BU99" s="4">
        <v>7.5081290000000003</v>
      </c>
      <c r="BV99" s="4">
        <v>0.18179999999999999</v>
      </c>
      <c r="BW99" s="4">
        <f t="shared" si="16"/>
        <v>1.9836476818</v>
      </c>
      <c r="BY99" s="4">
        <f t="shared" si="12"/>
        <v>12127.465201763103</v>
      </c>
      <c r="BZ99" s="4">
        <f t="shared" si="13"/>
        <v>1042.3001978069517</v>
      </c>
      <c r="CA99" s="4">
        <f t="shared" si="14"/>
        <v>31.697413573233998</v>
      </c>
      <c r="CB99" s="4">
        <f t="shared" si="15"/>
        <v>103.64880395228653</v>
      </c>
    </row>
    <row r="100" spans="1:80" x14ac:dyDescent="0.25">
      <c r="A100" s="2">
        <v>42804</v>
      </c>
      <c r="B100" s="3">
        <v>0.55532184027777776</v>
      </c>
      <c r="C100" s="4">
        <v>13.667</v>
      </c>
      <c r="D100" s="4">
        <v>1.5123</v>
      </c>
      <c r="E100" s="4">
        <v>15122.666667</v>
      </c>
      <c r="F100" s="4">
        <v>482.7</v>
      </c>
      <c r="G100" s="4">
        <v>29.2</v>
      </c>
      <c r="H100" s="4">
        <v>2281.9</v>
      </c>
      <c r="J100" s="4">
        <v>0.1</v>
      </c>
      <c r="K100" s="4">
        <v>0.84399999999999997</v>
      </c>
      <c r="L100" s="4">
        <v>11.5351</v>
      </c>
      <c r="M100" s="4">
        <v>1.2764</v>
      </c>
      <c r="N100" s="4">
        <v>407.4196</v>
      </c>
      <c r="O100" s="4">
        <v>24.6448</v>
      </c>
      <c r="P100" s="4">
        <v>432.1</v>
      </c>
      <c r="Q100" s="4">
        <v>313.99</v>
      </c>
      <c r="R100" s="4">
        <v>18.993300000000001</v>
      </c>
      <c r="S100" s="4">
        <v>333</v>
      </c>
      <c r="T100" s="4">
        <v>2281.8982000000001</v>
      </c>
      <c r="W100" s="4">
        <v>0</v>
      </c>
      <c r="X100" s="4">
        <v>8.4400000000000003E-2</v>
      </c>
      <c r="Y100" s="4">
        <v>11.6</v>
      </c>
      <c r="Z100" s="4">
        <v>881</v>
      </c>
      <c r="AA100" s="4">
        <v>897</v>
      </c>
      <c r="AB100" s="4">
        <v>870</v>
      </c>
      <c r="AC100" s="4">
        <v>93</v>
      </c>
      <c r="AD100" s="4">
        <v>11.69</v>
      </c>
      <c r="AE100" s="4">
        <v>0.27</v>
      </c>
      <c r="AF100" s="4">
        <v>991</v>
      </c>
      <c r="AG100" s="4">
        <v>-10</v>
      </c>
      <c r="AH100" s="4">
        <v>8.1270000000000007</v>
      </c>
      <c r="AI100" s="4">
        <v>24</v>
      </c>
      <c r="AJ100" s="4">
        <v>136</v>
      </c>
      <c r="AK100" s="4">
        <v>131</v>
      </c>
      <c r="AL100" s="4">
        <v>5.2</v>
      </c>
      <c r="AM100" s="4">
        <v>142</v>
      </c>
      <c r="AN100" s="4" t="s">
        <v>155</v>
      </c>
      <c r="AO100" s="4">
        <v>2</v>
      </c>
      <c r="AP100" s="5">
        <v>0.76362268518518517</v>
      </c>
      <c r="AQ100" s="4">
        <v>47.164292000000003</v>
      </c>
      <c r="AR100" s="4">
        <v>-88.488343</v>
      </c>
      <c r="AS100" s="4">
        <v>319.60000000000002</v>
      </c>
      <c r="AT100" s="4">
        <v>22.3</v>
      </c>
      <c r="AU100" s="4">
        <v>12</v>
      </c>
      <c r="AV100" s="4">
        <v>10</v>
      </c>
      <c r="AW100" s="4" t="s">
        <v>434</v>
      </c>
      <c r="AX100" s="4">
        <v>1.5087999999999999</v>
      </c>
      <c r="AY100" s="4">
        <v>1.7216</v>
      </c>
      <c r="AZ100" s="4">
        <v>2.6911999999999998</v>
      </c>
      <c r="BA100" s="4">
        <v>11.154</v>
      </c>
      <c r="BB100" s="4">
        <v>10.86</v>
      </c>
      <c r="BC100" s="4">
        <v>0.97</v>
      </c>
      <c r="BD100" s="4">
        <v>18.483000000000001</v>
      </c>
      <c r="BE100" s="4">
        <v>2139.5520000000001</v>
      </c>
      <c r="BF100" s="4">
        <v>150.67699999999999</v>
      </c>
      <c r="BG100" s="4">
        <v>7.9139999999999997</v>
      </c>
      <c r="BH100" s="4">
        <v>0.47899999999999998</v>
      </c>
      <c r="BI100" s="4">
        <v>8.3919999999999995</v>
      </c>
      <c r="BJ100" s="4">
        <v>6.0990000000000002</v>
      </c>
      <c r="BK100" s="4">
        <v>0.36899999999999999</v>
      </c>
      <c r="BL100" s="4">
        <v>6.468</v>
      </c>
      <c r="BM100" s="4">
        <v>17.549900000000001</v>
      </c>
      <c r="BQ100" s="4">
        <v>11.382999999999999</v>
      </c>
      <c r="BR100" s="4">
        <v>0.31760300000000002</v>
      </c>
      <c r="BS100" s="4">
        <v>-5</v>
      </c>
      <c r="BT100" s="4">
        <v>8.9999999999999993E-3</v>
      </c>
      <c r="BU100" s="4">
        <v>7.7614239999999999</v>
      </c>
      <c r="BV100" s="4">
        <v>0.18179999999999999</v>
      </c>
      <c r="BW100" s="4">
        <f t="shared" si="16"/>
        <v>2.0505682207999998</v>
      </c>
      <c r="BY100" s="4">
        <f t="shared" si="12"/>
        <v>12816.487832812649</v>
      </c>
      <c r="BZ100" s="4">
        <f t="shared" si="13"/>
        <v>902.59546726824647</v>
      </c>
      <c r="CA100" s="4">
        <f t="shared" si="14"/>
        <v>36.534638696476804</v>
      </c>
      <c r="CB100" s="4">
        <f t="shared" si="15"/>
        <v>105.12858758145568</v>
      </c>
    </row>
    <row r="101" spans="1:80" x14ac:dyDescent="0.25">
      <c r="A101" s="2">
        <v>42804</v>
      </c>
      <c r="B101" s="3">
        <v>0.55533341435185191</v>
      </c>
      <c r="C101" s="4">
        <v>13.832000000000001</v>
      </c>
      <c r="D101" s="4">
        <v>1.1721999999999999</v>
      </c>
      <c r="E101" s="4">
        <v>11721.77648</v>
      </c>
      <c r="F101" s="4">
        <v>511.6</v>
      </c>
      <c r="G101" s="4">
        <v>29.2</v>
      </c>
      <c r="H101" s="4">
        <v>2210</v>
      </c>
      <c r="J101" s="4">
        <v>0.1</v>
      </c>
      <c r="K101" s="4">
        <v>0.84609999999999996</v>
      </c>
      <c r="L101" s="4">
        <v>11.7029</v>
      </c>
      <c r="M101" s="4">
        <v>0.99180000000000001</v>
      </c>
      <c r="N101" s="4">
        <v>432.85230000000001</v>
      </c>
      <c r="O101" s="4">
        <v>24.705400000000001</v>
      </c>
      <c r="P101" s="4">
        <v>457.6</v>
      </c>
      <c r="Q101" s="4">
        <v>333.59230000000002</v>
      </c>
      <c r="R101" s="4">
        <v>19.040099999999999</v>
      </c>
      <c r="S101" s="4">
        <v>352.6</v>
      </c>
      <c r="T101" s="4">
        <v>2210.0077999999999</v>
      </c>
      <c r="W101" s="4">
        <v>0</v>
      </c>
      <c r="X101" s="4">
        <v>8.4599999999999995E-2</v>
      </c>
      <c r="Y101" s="4">
        <v>11.6</v>
      </c>
      <c r="Z101" s="4">
        <v>886</v>
      </c>
      <c r="AA101" s="4">
        <v>905</v>
      </c>
      <c r="AB101" s="4">
        <v>875</v>
      </c>
      <c r="AC101" s="4">
        <v>93</v>
      </c>
      <c r="AD101" s="4">
        <v>11.69</v>
      </c>
      <c r="AE101" s="4">
        <v>0.27</v>
      </c>
      <c r="AF101" s="4">
        <v>991</v>
      </c>
      <c r="AG101" s="4">
        <v>-10</v>
      </c>
      <c r="AH101" s="4">
        <v>8.8729999999999993</v>
      </c>
      <c r="AI101" s="4">
        <v>24</v>
      </c>
      <c r="AJ101" s="4">
        <v>136</v>
      </c>
      <c r="AK101" s="4">
        <v>131.9</v>
      </c>
      <c r="AL101" s="4">
        <v>4.9000000000000004</v>
      </c>
      <c r="AM101" s="4">
        <v>142</v>
      </c>
      <c r="AN101" s="4" t="s">
        <v>155</v>
      </c>
      <c r="AO101" s="4">
        <v>2</v>
      </c>
      <c r="AP101" s="5">
        <v>0.76363425925925921</v>
      </c>
      <c r="AQ101" s="4">
        <v>47.164323000000003</v>
      </c>
      <c r="AR101" s="4">
        <v>-88.488472999999999</v>
      </c>
      <c r="AS101" s="4">
        <v>319.7</v>
      </c>
      <c r="AT101" s="4">
        <v>22.7</v>
      </c>
      <c r="AU101" s="4">
        <v>12</v>
      </c>
      <c r="AV101" s="4">
        <v>10</v>
      </c>
      <c r="AW101" s="4" t="s">
        <v>434</v>
      </c>
      <c r="AX101" s="4">
        <v>1.3</v>
      </c>
      <c r="AY101" s="4">
        <v>1.696</v>
      </c>
      <c r="AZ101" s="4">
        <v>2.5352000000000001</v>
      </c>
      <c r="BA101" s="4">
        <v>11.154</v>
      </c>
      <c r="BB101" s="4">
        <v>11.02</v>
      </c>
      <c r="BC101" s="4">
        <v>0.99</v>
      </c>
      <c r="BD101" s="4">
        <v>18.193000000000001</v>
      </c>
      <c r="BE101" s="4">
        <v>2191.5880000000002</v>
      </c>
      <c r="BF101" s="4">
        <v>118.20699999999999</v>
      </c>
      <c r="BG101" s="4">
        <v>8.4890000000000008</v>
      </c>
      <c r="BH101" s="4">
        <v>0.48399999999999999</v>
      </c>
      <c r="BI101" s="4">
        <v>8.9730000000000008</v>
      </c>
      <c r="BJ101" s="4">
        <v>6.5419999999999998</v>
      </c>
      <c r="BK101" s="4">
        <v>0.373</v>
      </c>
      <c r="BL101" s="4">
        <v>6.915</v>
      </c>
      <c r="BM101" s="4">
        <v>17.160699999999999</v>
      </c>
      <c r="BQ101" s="4">
        <v>11.521000000000001</v>
      </c>
      <c r="BR101" s="4">
        <v>0.36526900000000001</v>
      </c>
      <c r="BS101" s="4">
        <v>-5</v>
      </c>
      <c r="BT101" s="4">
        <v>8.1270000000000005E-3</v>
      </c>
      <c r="BU101" s="4">
        <v>8.9262610000000002</v>
      </c>
      <c r="BV101" s="4">
        <v>0.16416500000000001</v>
      </c>
      <c r="BW101" s="4">
        <f t="shared" si="16"/>
        <v>2.3583181562000002</v>
      </c>
      <c r="BY101" s="4">
        <f t="shared" si="12"/>
        <v>15098.481434886804</v>
      </c>
      <c r="BZ101" s="4">
        <f t="shared" si="13"/>
        <v>814.36209496203855</v>
      </c>
      <c r="CA101" s="4">
        <f t="shared" si="14"/>
        <v>45.069723664771601</v>
      </c>
      <c r="CB101" s="4">
        <f t="shared" si="15"/>
        <v>118.22500869673586</v>
      </c>
    </row>
    <row r="102" spans="1:80" x14ac:dyDescent="0.25">
      <c r="A102" s="2">
        <v>42804</v>
      </c>
      <c r="B102" s="3">
        <v>0.55534498842592595</v>
      </c>
      <c r="C102" s="4">
        <v>13.9</v>
      </c>
      <c r="D102" s="4">
        <v>0.97160000000000002</v>
      </c>
      <c r="E102" s="4">
        <v>9715.7519119999997</v>
      </c>
      <c r="F102" s="4">
        <v>570</v>
      </c>
      <c r="G102" s="4">
        <v>29.4</v>
      </c>
      <c r="H102" s="4">
        <v>2019.6</v>
      </c>
      <c r="J102" s="4">
        <v>0.1</v>
      </c>
      <c r="K102" s="4">
        <v>0.84770000000000001</v>
      </c>
      <c r="L102" s="4">
        <v>11.783799999999999</v>
      </c>
      <c r="M102" s="4">
        <v>0.8236</v>
      </c>
      <c r="N102" s="4">
        <v>483.19970000000001</v>
      </c>
      <c r="O102" s="4">
        <v>24.9236</v>
      </c>
      <c r="P102" s="4">
        <v>508.1</v>
      </c>
      <c r="Q102" s="4">
        <v>372.39420000000001</v>
      </c>
      <c r="R102" s="4">
        <v>19.208200000000001</v>
      </c>
      <c r="S102" s="4">
        <v>391.6</v>
      </c>
      <c r="T102" s="4">
        <v>2019.5658000000001</v>
      </c>
      <c r="W102" s="4">
        <v>0</v>
      </c>
      <c r="X102" s="4">
        <v>8.48E-2</v>
      </c>
      <c r="Y102" s="4">
        <v>11.6</v>
      </c>
      <c r="Z102" s="4">
        <v>890</v>
      </c>
      <c r="AA102" s="4">
        <v>904</v>
      </c>
      <c r="AB102" s="4">
        <v>875</v>
      </c>
      <c r="AC102" s="4">
        <v>93</v>
      </c>
      <c r="AD102" s="4">
        <v>11.69</v>
      </c>
      <c r="AE102" s="4">
        <v>0.27</v>
      </c>
      <c r="AF102" s="4">
        <v>991</v>
      </c>
      <c r="AG102" s="4">
        <v>-10</v>
      </c>
      <c r="AH102" s="4">
        <v>9</v>
      </c>
      <c r="AI102" s="4">
        <v>24</v>
      </c>
      <c r="AJ102" s="4">
        <v>136</v>
      </c>
      <c r="AK102" s="4">
        <v>132</v>
      </c>
      <c r="AL102" s="4">
        <v>4.9000000000000004</v>
      </c>
      <c r="AM102" s="4">
        <v>142</v>
      </c>
      <c r="AN102" s="4" t="s">
        <v>155</v>
      </c>
      <c r="AO102" s="4">
        <v>2</v>
      </c>
      <c r="AP102" s="5">
        <v>0.76364583333333336</v>
      </c>
      <c r="AQ102" s="4">
        <v>47.164346999999999</v>
      </c>
      <c r="AR102" s="4">
        <v>-88.488607000000002</v>
      </c>
      <c r="AS102" s="4">
        <v>319.7</v>
      </c>
      <c r="AT102" s="4">
        <v>23.2</v>
      </c>
      <c r="AU102" s="4">
        <v>12</v>
      </c>
      <c r="AV102" s="4">
        <v>10</v>
      </c>
      <c r="AW102" s="4" t="s">
        <v>434</v>
      </c>
      <c r="AX102" s="4">
        <v>1.2696000000000001</v>
      </c>
      <c r="AY102" s="4">
        <v>1.0608</v>
      </c>
      <c r="AZ102" s="4">
        <v>1.7303999999999999</v>
      </c>
      <c r="BA102" s="4">
        <v>11.154</v>
      </c>
      <c r="BB102" s="4">
        <v>11.15</v>
      </c>
      <c r="BC102" s="4">
        <v>1</v>
      </c>
      <c r="BD102" s="4">
        <v>17.960999999999999</v>
      </c>
      <c r="BE102" s="4">
        <v>2225.1039999999998</v>
      </c>
      <c r="BF102" s="4">
        <v>98.988</v>
      </c>
      <c r="BG102" s="4">
        <v>9.5549999999999997</v>
      </c>
      <c r="BH102" s="4">
        <v>0.49299999999999999</v>
      </c>
      <c r="BI102" s="4">
        <v>10.048</v>
      </c>
      <c r="BJ102" s="4">
        <v>7.3639999999999999</v>
      </c>
      <c r="BK102" s="4">
        <v>0.38</v>
      </c>
      <c r="BL102" s="4">
        <v>7.7439999999999998</v>
      </c>
      <c r="BM102" s="4">
        <v>15.8125</v>
      </c>
      <c r="BQ102" s="4">
        <v>11.638999999999999</v>
      </c>
      <c r="BR102" s="4">
        <v>0.37898399999999999</v>
      </c>
      <c r="BS102" s="4">
        <v>-5</v>
      </c>
      <c r="BT102" s="4">
        <v>8.8730000000000007E-3</v>
      </c>
      <c r="BU102" s="4">
        <v>9.2614219999999996</v>
      </c>
      <c r="BV102" s="4">
        <v>0.17923500000000001</v>
      </c>
      <c r="BW102" s="4">
        <f t="shared" si="16"/>
        <v>2.4468676923999997</v>
      </c>
      <c r="BY102" s="4">
        <f t="shared" si="12"/>
        <v>15904.966625021958</v>
      </c>
      <c r="BZ102" s="4">
        <f t="shared" si="13"/>
        <v>707.56280887440482</v>
      </c>
      <c r="CA102" s="4">
        <f t="shared" si="14"/>
        <v>52.637617939054394</v>
      </c>
      <c r="CB102" s="4">
        <f t="shared" si="15"/>
        <v>113.02720446242499</v>
      </c>
    </row>
    <row r="103" spans="1:80" x14ac:dyDescent="0.25">
      <c r="A103" s="2">
        <v>42804</v>
      </c>
      <c r="B103" s="3">
        <v>0.55535656249999998</v>
      </c>
      <c r="C103" s="4">
        <v>13.916</v>
      </c>
      <c r="D103" s="4">
        <v>1.0074000000000001</v>
      </c>
      <c r="E103" s="4">
        <v>10073.539967000001</v>
      </c>
      <c r="F103" s="4">
        <v>666.3</v>
      </c>
      <c r="G103" s="4">
        <v>29.4</v>
      </c>
      <c r="H103" s="4">
        <v>1918.3</v>
      </c>
      <c r="J103" s="4">
        <v>0.1</v>
      </c>
      <c r="K103" s="4">
        <v>0.84740000000000004</v>
      </c>
      <c r="L103" s="4">
        <v>11.7921</v>
      </c>
      <c r="M103" s="4">
        <v>0.85360000000000003</v>
      </c>
      <c r="N103" s="4">
        <v>564.56179999999995</v>
      </c>
      <c r="O103" s="4">
        <v>24.881799999999998</v>
      </c>
      <c r="P103" s="4">
        <v>589.4</v>
      </c>
      <c r="Q103" s="4">
        <v>435.09870000000001</v>
      </c>
      <c r="R103" s="4">
        <v>19.175999999999998</v>
      </c>
      <c r="S103" s="4">
        <v>454.3</v>
      </c>
      <c r="T103" s="4">
        <v>1918.2506000000001</v>
      </c>
      <c r="W103" s="4">
        <v>0</v>
      </c>
      <c r="X103" s="4">
        <v>8.4699999999999998E-2</v>
      </c>
      <c r="Y103" s="4">
        <v>11.6</v>
      </c>
      <c r="Z103" s="4">
        <v>888</v>
      </c>
      <c r="AA103" s="4">
        <v>903</v>
      </c>
      <c r="AB103" s="4">
        <v>875</v>
      </c>
      <c r="AC103" s="4">
        <v>93</v>
      </c>
      <c r="AD103" s="4">
        <v>11.69</v>
      </c>
      <c r="AE103" s="4">
        <v>0.27</v>
      </c>
      <c r="AF103" s="4">
        <v>991</v>
      </c>
      <c r="AG103" s="4">
        <v>-10</v>
      </c>
      <c r="AH103" s="4">
        <v>9</v>
      </c>
      <c r="AI103" s="4">
        <v>24</v>
      </c>
      <c r="AJ103" s="4">
        <v>136</v>
      </c>
      <c r="AK103" s="4">
        <v>132</v>
      </c>
      <c r="AL103" s="4">
        <v>5</v>
      </c>
      <c r="AM103" s="4">
        <v>142</v>
      </c>
      <c r="AN103" s="4" t="s">
        <v>155</v>
      </c>
      <c r="AO103" s="4">
        <v>2</v>
      </c>
      <c r="AP103" s="5">
        <v>0.76365740740740751</v>
      </c>
      <c r="AQ103" s="4">
        <v>47.164363000000002</v>
      </c>
      <c r="AR103" s="4">
        <v>-88.488748999999999</v>
      </c>
      <c r="AS103" s="4">
        <v>319.7</v>
      </c>
      <c r="AT103" s="4">
        <v>24.4</v>
      </c>
      <c r="AU103" s="4">
        <v>12</v>
      </c>
      <c r="AV103" s="4">
        <v>10</v>
      </c>
      <c r="AW103" s="4" t="s">
        <v>434</v>
      </c>
      <c r="AX103" s="4">
        <v>1.2303999999999999</v>
      </c>
      <c r="AY103" s="4">
        <v>1.4128000000000001</v>
      </c>
      <c r="AZ103" s="4">
        <v>2.0127999999999999</v>
      </c>
      <c r="BA103" s="4">
        <v>11.154</v>
      </c>
      <c r="BB103" s="4">
        <v>11.12</v>
      </c>
      <c r="BC103" s="4">
        <v>1</v>
      </c>
      <c r="BD103" s="4">
        <v>18.013000000000002</v>
      </c>
      <c r="BE103" s="4">
        <v>2221.7779999999998</v>
      </c>
      <c r="BF103" s="4">
        <v>102.36199999999999</v>
      </c>
      <c r="BG103" s="4">
        <v>11.138999999999999</v>
      </c>
      <c r="BH103" s="4">
        <v>0.49099999999999999</v>
      </c>
      <c r="BI103" s="4">
        <v>11.63</v>
      </c>
      <c r="BJ103" s="4">
        <v>8.5850000000000009</v>
      </c>
      <c r="BK103" s="4">
        <v>0.378</v>
      </c>
      <c r="BL103" s="4">
        <v>8.9629999999999992</v>
      </c>
      <c r="BM103" s="4">
        <v>14.9862</v>
      </c>
      <c r="BQ103" s="4">
        <v>11.609</v>
      </c>
      <c r="BR103" s="4">
        <v>0.36690499999999998</v>
      </c>
      <c r="BS103" s="4">
        <v>-5</v>
      </c>
      <c r="BT103" s="4">
        <v>8.1270000000000005E-3</v>
      </c>
      <c r="BU103" s="4">
        <v>8.9662410000000001</v>
      </c>
      <c r="BV103" s="4">
        <v>0.16416500000000001</v>
      </c>
      <c r="BW103" s="4">
        <f t="shared" si="16"/>
        <v>2.3688808722000001</v>
      </c>
      <c r="BY103" s="4">
        <f t="shared" si="12"/>
        <v>15375.025481897155</v>
      </c>
      <c r="BZ103" s="4">
        <f t="shared" si="13"/>
        <v>708.35986240657564</v>
      </c>
      <c r="CA103" s="4">
        <f t="shared" si="14"/>
        <v>59.409443140623011</v>
      </c>
      <c r="CB103" s="4">
        <f t="shared" si="15"/>
        <v>103.70667405870756</v>
      </c>
    </row>
    <row r="104" spans="1:80" x14ac:dyDescent="0.25">
      <c r="A104" s="2">
        <v>42804</v>
      </c>
      <c r="B104" s="3">
        <v>0.55536813657407402</v>
      </c>
      <c r="C104" s="4">
        <v>12.872999999999999</v>
      </c>
      <c r="D104" s="4">
        <v>1.0472999999999999</v>
      </c>
      <c r="E104" s="4">
        <v>10473.213702999999</v>
      </c>
      <c r="F104" s="4">
        <v>754.9</v>
      </c>
      <c r="G104" s="4">
        <v>30.7</v>
      </c>
      <c r="H104" s="4">
        <v>1853.7</v>
      </c>
      <c r="J104" s="4">
        <v>0.1</v>
      </c>
      <c r="K104" s="4">
        <v>0.85640000000000005</v>
      </c>
      <c r="L104" s="4">
        <v>11.024699999999999</v>
      </c>
      <c r="M104" s="4">
        <v>0.89690000000000003</v>
      </c>
      <c r="N104" s="4">
        <v>646.53729999999996</v>
      </c>
      <c r="O104" s="4">
        <v>26.262599999999999</v>
      </c>
      <c r="P104" s="4">
        <v>672.8</v>
      </c>
      <c r="Q104" s="4">
        <v>498.25720000000001</v>
      </c>
      <c r="R104" s="4">
        <v>20.2394</v>
      </c>
      <c r="S104" s="4">
        <v>518.5</v>
      </c>
      <c r="T104" s="4">
        <v>1853.664</v>
      </c>
      <c r="W104" s="4">
        <v>0</v>
      </c>
      <c r="X104" s="4">
        <v>8.5599999999999996E-2</v>
      </c>
      <c r="Y104" s="4">
        <v>11.6</v>
      </c>
      <c r="Z104" s="4">
        <v>886</v>
      </c>
      <c r="AA104" s="4">
        <v>905</v>
      </c>
      <c r="AB104" s="4">
        <v>875</v>
      </c>
      <c r="AC104" s="4">
        <v>93</v>
      </c>
      <c r="AD104" s="4">
        <v>11.68</v>
      </c>
      <c r="AE104" s="4">
        <v>0.27</v>
      </c>
      <c r="AF104" s="4">
        <v>992</v>
      </c>
      <c r="AG104" s="4">
        <v>-10</v>
      </c>
      <c r="AH104" s="4">
        <v>9</v>
      </c>
      <c r="AI104" s="4">
        <v>24</v>
      </c>
      <c r="AJ104" s="4">
        <v>136</v>
      </c>
      <c r="AK104" s="4">
        <v>132.9</v>
      </c>
      <c r="AL104" s="4">
        <v>5.0999999999999996</v>
      </c>
      <c r="AM104" s="4">
        <v>142</v>
      </c>
      <c r="AN104" s="4" t="s">
        <v>155</v>
      </c>
      <c r="AO104" s="4">
        <v>2</v>
      </c>
      <c r="AP104" s="5">
        <v>0.76366898148148143</v>
      </c>
      <c r="AQ104" s="4">
        <v>47.164369999999998</v>
      </c>
      <c r="AR104" s="4">
        <v>-88.488902999999993</v>
      </c>
      <c r="AS104" s="4">
        <v>319.60000000000002</v>
      </c>
      <c r="AT104" s="4">
        <v>25.9</v>
      </c>
      <c r="AU104" s="4">
        <v>12</v>
      </c>
      <c r="AV104" s="4">
        <v>10</v>
      </c>
      <c r="AW104" s="4" t="s">
        <v>434</v>
      </c>
      <c r="AX104" s="4">
        <v>1.3304</v>
      </c>
      <c r="AY104" s="4">
        <v>2.0823999999999998</v>
      </c>
      <c r="AZ104" s="4">
        <v>2.6823999999999999</v>
      </c>
      <c r="BA104" s="4">
        <v>11.154</v>
      </c>
      <c r="BB104" s="4">
        <v>11.85</v>
      </c>
      <c r="BC104" s="4">
        <v>1.06</v>
      </c>
      <c r="BD104" s="4">
        <v>16.765999999999998</v>
      </c>
      <c r="BE104" s="4">
        <v>2202.9349999999999</v>
      </c>
      <c r="BF104" s="4">
        <v>114.071</v>
      </c>
      <c r="BG104" s="4">
        <v>13.529</v>
      </c>
      <c r="BH104" s="4">
        <v>0.55000000000000004</v>
      </c>
      <c r="BI104" s="4">
        <v>14.079000000000001</v>
      </c>
      <c r="BJ104" s="4">
        <v>10.426</v>
      </c>
      <c r="BK104" s="4">
        <v>0.42399999999999999</v>
      </c>
      <c r="BL104" s="4">
        <v>10.85</v>
      </c>
      <c r="BM104" s="4">
        <v>15.3583</v>
      </c>
      <c r="BQ104" s="4">
        <v>12.443</v>
      </c>
      <c r="BR104" s="4">
        <v>0.34055600000000003</v>
      </c>
      <c r="BS104" s="4">
        <v>-5</v>
      </c>
      <c r="BT104" s="4">
        <v>8.8730000000000007E-3</v>
      </c>
      <c r="BU104" s="4">
        <v>8.3223369999999992</v>
      </c>
      <c r="BV104" s="4">
        <v>0.17923500000000001</v>
      </c>
      <c r="BW104" s="4">
        <f t="shared" si="16"/>
        <v>2.1987614353999998</v>
      </c>
      <c r="BY104" s="4">
        <f t="shared" si="12"/>
        <v>14149.847364929519</v>
      </c>
      <c r="BZ104" s="4">
        <f t="shared" si="13"/>
        <v>732.69853117085859</v>
      </c>
      <c r="CA104" s="4">
        <f t="shared" si="14"/>
        <v>66.968071516751593</v>
      </c>
      <c r="CB104" s="4">
        <f t="shared" si="15"/>
        <v>98.64912073429177</v>
      </c>
    </row>
    <row r="105" spans="1:80" x14ac:dyDescent="0.25">
      <c r="A105" s="2">
        <v>42804</v>
      </c>
      <c r="B105" s="3">
        <v>0.55537971064814817</v>
      </c>
      <c r="C105" s="4">
        <v>10.695</v>
      </c>
      <c r="D105" s="4">
        <v>5.7287999999999997</v>
      </c>
      <c r="E105" s="4">
        <v>57288.018472000003</v>
      </c>
      <c r="F105" s="4">
        <v>804.9</v>
      </c>
      <c r="G105" s="4">
        <v>35.1</v>
      </c>
      <c r="H105" s="4">
        <v>3454.4</v>
      </c>
      <c r="J105" s="4">
        <v>0.1</v>
      </c>
      <c r="K105" s="4">
        <v>0.82350000000000001</v>
      </c>
      <c r="L105" s="4">
        <v>8.8076000000000008</v>
      </c>
      <c r="M105" s="4">
        <v>4.7179000000000002</v>
      </c>
      <c r="N105" s="4">
        <v>662.86350000000004</v>
      </c>
      <c r="O105" s="4">
        <v>28.903199999999998</v>
      </c>
      <c r="P105" s="4">
        <v>691.8</v>
      </c>
      <c r="Q105" s="4">
        <v>510.83629999999999</v>
      </c>
      <c r="R105" s="4">
        <v>22.2743</v>
      </c>
      <c r="S105" s="4">
        <v>533.1</v>
      </c>
      <c r="T105" s="4">
        <v>3454.3562999999999</v>
      </c>
      <c r="W105" s="4">
        <v>0</v>
      </c>
      <c r="X105" s="4">
        <v>8.2400000000000001E-2</v>
      </c>
      <c r="Y105" s="4">
        <v>11.5</v>
      </c>
      <c r="Z105" s="4">
        <v>889</v>
      </c>
      <c r="AA105" s="4">
        <v>904</v>
      </c>
      <c r="AB105" s="4">
        <v>877</v>
      </c>
      <c r="AC105" s="4">
        <v>93</v>
      </c>
      <c r="AD105" s="4">
        <v>11.68</v>
      </c>
      <c r="AE105" s="4">
        <v>0.27</v>
      </c>
      <c r="AF105" s="4">
        <v>992</v>
      </c>
      <c r="AG105" s="4">
        <v>-10</v>
      </c>
      <c r="AH105" s="4">
        <v>9</v>
      </c>
      <c r="AI105" s="4">
        <v>24</v>
      </c>
      <c r="AJ105" s="4">
        <v>136</v>
      </c>
      <c r="AK105" s="4">
        <v>131.30000000000001</v>
      </c>
      <c r="AL105" s="4">
        <v>4.4000000000000004</v>
      </c>
      <c r="AM105" s="4">
        <v>142</v>
      </c>
      <c r="AN105" s="4" t="s">
        <v>155</v>
      </c>
      <c r="AO105" s="4">
        <v>2</v>
      </c>
      <c r="AP105" s="5">
        <v>0.76368055555555558</v>
      </c>
      <c r="AQ105" s="4">
        <v>47.164360000000002</v>
      </c>
      <c r="AR105" s="4">
        <v>-88.489062000000004</v>
      </c>
      <c r="AS105" s="4">
        <v>319.39999999999998</v>
      </c>
      <c r="AT105" s="4">
        <v>27.1</v>
      </c>
      <c r="AU105" s="4">
        <v>12</v>
      </c>
      <c r="AV105" s="4">
        <v>10</v>
      </c>
      <c r="AW105" s="4" t="s">
        <v>434</v>
      </c>
      <c r="AX105" s="4">
        <v>1.4</v>
      </c>
      <c r="AY105" s="4">
        <v>2.044</v>
      </c>
      <c r="AZ105" s="4">
        <v>2.6743999999999999</v>
      </c>
      <c r="BA105" s="4">
        <v>11.154</v>
      </c>
      <c r="BB105" s="4">
        <v>9.5299999999999994</v>
      </c>
      <c r="BC105" s="4">
        <v>0.85</v>
      </c>
      <c r="BD105" s="4">
        <v>21.425999999999998</v>
      </c>
      <c r="BE105" s="4">
        <v>1535.385</v>
      </c>
      <c r="BF105" s="4">
        <v>523.46500000000003</v>
      </c>
      <c r="BG105" s="4">
        <v>12.101000000000001</v>
      </c>
      <c r="BH105" s="4">
        <v>0.52800000000000002</v>
      </c>
      <c r="BI105" s="4">
        <v>12.629</v>
      </c>
      <c r="BJ105" s="4">
        <v>9.3260000000000005</v>
      </c>
      <c r="BK105" s="4">
        <v>0.40699999999999997</v>
      </c>
      <c r="BL105" s="4">
        <v>9.7319999999999993</v>
      </c>
      <c r="BM105" s="4">
        <v>24.969100000000001</v>
      </c>
      <c r="BQ105" s="4">
        <v>10.439</v>
      </c>
      <c r="BR105" s="4">
        <v>0.442633</v>
      </c>
      <c r="BS105" s="4">
        <v>-5</v>
      </c>
      <c r="BT105" s="4">
        <v>8.9999999999999993E-3</v>
      </c>
      <c r="BU105" s="4">
        <v>10.816844</v>
      </c>
      <c r="BV105" s="4">
        <v>0.18179999999999999</v>
      </c>
      <c r="BW105" s="4">
        <f t="shared" si="16"/>
        <v>2.8578101847999999</v>
      </c>
      <c r="BY105" s="4">
        <f t="shared" si="12"/>
        <v>12818.069855248694</v>
      </c>
      <c r="BZ105" s="4">
        <f t="shared" si="13"/>
        <v>4370.1162488742284</v>
      </c>
      <c r="CA105" s="4">
        <f t="shared" si="14"/>
        <v>77.857553297739202</v>
      </c>
      <c r="CB105" s="4">
        <f t="shared" si="15"/>
        <v>208.45303817784475</v>
      </c>
    </row>
    <row r="106" spans="1:80" x14ac:dyDescent="0.25">
      <c r="A106" s="2">
        <v>42804</v>
      </c>
      <c r="B106" s="3">
        <v>0.55539128472222221</v>
      </c>
      <c r="C106" s="4">
        <v>8.9740000000000002</v>
      </c>
      <c r="D106" s="4">
        <v>8.25</v>
      </c>
      <c r="E106" s="4">
        <v>82499.640411</v>
      </c>
      <c r="F106" s="4">
        <v>864.6</v>
      </c>
      <c r="G106" s="4">
        <v>26.9</v>
      </c>
      <c r="H106" s="4">
        <v>11494.7</v>
      </c>
      <c r="J106" s="4">
        <v>0.1</v>
      </c>
      <c r="K106" s="4">
        <v>0.80030000000000001</v>
      </c>
      <c r="L106" s="4">
        <v>7.1821000000000002</v>
      </c>
      <c r="M106" s="4">
        <v>6.6026999999999996</v>
      </c>
      <c r="N106" s="4">
        <v>691.96479999999997</v>
      </c>
      <c r="O106" s="4">
        <v>21.499500000000001</v>
      </c>
      <c r="P106" s="4">
        <v>713.5</v>
      </c>
      <c r="Q106" s="4">
        <v>533.28319999999997</v>
      </c>
      <c r="R106" s="4">
        <v>16.569299999999998</v>
      </c>
      <c r="S106" s="4">
        <v>549.9</v>
      </c>
      <c r="T106" s="4">
        <v>11494.691699999999</v>
      </c>
      <c r="W106" s="4">
        <v>0</v>
      </c>
      <c r="X106" s="4">
        <v>0.08</v>
      </c>
      <c r="Y106" s="4">
        <v>11.5</v>
      </c>
      <c r="Z106" s="4">
        <v>905</v>
      </c>
      <c r="AA106" s="4">
        <v>918</v>
      </c>
      <c r="AB106" s="4">
        <v>891</v>
      </c>
      <c r="AC106" s="4">
        <v>93</v>
      </c>
      <c r="AD106" s="4">
        <v>11.69</v>
      </c>
      <c r="AE106" s="4">
        <v>0.27</v>
      </c>
      <c r="AF106" s="4">
        <v>991</v>
      </c>
      <c r="AG106" s="4">
        <v>-10</v>
      </c>
      <c r="AH106" s="4">
        <v>9</v>
      </c>
      <c r="AI106" s="4">
        <v>24</v>
      </c>
      <c r="AJ106" s="4">
        <v>136</v>
      </c>
      <c r="AK106" s="4">
        <v>131.9</v>
      </c>
      <c r="AL106" s="4">
        <v>4.0999999999999996</v>
      </c>
      <c r="AM106" s="4">
        <v>142</v>
      </c>
      <c r="AN106" s="4" t="s">
        <v>155</v>
      </c>
      <c r="AO106" s="4">
        <v>2</v>
      </c>
      <c r="AP106" s="5">
        <v>0.76369212962962962</v>
      </c>
      <c r="AQ106" s="4">
        <v>47.164324000000001</v>
      </c>
      <c r="AR106" s="4">
        <v>-88.489221000000001</v>
      </c>
      <c r="AS106" s="4">
        <v>319.10000000000002</v>
      </c>
      <c r="AT106" s="4">
        <v>28</v>
      </c>
      <c r="AU106" s="4">
        <v>12</v>
      </c>
      <c r="AV106" s="4">
        <v>10</v>
      </c>
      <c r="AW106" s="4" t="s">
        <v>434</v>
      </c>
      <c r="AX106" s="4">
        <v>1.3391999999999999</v>
      </c>
      <c r="AY106" s="4">
        <v>1.0608</v>
      </c>
      <c r="AZ106" s="4">
        <v>1.7303999999999999</v>
      </c>
      <c r="BA106" s="4">
        <v>11.154</v>
      </c>
      <c r="BB106" s="4">
        <v>8.34</v>
      </c>
      <c r="BC106" s="4">
        <v>0.75</v>
      </c>
      <c r="BD106" s="4">
        <v>24.949000000000002</v>
      </c>
      <c r="BE106" s="4">
        <v>1162.615</v>
      </c>
      <c r="BF106" s="4">
        <v>680.27099999999996</v>
      </c>
      <c r="BG106" s="4">
        <v>11.73</v>
      </c>
      <c r="BH106" s="4">
        <v>0.36399999999999999</v>
      </c>
      <c r="BI106" s="4">
        <v>12.095000000000001</v>
      </c>
      <c r="BJ106" s="4">
        <v>9.0399999999999991</v>
      </c>
      <c r="BK106" s="4">
        <v>0.28100000000000003</v>
      </c>
      <c r="BL106" s="4">
        <v>9.3209999999999997</v>
      </c>
      <c r="BM106" s="4">
        <v>77.154300000000006</v>
      </c>
      <c r="BQ106" s="4">
        <v>9.42</v>
      </c>
      <c r="BR106" s="4">
        <v>0.66752</v>
      </c>
      <c r="BS106" s="4">
        <v>-5</v>
      </c>
      <c r="BT106" s="4">
        <v>8.9999999999999993E-3</v>
      </c>
      <c r="BU106" s="4">
        <v>16.312519999999999</v>
      </c>
      <c r="BV106" s="4">
        <v>0.18179999999999999</v>
      </c>
      <c r="BW106" s="4">
        <f t="shared" si="16"/>
        <v>4.3097677839999999</v>
      </c>
      <c r="BY106" s="4">
        <f t="shared" si="12"/>
        <v>14637.326263437641</v>
      </c>
      <c r="BZ106" s="4">
        <f t="shared" si="13"/>
        <v>8564.6138872756565</v>
      </c>
      <c r="CA106" s="4">
        <f t="shared" si="14"/>
        <v>113.81362654143999</v>
      </c>
      <c r="CB106" s="4">
        <f t="shared" si="15"/>
        <v>971.37286352502497</v>
      </c>
    </row>
    <row r="107" spans="1:80" x14ac:dyDescent="0.25">
      <c r="A107" s="2">
        <v>42804</v>
      </c>
      <c r="B107" s="3">
        <v>0.55540285879629636</v>
      </c>
      <c r="C107" s="4">
        <v>9.0519999999999996</v>
      </c>
      <c r="D107" s="4">
        <v>8.7667000000000002</v>
      </c>
      <c r="E107" s="4">
        <v>87667.314515999999</v>
      </c>
      <c r="F107" s="4">
        <v>879.9</v>
      </c>
      <c r="G107" s="4">
        <v>26.8</v>
      </c>
      <c r="H107" s="4">
        <v>10897.8</v>
      </c>
      <c r="J107" s="4">
        <v>0.1</v>
      </c>
      <c r="K107" s="4">
        <v>0.79430000000000001</v>
      </c>
      <c r="L107" s="4">
        <v>7.19</v>
      </c>
      <c r="M107" s="4">
        <v>6.9634</v>
      </c>
      <c r="N107" s="4">
        <v>698.88679999999999</v>
      </c>
      <c r="O107" s="4">
        <v>21.287099999999999</v>
      </c>
      <c r="P107" s="4">
        <v>720.2</v>
      </c>
      <c r="Q107" s="4">
        <v>538.62080000000003</v>
      </c>
      <c r="R107" s="4">
        <v>16.4057</v>
      </c>
      <c r="S107" s="4">
        <v>555</v>
      </c>
      <c r="T107" s="4">
        <v>10897.8223</v>
      </c>
      <c r="W107" s="4">
        <v>0</v>
      </c>
      <c r="X107" s="4">
        <v>7.9399999999999998E-2</v>
      </c>
      <c r="Y107" s="4">
        <v>11.4</v>
      </c>
      <c r="Z107" s="4">
        <v>916</v>
      </c>
      <c r="AA107" s="4">
        <v>930</v>
      </c>
      <c r="AB107" s="4">
        <v>903</v>
      </c>
      <c r="AC107" s="4">
        <v>93</v>
      </c>
      <c r="AD107" s="4">
        <v>11.69</v>
      </c>
      <c r="AE107" s="4">
        <v>0.27</v>
      </c>
      <c r="AF107" s="4">
        <v>991</v>
      </c>
      <c r="AG107" s="4">
        <v>-10</v>
      </c>
      <c r="AH107" s="4">
        <v>8.1270000000000007</v>
      </c>
      <c r="AI107" s="4">
        <v>24</v>
      </c>
      <c r="AJ107" s="4">
        <v>136</v>
      </c>
      <c r="AK107" s="4">
        <v>132</v>
      </c>
      <c r="AL107" s="4">
        <v>4.4000000000000004</v>
      </c>
      <c r="AM107" s="4">
        <v>142</v>
      </c>
      <c r="AN107" s="4" t="s">
        <v>155</v>
      </c>
      <c r="AO107" s="4">
        <v>2</v>
      </c>
      <c r="AP107" s="5">
        <v>0.76370370370370377</v>
      </c>
      <c r="AQ107" s="4">
        <v>47.164279000000001</v>
      </c>
      <c r="AR107" s="4">
        <v>-88.489379</v>
      </c>
      <c r="AS107" s="4">
        <v>318.8</v>
      </c>
      <c r="AT107" s="4">
        <v>28.3</v>
      </c>
      <c r="AU107" s="4">
        <v>12</v>
      </c>
      <c r="AV107" s="4">
        <v>9</v>
      </c>
      <c r="AW107" s="4" t="s">
        <v>441</v>
      </c>
      <c r="AX107" s="4">
        <v>1.1696</v>
      </c>
      <c r="AY107" s="4">
        <v>1.2303999999999999</v>
      </c>
      <c r="AZ107" s="4">
        <v>1.8304</v>
      </c>
      <c r="BA107" s="4">
        <v>11.154</v>
      </c>
      <c r="BB107" s="4">
        <v>8.07</v>
      </c>
      <c r="BC107" s="4">
        <v>0.72</v>
      </c>
      <c r="BD107" s="4">
        <v>25.898</v>
      </c>
      <c r="BE107" s="4">
        <v>1140.2449999999999</v>
      </c>
      <c r="BF107" s="4">
        <v>702.85299999999995</v>
      </c>
      <c r="BG107" s="4">
        <v>11.606999999999999</v>
      </c>
      <c r="BH107" s="4">
        <v>0.35399999999999998</v>
      </c>
      <c r="BI107" s="4">
        <v>11.96</v>
      </c>
      <c r="BJ107" s="4">
        <v>8.9450000000000003</v>
      </c>
      <c r="BK107" s="4">
        <v>0.27200000000000002</v>
      </c>
      <c r="BL107" s="4">
        <v>9.218</v>
      </c>
      <c r="BM107" s="4">
        <v>71.661199999999994</v>
      </c>
      <c r="BQ107" s="4">
        <v>9.1590000000000007</v>
      </c>
      <c r="BR107" s="4">
        <v>0.66831799999999997</v>
      </c>
      <c r="BS107" s="4">
        <v>-5</v>
      </c>
      <c r="BT107" s="4">
        <v>8.9999999999999993E-3</v>
      </c>
      <c r="BU107" s="4">
        <v>16.332021000000001</v>
      </c>
      <c r="BV107" s="4">
        <v>0.18179999999999999</v>
      </c>
      <c r="BW107" s="4">
        <f t="shared" si="16"/>
        <v>4.3149199482</v>
      </c>
      <c r="BY107" s="4">
        <f t="shared" si="12"/>
        <v>14372.849579074911</v>
      </c>
      <c r="BZ107" s="4">
        <f t="shared" si="13"/>
        <v>8859.4998839736527</v>
      </c>
      <c r="CA107" s="4">
        <f t="shared" si="14"/>
        <v>112.75220631077102</v>
      </c>
      <c r="CB107" s="4">
        <f t="shared" si="15"/>
        <v>903.2932819315173</v>
      </c>
    </row>
    <row r="108" spans="1:80" x14ac:dyDescent="0.25">
      <c r="A108" s="2">
        <v>42804</v>
      </c>
      <c r="B108" s="3">
        <v>0.5554144328703704</v>
      </c>
      <c r="C108" s="4">
        <v>9.8970000000000002</v>
      </c>
      <c r="D108" s="4">
        <v>8.4146999999999998</v>
      </c>
      <c r="E108" s="4">
        <v>84146.807790000006</v>
      </c>
      <c r="F108" s="4">
        <v>824.6</v>
      </c>
      <c r="G108" s="4">
        <v>29.9</v>
      </c>
      <c r="H108" s="4">
        <v>7248.3</v>
      </c>
      <c r="J108" s="4">
        <v>0.19</v>
      </c>
      <c r="K108" s="4">
        <v>0.79559999999999997</v>
      </c>
      <c r="L108" s="4">
        <v>7.8739999999999997</v>
      </c>
      <c r="M108" s="4">
        <v>6.6946000000000003</v>
      </c>
      <c r="N108" s="4">
        <v>656.04960000000005</v>
      </c>
      <c r="O108" s="4">
        <v>23.8248</v>
      </c>
      <c r="P108" s="4">
        <v>679.9</v>
      </c>
      <c r="Q108" s="4">
        <v>505.58789999999999</v>
      </c>
      <c r="R108" s="4">
        <v>18.360700000000001</v>
      </c>
      <c r="S108" s="4">
        <v>523.9</v>
      </c>
      <c r="T108" s="4">
        <v>7248.3414000000002</v>
      </c>
      <c r="W108" s="4">
        <v>0</v>
      </c>
      <c r="X108" s="4">
        <v>0.15129999999999999</v>
      </c>
      <c r="Y108" s="4">
        <v>11.5</v>
      </c>
      <c r="Z108" s="4">
        <v>927</v>
      </c>
      <c r="AA108" s="4">
        <v>942</v>
      </c>
      <c r="AB108" s="4">
        <v>914</v>
      </c>
      <c r="AC108" s="4">
        <v>93</v>
      </c>
      <c r="AD108" s="4">
        <v>11.68</v>
      </c>
      <c r="AE108" s="4">
        <v>0.27</v>
      </c>
      <c r="AF108" s="4">
        <v>992</v>
      </c>
      <c r="AG108" s="4">
        <v>-10</v>
      </c>
      <c r="AH108" s="4">
        <v>8</v>
      </c>
      <c r="AI108" s="4">
        <v>24</v>
      </c>
      <c r="AJ108" s="4">
        <v>136</v>
      </c>
      <c r="AK108" s="4">
        <v>132.9</v>
      </c>
      <c r="AL108" s="4">
        <v>4.7</v>
      </c>
      <c r="AM108" s="4">
        <v>142</v>
      </c>
      <c r="AN108" s="4" t="s">
        <v>155</v>
      </c>
      <c r="AO108" s="4">
        <v>2</v>
      </c>
      <c r="AP108" s="5">
        <v>0.7637152777777777</v>
      </c>
      <c r="AQ108" s="4">
        <v>47.164220999999998</v>
      </c>
      <c r="AR108" s="4">
        <v>-88.489526999999995</v>
      </c>
      <c r="AS108" s="4">
        <v>319</v>
      </c>
      <c r="AT108" s="4">
        <v>28.2</v>
      </c>
      <c r="AU108" s="4">
        <v>12</v>
      </c>
      <c r="AV108" s="4">
        <v>9</v>
      </c>
      <c r="AW108" s="4" t="s">
        <v>441</v>
      </c>
      <c r="AX108" s="4">
        <v>1.221479</v>
      </c>
      <c r="AY108" s="4">
        <v>1.2088909999999999</v>
      </c>
      <c r="AZ108" s="4">
        <v>1.991109</v>
      </c>
      <c r="BA108" s="4">
        <v>11.154</v>
      </c>
      <c r="BB108" s="4">
        <v>8.1199999999999992</v>
      </c>
      <c r="BC108" s="4">
        <v>0.73</v>
      </c>
      <c r="BD108" s="4">
        <v>25.693000000000001</v>
      </c>
      <c r="BE108" s="4">
        <v>1244.6010000000001</v>
      </c>
      <c r="BF108" s="4">
        <v>673.50300000000004</v>
      </c>
      <c r="BG108" s="4">
        <v>10.859</v>
      </c>
      <c r="BH108" s="4">
        <v>0.39400000000000002</v>
      </c>
      <c r="BI108" s="4">
        <v>11.254</v>
      </c>
      <c r="BJ108" s="4">
        <v>8.3689999999999998</v>
      </c>
      <c r="BK108" s="4">
        <v>0.30399999999999999</v>
      </c>
      <c r="BL108" s="4">
        <v>8.673</v>
      </c>
      <c r="BM108" s="4">
        <v>47.506300000000003</v>
      </c>
      <c r="BQ108" s="4">
        <v>17.390999999999998</v>
      </c>
      <c r="BR108" s="4">
        <v>0.74868100000000004</v>
      </c>
      <c r="BS108" s="4">
        <v>-5</v>
      </c>
      <c r="BT108" s="4">
        <v>8.9999999999999993E-3</v>
      </c>
      <c r="BU108" s="4">
        <v>18.295891999999998</v>
      </c>
      <c r="BV108" s="4">
        <v>0.18179999999999999</v>
      </c>
      <c r="BW108" s="4">
        <f t="shared" si="16"/>
        <v>4.8337746663999992</v>
      </c>
      <c r="BY108" s="4">
        <f t="shared" si="12"/>
        <v>17574.723772763205</v>
      </c>
      <c r="BZ108" s="4">
        <f t="shared" si="13"/>
        <v>9510.3805839199376</v>
      </c>
      <c r="CA108" s="4">
        <f t="shared" si="14"/>
        <v>118.17671949022639</v>
      </c>
      <c r="CB108" s="4">
        <f t="shared" si="15"/>
        <v>670.82550951350731</v>
      </c>
    </row>
    <row r="109" spans="1:80" x14ac:dyDescent="0.25">
      <c r="A109" s="2">
        <v>42804</v>
      </c>
      <c r="B109" s="3">
        <v>0.55542600694444444</v>
      </c>
      <c r="C109" s="4">
        <v>9.2569999999999997</v>
      </c>
      <c r="D109" s="4">
        <v>8.2901000000000007</v>
      </c>
      <c r="E109" s="4">
        <v>82901.048320999995</v>
      </c>
      <c r="F109" s="4">
        <v>682.5</v>
      </c>
      <c r="G109" s="4">
        <v>35.6</v>
      </c>
      <c r="H109" s="4">
        <v>4997.8999999999996</v>
      </c>
      <c r="J109" s="4">
        <v>0.3</v>
      </c>
      <c r="K109" s="4">
        <v>0.80520000000000003</v>
      </c>
      <c r="L109" s="4">
        <v>7.4543999999999997</v>
      </c>
      <c r="M109" s="4">
        <v>6.6753999999999998</v>
      </c>
      <c r="N109" s="4">
        <v>549.56910000000005</v>
      </c>
      <c r="O109" s="4">
        <v>28.6951</v>
      </c>
      <c r="P109" s="4">
        <v>578.29999999999995</v>
      </c>
      <c r="Q109" s="4">
        <v>423.52589999999998</v>
      </c>
      <c r="R109" s="4">
        <v>22.113900000000001</v>
      </c>
      <c r="S109" s="4">
        <v>445.6</v>
      </c>
      <c r="T109" s="4">
        <v>4997.8909000000003</v>
      </c>
      <c r="W109" s="4">
        <v>0</v>
      </c>
      <c r="X109" s="4">
        <v>0.24160000000000001</v>
      </c>
      <c r="Y109" s="4">
        <v>11.5</v>
      </c>
      <c r="Z109" s="4">
        <v>924</v>
      </c>
      <c r="AA109" s="4">
        <v>936</v>
      </c>
      <c r="AB109" s="4">
        <v>908</v>
      </c>
      <c r="AC109" s="4">
        <v>93</v>
      </c>
      <c r="AD109" s="4">
        <v>11.68</v>
      </c>
      <c r="AE109" s="4">
        <v>0.27</v>
      </c>
      <c r="AF109" s="4">
        <v>992</v>
      </c>
      <c r="AG109" s="4">
        <v>-10</v>
      </c>
      <c r="AH109" s="4">
        <v>8</v>
      </c>
      <c r="AI109" s="4">
        <v>24</v>
      </c>
      <c r="AJ109" s="4">
        <v>136</v>
      </c>
      <c r="AK109" s="4">
        <v>133</v>
      </c>
      <c r="AL109" s="4">
        <v>4.8</v>
      </c>
      <c r="AM109" s="4">
        <v>142</v>
      </c>
      <c r="AN109" s="4" t="s">
        <v>155</v>
      </c>
      <c r="AO109" s="4">
        <v>2</v>
      </c>
      <c r="AP109" s="5">
        <v>0.76372685185185185</v>
      </c>
      <c r="AQ109" s="4">
        <v>47.164149000000002</v>
      </c>
      <c r="AR109" s="4">
        <v>-88.489666</v>
      </c>
      <c r="AS109" s="4">
        <v>319.2</v>
      </c>
      <c r="AT109" s="4">
        <v>28.5</v>
      </c>
      <c r="AU109" s="4">
        <v>12</v>
      </c>
      <c r="AV109" s="4">
        <v>10</v>
      </c>
      <c r="AW109" s="4" t="s">
        <v>434</v>
      </c>
      <c r="AX109" s="4">
        <v>1.3483480000000001</v>
      </c>
      <c r="AY109" s="4">
        <v>1.03033</v>
      </c>
      <c r="AZ109" s="4">
        <v>2.2303299999999999</v>
      </c>
      <c r="BA109" s="4">
        <v>11.154</v>
      </c>
      <c r="BB109" s="4">
        <v>8.56</v>
      </c>
      <c r="BC109" s="4">
        <v>0.77</v>
      </c>
      <c r="BD109" s="4">
        <v>24.187999999999999</v>
      </c>
      <c r="BE109" s="4">
        <v>1231.884</v>
      </c>
      <c r="BF109" s="4">
        <v>702.12599999999998</v>
      </c>
      <c r="BG109" s="4">
        <v>9.5109999999999992</v>
      </c>
      <c r="BH109" s="4">
        <v>0.497</v>
      </c>
      <c r="BI109" s="4">
        <v>10.007</v>
      </c>
      <c r="BJ109" s="4">
        <v>7.33</v>
      </c>
      <c r="BK109" s="4">
        <v>0.38300000000000001</v>
      </c>
      <c r="BL109" s="4">
        <v>7.7119999999999997</v>
      </c>
      <c r="BM109" s="4">
        <v>34.247</v>
      </c>
      <c r="BQ109" s="4">
        <v>29.027000000000001</v>
      </c>
      <c r="BR109" s="4">
        <v>0.69377900000000003</v>
      </c>
      <c r="BS109" s="4">
        <v>-5</v>
      </c>
      <c r="BT109" s="4">
        <v>8.9999999999999993E-3</v>
      </c>
      <c r="BU109" s="4">
        <v>16.954224</v>
      </c>
      <c r="BV109" s="4">
        <v>0.18179999999999999</v>
      </c>
      <c r="BW109" s="4">
        <f t="shared" si="16"/>
        <v>4.4793059807999995</v>
      </c>
      <c r="BY109" s="4">
        <f t="shared" si="12"/>
        <v>16119.534851172752</v>
      </c>
      <c r="BZ109" s="4">
        <f t="shared" si="13"/>
        <v>9187.508342436884</v>
      </c>
      <c r="CA109" s="4">
        <f t="shared" si="14"/>
        <v>95.915029709856015</v>
      </c>
      <c r="CB109" s="4">
        <f t="shared" si="15"/>
        <v>448.13124453935046</v>
      </c>
    </row>
    <row r="110" spans="1:80" x14ac:dyDescent="0.25">
      <c r="A110" s="2">
        <v>42804</v>
      </c>
      <c r="B110" s="3">
        <v>0.55543758101851848</v>
      </c>
      <c r="C110" s="4">
        <v>9.1059999999999999</v>
      </c>
      <c r="D110" s="4">
        <v>9.2795000000000005</v>
      </c>
      <c r="E110" s="4">
        <v>92794.578215000001</v>
      </c>
      <c r="F110" s="4">
        <v>541.29999999999995</v>
      </c>
      <c r="G110" s="4">
        <v>35.700000000000003</v>
      </c>
      <c r="H110" s="4">
        <v>3928.3</v>
      </c>
      <c r="J110" s="4">
        <v>0.39</v>
      </c>
      <c r="K110" s="4">
        <v>0.79610000000000003</v>
      </c>
      <c r="L110" s="4">
        <v>7.25</v>
      </c>
      <c r="M110" s="4">
        <v>7.3878000000000004</v>
      </c>
      <c r="N110" s="4">
        <v>430.96960000000001</v>
      </c>
      <c r="O110" s="4">
        <v>28.451000000000001</v>
      </c>
      <c r="P110" s="4">
        <v>459.4</v>
      </c>
      <c r="Q110" s="4">
        <v>332.12709999999998</v>
      </c>
      <c r="R110" s="4">
        <v>21.925799999999999</v>
      </c>
      <c r="S110" s="4">
        <v>354.1</v>
      </c>
      <c r="T110" s="4">
        <v>3928.2620000000002</v>
      </c>
      <c r="W110" s="4">
        <v>0</v>
      </c>
      <c r="X110" s="4">
        <v>0.31009999999999999</v>
      </c>
      <c r="Y110" s="4">
        <v>11.5</v>
      </c>
      <c r="Z110" s="4">
        <v>917</v>
      </c>
      <c r="AA110" s="4">
        <v>931</v>
      </c>
      <c r="AB110" s="4">
        <v>903</v>
      </c>
      <c r="AC110" s="4">
        <v>93</v>
      </c>
      <c r="AD110" s="4">
        <v>11.68</v>
      </c>
      <c r="AE110" s="4">
        <v>0.27</v>
      </c>
      <c r="AF110" s="4">
        <v>992</v>
      </c>
      <c r="AG110" s="4">
        <v>-10</v>
      </c>
      <c r="AH110" s="4">
        <v>8</v>
      </c>
      <c r="AI110" s="4">
        <v>24</v>
      </c>
      <c r="AJ110" s="4">
        <v>136</v>
      </c>
      <c r="AK110" s="4">
        <v>133.9</v>
      </c>
      <c r="AL110" s="4">
        <v>5</v>
      </c>
      <c r="AM110" s="4">
        <v>142</v>
      </c>
      <c r="AN110" s="4" t="s">
        <v>155</v>
      </c>
      <c r="AO110" s="4">
        <v>2</v>
      </c>
      <c r="AP110" s="5">
        <v>0.763738425925926</v>
      </c>
      <c r="AQ110" s="4">
        <v>47.164073000000002</v>
      </c>
      <c r="AR110" s="4">
        <v>-88.489812999999998</v>
      </c>
      <c r="AS110" s="4">
        <v>319.3</v>
      </c>
      <c r="AT110" s="4">
        <v>30.6</v>
      </c>
      <c r="AU110" s="4">
        <v>12</v>
      </c>
      <c r="AV110" s="4">
        <v>10</v>
      </c>
      <c r="AW110" s="4" t="s">
        <v>434</v>
      </c>
      <c r="AX110" s="4">
        <v>1</v>
      </c>
      <c r="AY110" s="4">
        <v>1.1304000000000001</v>
      </c>
      <c r="AZ110" s="4">
        <v>2.2999999999999998</v>
      </c>
      <c r="BA110" s="4">
        <v>11.154</v>
      </c>
      <c r="BB110" s="4">
        <v>8.14</v>
      </c>
      <c r="BC110" s="4">
        <v>0.73</v>
      </c>
      <c r="BD110" s="4">
        <v>25.605</v>
      </c>
      <c r="BE110" s="4">
        <v>1166.05</v>
      </c>
      <c r="BF110" s="4">
        <v>756.26099999999997</v>
      </c>
      <c r="BG110" s="4">
        <v>7.2590000000000003</v>
      </c>
      <c r="BH110" s="4">
        <v>0.47899999999999998</v>
      </c>
      <c r="BI110" s="4">
        <v>7.7380000000000004</v>
      </c>
      <c r="BJ110" s="4">
        <v>5.5940000000000003</v>
      </c>
      <c r="BK110" s="4">
        <v>0.36899999999999999</v>
      </c>
      <c r="BL110" s="4">
        <v>5.9630000000000001</v>
      </c>
      <c r="BM110" s="4">
        <v>26.197199999999999</v>
      </c>
      <c r="BQ110" s="4">
        <v>36.262999999999998</v>
      </c>
      <c r="BR110" s="4">
        <v>0.68748900000000002</v>
      </c>
      <c r="BS110" s="4">
        <v>-5</v>
      </c>
      <c r="BT110" s="4">
        <v>8.9999999999999993E-3</v>
      </c>
      <c r="BU110" s="4">
        <v>16.8005</v>
      </c>
      <c r="BV110" s="4">
        <v>0.18179999999999999</v>
      </c>
      <c r="BW110" s="4">
        <f t="shared" si="16"/>
        <v>4.4386920999999999</v>
      </c>
      <c r="BY110" s="4">
        <f t="shared" si="12"/>
        <v>15119.734130695</v>
      </c>
      <c r="BZ110" s="4">
        <f t="shared" si="13"/>
        <v>9806.1534697599</v>
      </c>
      <c r="CA110" s="4">
        <f t="shared" si="14"/>
        <v>72.535305284600014</v>
      </c>
      <c r="CB110" s="4">
        <f t="shared" si="15"/>
        <v>339.68929202748001</v>
      </c>
    </row>
    <row r="111" spans="1:80" x14ac:dyDescent="0.25">
      <c r="A111" s="2">
        <v>42804</v>
      </c>
      <c r="B111" s="3">
        <v>0.55544915509259263</v>
      </c>
      <c r="C111" s="4">
        <v>9.4969999999999999</v>
      </c>
      <c r="D111" s="4">
        <v>8.2645999999999997</v>
      </c>
      <c r="E111" s="4">
        <v>82646.434563999996</v>
      </c>
      <c r="F111" s="4">
        <v>381.5</v>
      </c>
      <c r="G111" s="4">
        <v>36.9</v>
      </c>
      <c r="H111" s="4">
        <v>3463.4</v>
      </c>
      <c r="J111" s="4">
        <v>0.4</v>
      </c>
      <c r="K111" s="4">
        <v>0.80530000000000002</v>
      </c>
      <c r="L111" s="4">
        <v>7.6482000000000001</v>
      </c>
      <c r="M111" s="4">
        <v>6.6555999999999997</v>
      </c>
      <c r="N111" s="4">
        <v>307.18490000000003</v>
      </c>
      <c r="O111" s="4">
        <v>29.744399999999999</v>
      </c>
      <c r="P111" s="4">
        <v>336.9</v>
      </c>
      <c r="Q111" s="4">
        <v>236.73230000000001</v>
      </c>
      <c r="R111" s="4">
        <v>22.922599999999999</v>
      </c>
      <c r="S111" s="4">
        <v>259.7</v>
      </c>
      <c r="T111" s="4">
        <v>3463.4202</v>
      </c>
      <c r="W111" s="4">
        <v>0</v>
      </c>
      <c r="X111" s="4">
        <v>0.3221</v>
      </c>
      <c r="Y111" s="4">
        <v>11.5</v>
      </c>
      <c r="Z111" s="4">
        <v>920</v>
      </c>
      <c r="AA111" s="4">
        <v>938</v>
      </c>
      <c r="AB111" s="4">
        <v>908</v>
      </c>
      <c r="AC111" s="4">
        <v>93</v>
      </c>
      <c r="AD111" s="4">
        <v>11.68</v>
      </c>
      <c r="AE111" s="4">
        <v>0.27</v>
      </c>
      <c r="AF111" s="4">
        <v>992</v>
      </c>
      <c r="AG111" s="4">
        <v>-10</v>
      </c>
      <c r="AH111" s="4">
        <v>8</v>
      </c>
      <c r="AI111" s="4">
        <v>24</v>
      </c>
      <c r="AJ111" s="4">
        <v>135.1</v>
      </c>
      <c r="AK111" s="4">
        <v>133.1</v>
      </c>
      <c r="AL111" s="4">
        <v>5</v>
      </c>
      <c r="AM111" s="4">
        <v>142</v>
      </c>
      <c r="AN111" s="4" t="s">
        <v>155</v>
      </c>
      <c r="AO111" s="4">
        <v>2</v>
      </c>
      <c r="AP111" s="5">
        <v>0.76374999999999993</v>
      </c>
      <c r="AQ111" s="4">
        <v>47.163978</v>
      </c>
      <c r="AR111" s="4">
        <v>-88.489964999999998</v>
      </c>
      <c r="AS111" s="4">
        <v>319.5</v>
      </c>
      <c r="AT111" s="4">
        <v>33.799999999999997</v>
      </c>
      <c r="AU111" s="4">
        <v>12</v>
      </c>
      <c r="AV111" s="4">
        <v>10</v>
      </c>
      <c r="AW111" s="4" t="s">
        <v>434</v>
      </c>
      <c r="AX111" s="4">
        <v>1.1215999999999999</v>
      </c>
      <c r="AY111" s="4">
        <v>1.4432</v>
      </c>
      <c r="AZ111" s="4">
        <v>2.5127999999999999</v>
      </c>
      <c r="BA111" s="4">
        <v>11.154</v>
      </c>
      <c r="BB111" s="4">
        <v>8.56</v>
      </c>
      <c r="BC111" s="4">
        <v>0.77</v>
      </c>
      <c r="BD111" s="4">
        <v>24.175999999999998</v>
      </c>
      <c r="BE111" s="4">
        <v>1262.143</v>
      </c>
      <c r="BF111" s="4">
        <v>699.053</v>
      </c>
      <c r="BG111" s="4">
        <v>5.3090000000000002</v>
      </c>
      <c r="BH111" s="4">
        <v>0.51400000000000001</v>
      </c>
      <c r="BI111" s="4">
        <v>5.8230000000000004</v>
      </c>
      <c r="BJ111" s="4">
        <v>4.0910000000000002</v>
      </c>
      <c r="BK111" s="4">
        <v>0.39600000000000002</v>
      </c>
      <c r="BL111" s="4">
        <v>4.4870000000000001</v>
      </c>
      <c r="BM111" s="4">
        <v>23.699000000000002</v>
      </c>
      <c r="BQ111" s="4">
        <v>38.652000000000001</v>
      </c>
      <c r="BR111" s="4">
        <v>0.69760200000000006</v>
      </c>
      <c r="BS111" s="4">
        <v>-5</v>
      </c>
      <c r="BT111" s="4">
        <v>8.1270000000000005E-3</v>
      </c>
      <c r="BU111" s="4">
        <v>17.047639</v>
      </c>
      <c r="BV111" s="4">
        <v>0.16416800000000001</v>
      </c>
      <c r="BW111" s="4">
        <f t="shared" si="16"/>
        <v>4.5039862238000001</v>
      </c>
      <c r="BY111" s="4">
        <f t="shared" si="12"/>
        <v>16606.479642204973</v>
      </c>
      <c r="BZ111" s="4">
        <f t="shared" si="13"/>
        <v>9197.6974188521508</v>
      </c>
      <c r="CA111" s="4">
        <f t="shared" si="14"/>
        <v>53.826791588798201</v>
      </c>
      <c r="CB111" s="4">
        <f t="shared" si="15"/>
        <v>311.8164590229598</v>
      </c>
    </row>
    <row r="112" spans="1:80" x14ac:dyDescent="0.25">
      <c r="A112" s="2">
        <v>42804</v>
      </c>
      <c r="B112" s="3">
        <v>0.55546072916666667</v>
      </c>
      <c r="C112" s="4">
        <v>9.7040000000000006</v>
      </c>
      <c r="D112" s="4">
        <v>8.0246999999999993</v>
      </c>
      <c r="E112" s="4">
        <v>80247.164948000005</v>
      </c>
      <c r="F112" s="4">
        <v>273.7</v>
      </c>
      <c r="G112" s="4">
        <v>37.200000000000003</v>
      </c>
      <c r="H112" s="4">
        <v>3132.1</v>
      </c>
      <c r="J112" s="4">
        <v>0.31</v>
      </c>
      <c r="K112" s="4">
        <v>0.80659999999999998</v>
      </c>
      <c r="L112" s="4">
        <v>7.8270999999999997</v>
      </c>
      <c r="M112" s="4">
        <v>6.4729000000000001</v>
      </c>
      <c r="N112" s="4">
        <v>220.73150000000001</v>
      </c>
      <c r="O112" s="4">
        <v>30.0062</v>
      </c>
      <c r="P112" s="4">
        <v>250.7</v>
      </c>
      <c r="Q112" s="4">
        <v>170.1069</v>
      </c>
      <c r="R112" s="4">
        <v>23.124300000000002</v>
      </c>
      <c r="S112" s="4">
        <v>193.2</v>
      </c>
      <c r="T112" s="4">
        <v>3132.0547000000001</v>
      </c>
      <c r="W112" s="4">
        <v>0</v>
      </c>
      <c r="X112" s="4">
        <v>0.24929999999999999</v>
      </c>
      <c r="Y112" s="4">
        <v>11.5</v>
      </c>
      <c r="Z112" s="4">
        <v>924</v>
      </c>
      <c r="AA112" s="4">
        <v>939</v>
      </c>
      <c r="AB112" s="4">
        <v>911</v>
      </c>
      <c r="AC112" s="4">
        <v>93</v>
      </c>
      <c r="AD112" s="4">
        <v>11.68</v>
      </c>
      <c r="AE112" s="4">
        <v>0.27</v>
      </c>
      <c r="AF112" s="4">
        <v>992</v>
      </c>
      <c r="AG112" s="4">
        <v>-10</v>
      </c>
      <c r="AH112" s="4">
        <v>8</v>
      </c>
      <c r="AI112" s="4">
        <v>24</v>
      </c>
      <c r="AJ112" s="4">
        <v>135</v>
      </c>
      <c r="AK112" s="4">
        <v>133</v>
      </c>
      <c r="AL112" s="4">
        <v>4.7</v>
      </c>
      <c r="AM112" s="4">
        <v>142</v>
      </c>
      <c r="AN112" s="4" t="s">
        <v>155</v>
      </c>
      <c r="AO112" s="4">
        <v>2</v>
      </c>
      <c r="AP112" s="5">
        <v>0.76376157407407408</v>
      </c>
      <c r="AQ112" s="4">
        <v>47.163891999999997</v>
      </c>
      <c r="AR112" s="4">
        <v>-88.490132000000003</v>
      </c>
      <c r="AS112" s="4">
        <v>319.2</v>
      </c>
      <c r="AT112" s="4">
        <v>34.200000000000003</v>
      </c>
      <c r="AU112" s="4">
        <v>12</v>
      </c>
      <c r="AV112" s="4">
        <v>10</v>
      </c>
      <c r="AW112" s="4" t="s">
        <v>434</v>
      </c>
      <c r="AX112" s="4">
        <v>1.4</v>
      </c>
      <c r="AY112" s="4">
        <v>2.2128000000000001</v>
      </c>
      <c r="AZ112" s="4">
        <v>3.1823999999999999</v>
      </c>
      <c r="BA112" s="4">
        <v>11.154</v>
      </c>
      <c r="BB112" s="4">
        <v>8.6300000000000008</v>
      </c>
      <c r="BC112" s="4">
        <v>0.77</v>
      </c>
      <c r="BD112" s="4">
        <v>23.974</v>
      </c>
      <c r="BE112" s="4">
        <v>1294.941</v>
      </c>
      <c r="BF112" s="4">
        <v>681.58900000000006</v>
      </c>
      <c r="BG112" s="4">
        <v>3.8239999999999998</v>
      </c>
      <c r="BH112" s="4">
        <v>0.52</v>
      </c>
      <c r="BI112" s="4">
        <v>4.3440000000000003</v>
      </c>
      <c r="BJ112" s="4">
        <v>2.9470000000000001</v>
      </c>
      <c r="BK112" s="4">
        <v>0.40100000000000002</v>
      </c>
      <c r="BL112" s="4">
        <v>3.3479999999999999</v>
      </c>
      <c r="BM112" s="4">
        <v>21.485900000000001</v>
      </c>
      <c r="BQ112" s="4">
        <v>29.989000000000001</v>
      </c>
      <c r="BR112" s="4">
        <v>0.60297000000000001</v>
      </c>
      <c r="BS112" s="4">
        <v>-5</v>
      </c>
      <c r="BT112" s="4">
        <v>8.8730000000000007E-3</v>
      </c>
      <c r="BU112" s="4">
        <v>14.735079000000001</v>
      </c>
      <c r="BV112" s="4">
        <v>0.17923500000000001</v>
      </c>
      <c r="BW112" s="4">
        <f t="shared" si="16"/>
        <v>3.8930078718000001</v>
      </c>
      <c r="BY112" s="4">
        <f t="shared" si="12"/>
        <v>14726.760514494643</v>
      </c>
      <c r="BZ112" s="4">
        <f t="shared" si="13"/>
        <v>7751.3940575778279</v>
      </c>
      <c r="CA112" s="4">
        <f t="shared" si="14"/>
        <v>33.514857616073407</v>
      </c>
      <c r="CB112" s="4">
        <f t="shared" si="15"/>
        <v>244.34912767329203</v>
      </c>
    </row>
    <row r="113" spans="1:80" x14ac:dyDescent="0.25">
      <c r="A113" s="2">
        <v>42804</v>
      </c>
      <c r="B113" s="3">
        <v>0.55547230324074071</v>
      </c>
      <c r="C113" s="4">
        <v>9.0920000000000005</v>
      </c>
      <c r="D113" s="4">
        <v>8.6800999999999995</v>
      </c>
      <c r="E113" s="4">
        <v>86800.831296000004</v>
      </c>
      <c r="F113" s="4">
        <v>235.2</v>
      </c>
      <c r="G113" s="4">
        <v>37.200000000000003</v>
      </c>
      <c r="H113" s="4">
        <v>3500</v>
      </c>
      <c r="J113" s="4">
        <v>0.2</v>
      </c>
      <c r="K113" s="4">
        <v>0.80379999999999996</v>
      </c>
      <c r="L113" s="4">
        <v>7.3078000000000003</v>
      </c>
      <c r="M113" s="4">
        <v>6.9767000000000001</v>
      </c>
      <c r="N113" s="4">
        <v>189.05619999999999</v>
      </c>
      <c r="O113" s="4">
        <v>29.899699999999999</v>
      </c>
      <c r="P113" s="4">
        <v>219</v>
      </c>
      <c r="Q113" s="4">
        <v>145.69630000000001</v>
      </c>
      <c r="R113" s="4">
        <v>23.042300000000001</v>
      </c>
      <c r="S113" s="4">
        <v>168.7</v>
      </c>
      <c r="T113" s="4">
        <v>3500.0156000000002</v>
      </c>
      <c r="W113" s="4">
        <v>0</v>
      </c>
      <c r="X113" s="4">
        <v>0.1608</v>
      </c>
      <c r="Y113" s="4">
        <v>11.5</v>
      </c>
      <c r="Z113" s="4">
        <v>910</v>
      </c>
      <c r="AA113" s="4">
        <v>925</v>
      </c>
      <c r="AB113" s="4">
        <v>896</v>
      </c>
      <c r="AC113" s="4">
        <v>93</v>
      </c>
      <c r="AD113" s="4">
        <v>11.68</v>
      </c>
      <c r="AE113" s="4">
        <v>0.27</v>
      </c>
      <c r="AF113" s="4">
        <v>992</v>
      </c>
      <c r="AG113" s="4">
        <v>-10</v>
      </c>
      <c r="AH113" s="4">
        <v>8</v>
      </c>
      <c r="AI113" s="4">
        <v>24</v>
      </c>
      <c r="AJ113" s="4">
        <v>135</v>
      </c>
      <c r="AK113" s="4">
        <v>133.9</v>
      </c>
      <c r="AL113" s="4">
        <v>4.5</v>
      </c>
      <c r="AM113" s="4">
        <v>142</v>
      </c>
      <c r="AN113" s="4" t="s">
        <v>155</v>
      </c>
      <c r="AO113" s="4">
        <v>2</v>
      </c>
      <c r="AP113" s="5">
        <v>0.76377314814814812</v>
      </c>
      <c r="AQ113" s="4">
        <v>47.163817000000002</v>
      </c>
      <c r="AR113" s="4">
        <v>-88.490312000000003</v>
      </c>
      <c r="AS113" s="4">
        <v>319</v>
      </c>
      <c r="AT113" s="4">
        <v>34.6</v>
      </c>
      <c r="AU113" s="4">
        <v>12</v>
      </c>
      <c r="AV113" s="4">
        <v>10</v>
      </c>
      <c r="AW113" s="4" t="s">
        <v>434</v>
      </c>
      <c r="AX113" s="4">
        <v>1.2784</v>
      </c>
      <c r="AY113" s="4">
        <v>2.548</v>
      </c>
      <c r="AZ113" s="4">
        <v>3.2656000000000001</v>
      </c>
      <c r="BA113" s="4">
        <v>11.154</v>
      </c>
      <c r="BB113" s="4">
        <v>8.49</v>
      </c>
      <c r="BC113" s="4">
        <v>0.76</v>
      </c>
      <c r="BD113" s="4">
        <v>24.416</v>
      </c>
      <c r="BE113" s="4">
        <v>1207.2539999999999</v>
      </c>
      <c r="BF113" s="4">
        <v>733.56200000000001</v>
      </c>
      <c r="BG113" s="4">
        <v>3.2709999999999999</v>
      </c>
      <c r="BH113" s="4">
        <v>0.51700000000000002</v>
      </c>
      <c r="BI113" s="4">
        <v>3.7879999999999998</v>
      </c>
      <c r="BJ113" s="4">
        <v>2.5209999999999999</v>
      </c>
      <c r="BK113" s="4">
        <v>0.39900000000000002</v>
      </c>
      <c r="BL113" s="4">
        <v>2.919</v>
      </c>
      <c r="BM113" s="4">
        <v>23.975000000000001</v>
      </c>
      <c r="BQ113" s="4">
        <v>19.309000000000001</v>
      </c>
      <c r="BR113" s="4">
        <v>0.55931799999999998</v>
      </c>
      <c r="BS113" s="4">
        <v>-5</v>
      </c>
      <c r="BT113" s="4">
        <v>8.9999999999999993E-3</v>
      </c>
      <c r="BU113" s="4">
        <v>13.668334</v>
      </c>
      <c r="BV113" s="4">
        <v>0.18179999999999999</v>
      </c>
      <c r="BW113" s="4">
        <f t="shared" si="16"/>
        <v>3.6111738428</v>
      </c>
      <c r="BY113" s="4">
        <f t="shared" si="12"/>
        <v>12735.588260634424</v>
      </c>
      <c r="BZ113" s="4">
        <f t="shared" si="13"/>
        <v>7738.5070545614344</v>
      </c>
      <c r="CA113" s="4">
        <f t="shared" si="14"/>
        <v>26.594584076805202</v>
      </c>
      <c r="CB113" s="4">
        <f t="shared" si="15"/>
        <v>252.91755384427</v>
      </c>
    </row>
    <row r="114" spans="1:80" x14ac:dyDescent="0.25">
      <c r="A114" s="2">
        <v>42804</v>
      </c>
      <c r="B114" s="3">
        <v>0.55548387731481486</v>
      </c>
      <c r="C114" s="4">
        <v>8.6709999999999994</v>
      </c>
      <c r="D114" s="4">
        <v>9.5564</v>
      </c>
      <c r="E114" s="4">
        <v>95564.282116000002</v>
      </c>
      <c r="F114" s="4">
        <v>207.7</v>
      </c>
      <c r="G114" s="4">
        <v>37.299999999999997</v>
      </c>
      <c r="H114" s="4">
        <v>3886.1</v>
      </c>
      <c r="J114" s="4">
        <v>0.2</v>
      </c>
      <c r="K114" s="4">
        <v>0.7964</v>
      </c>
      <c r="L114" s="4">
        <v>6.9058000000000002</v>
      </c>
      <c r="M114" s="4">
        <v>7.6111000000000004</v>
      </c>
      <c r="N114" s="4">
        <v>165.44970000000001</v>
      </c>
      <c r="O114" s="4">
        <v>29.7362</v>
      </c>
      <c r="P114" s="4">
        <v>195.2</v>
      </c>
      <c r="Q114" s="4">
        <v>127.504</v>
      </c>
      <c r="R114" s="4">
        <v>22.9162</v>
      </c>
      <c r="S114" s="4">
        <v>150.4</v>
      </c>
      <c r="T114" s="4">
        <v>3886.0929000000001</v>
      </c>
      <c r="W114" s="4">
        <v>0</v>
      </c>
      <c r="X114" s="4">
        <v>0.1593</v>
      </c>
      <c r="Y114" s="4">
        <v>11.5</v>
      </c>
      <c r="Z114" s="4">
        <v>909</v>
      </c>
      <c r="AA114" s="4">
        <v>926</v>
      </c>
      <c r="AB114" s="4">
        <v>894</v>
      </c>
      <c r="AC114" s="4">
        <v>93</v>
      </c>
      <c r="AD114" s="4">
        <v>11.68</v>
      </c>
      <c r="AE114" s="4">
        <v>0.27</v>
      </c>
      <c r="AF114" s="4">
        <v>992</v>
      </c>
      <c r="AG114" s="4">
        <v>-10</v>
      </c>
      <c r="AH114" s="4">
        <v>8</v>
      </c>
      <c r="AI114" s="4">
        <v>24</v>
      </c>
      <c r="AJ114" s="4">
        <v>135</v>
      </c>
      <c r="AK114" s="4">
        <v>132.30000000000001</v>
      </c>
      <c r="AL114" s="4">
        <v>4.4000000000000004</v>
      </c>
      <c r="AM114" s="4">
        <v>142</v>
      </c>
      <c r="AN114" s="4" t="s">
        <v>155</v>
      </c>
      <c r="AO114" s="4">
        <v>2</v>
      </c>
      <c r="AP114" s="5">
        <v>0.76378472222222227</v>
      </c>
      <c r="AQ114" s="4">
        <v>47.163753</v>
      </c>
      <c r="AR114" s="4">
        <v>-88.490502000000006</v>
      </c>
      <c r="AS114" s="4">
        <v>318.89999999999998</v>
      </c>
      <c r="AT114" s="4">
        <v>35.299999999999997</v>
      </c>
      <c r="AU114" s="4">
        <v>12</v>
      </c>
      <c r="AV114" s="4">
        <v>10</v>
      </c>
      <c r="AW114" s="4" t="s">
        <v>434</v>
      </c>
      <c r="AX114" s="4">
        <v>1</v>
      </c>
      <c r="AY114" s="4">
        <v>2.2000000000000002</v>
      </c>
      <c r="AZ114" s="4">
        <v>2.5</v>
      </c>
      <c r="BA114" s="4">
        <v>11.154</v>
      </c>
      <c r="BB114" s="4">
        <v>8.16</v>
      </c>
      <c r="BC114" s="4">
        <v>0.73</v>
      </c>
      <c r="BD114" s="4">
        <v>25.559000000000001</v>
      </c>
      <c r="BE114" s="4">
        <v>1120.0340000000001</v>
      </c>
      <c r="BF114" s="4">
        <v>785.67399999999998</v>
      </c>
      <c r="BG114" s="4">
        <v>2.81</v>
      </c>
      <c r="BH114" s="4">
        <v>0.505</v>
      </c>
      <c r="BI114" s="4">
        <v>3.3149999999999999</v>
      </c>
      <c r="BJ114" s="4">
        <v>2.1659999999999999</v>
      </c>
      <c r="BK114" s="4">
        <v>0.38900000000000001</v>
      </c>
      <c r="BL114" s="4">
        <v>2.5550000000000002</v>
      </c>
      <c r="BM114" s="4">
        <v>26.134</v>
      </c>
      <c r="BQ114" s="4">
        <v>18.783999999999999</v>
      </c>
      <c r="BR114" s="4">
        <v>0.54627000000000003</v>
      </c>
      <c r="BS114" s="4">
        <v>-5</v>
      </c>
      <c r="BT114" s="4">
        <v>8.9999999999999993E-3</v>
      </c>
      <c r="BU114" s="4">
        <v>13.349474000000001</v>
      </c>
      <c r="BV114" s="4">
        <v>0.18179999999999999</v>
      </c>
      <c r="BW114" s="4">
        <f t="shared" si="16"/>
        <v>3.5269310308000001</v>
      </c>
      <c r="BY114" s="4">
        <f t="shared" si="12"/>
        <v>11539.84922340113</v>
      </c>
      <c r="BZ114" s="4">
        <f t="shared" si="13"/>
        <v>8094.8966716603773</v>
      </c>
      <c r="CA114" s="4">
        <f t="shared" si="14"/>
        <v>22.316566655911203</v>
      </c>
      <c r="CB114" s="4">
        <f t="shared" si="15"/>
        <v>269.26184348364882</v>
      </c>
    </row>
    <row r="115" spans="1:80" x14ac:dyDescent="0.25">
      <c r="A115" s="2">
        <v>42804</v>
      </c>
      <c r="B115" s="3">
        <v>0.55549545138888889</v>
      </c>
      <c r="C115" s="4">
        <v>8.4789999999999992</v>
      </c>
      <c r="D115" s="4">
        <v>9.8619000000000003</v>
      </c>
      <c r="E115" s="4">
        <v>98619.375</v>
      </c>
      <c r="F115" s="4">
        <v>176.5</v>
      </c>
      <c r="G115" s="4">
        <v>37.4</v>
      </c>
      <c r="H115" s="4">
        <v>3506.7</v>
      </c>
      <c r="J115" s="4">
        <v>0.1</v>
      </c>
      <c r="K115" s="4">
        <v>0.79479999999999995</v>
      </c>
      <c r="L115" s="4">
        <v>6.7389999999999999</v>
      </c>
      <c r="M115" s="4">
        <v>7.8384</v>
      </c>
      <c r="N115" s="4">
        <v>140.2895</v>
      </c>
      <c r="O115" s="4">
        <v>29.697299999999998</v>
      </c>
      <c r="P115" s="4">
        <v>170</v>
      </c>
      <c r="Q115" s="4">
        <v>108.1142</v>
      </c>
      <c r="R115" s="4">
        <v>22.886199999999999</v>
      </c>
      <c r="S115" s="4">
        <v>131</v>
      </c>
      <c r="T115" s="4">
        <v>3506.6685000000002</v>
      </c>
      <c r="W115" s="4">
        <v>0</v>
      </c>
      <c r="X115" s="4">
        <v>7.9500000000000001E-2</v>
      </c>
      <c r="Y115" s="4">
        <v>11.4</v>
      </c>
      <c r="Z115" s="4">
        <v>912</v>
      </c>
      <c r="AA115" s="4">
        <v>930</v>
      </c>
      <c r="AB115" s="4">
        <v>897</v>
      </c>
      <c r="AC115" s="4">
        <v>93</v>
      </c>
      <c r="AD115" s="4">
        <v>11.68</v>
      </c>
      <c r="AE115" s="4">
        <v>0.27</v>
      </c>
      <c r="AF115" s="4">
        <v>992</v>
      </c>
      <c r="AG115" s="4">
        <v>-10</v>
      </c>
      <c r="AH115" s="4">
        <v>8</v>
      </c>
      <c r="AI115" s="4">
        <v>24</v>
      </c>
      <c r="AJ115" s="4">
        <v>135</v>
      </c>
      <c r="AK115" s="4">
        <v>132.9</v>
      </c>
      <c r="AL115" s="4">
        <v>4.3</v>
      </c>
      <c r="AM115" s="4">
        <v>142</v>
      </c>
      <c r="AN115" s="4" t="s">
        <v>155</v>
      </c>
      <c r="AO115" s="4">
        <v>2</v>
      </c>
      <c r="AP115" s="5">
        <v>0.7637962962962962</v>
      </c>
      <c r="AQ115" s="4">
        <v>47.163704000000003</v>
      </c>
      <c r="AR115" s="4">
        <v>-88.490701000000001</v>
      </c>
      <c r="AS115" s="4">
        <v>319</v>
      </c>
      <c r="AT115" s="4">
        <v>35.5</v>
      </c>
      <c r="AU115" s="4">
        <v>12</v>
      </c>
      <c r="AV115" s="4">
        <v>10</v>
      </c>
      <c r="AW115" s="4" t="s">
        <v>434</v>
      </c>
      <c r="AX115" s="4">
        <v>1.0304</v>
      </c>
      <c r="AY115" s="4">
        <v>2.2303999999999999</v>
      </c>
      <c r="AZ115" s="4">
        <v>2.5304000000000002</v>
      </c>
      <c r="BA115" s="4">
        <v>11.154</v>
      </c>
      <c r="BB115" s="4">
        <v>8.09</v>
      </c>
      <c r="BC115" s="4">
        <v>0.73</v>
      </c>
      <c r="BD115" s="4">
        <v>25.815999999999999</v>
      </c>
      <c r="BE115" s="4">
        <v>1091.3219999999999</v>
      </c>
      <c r="BF115" s="4">
        <v>807.90899999999999</v>
      </c>
      <c r="BG115" s="4">
        <v>2.379</v>
      </c>
      <c r="BH115" s="4">
        <v>0.504</v>
      </c>
      <c r="BI115" s="4">
        <v>2.883</v>
      </c>
      <c r="BJ115" s="4">
        <v>1.833</v>
      </c>
      <c r="BK115" s="4">
        <v>0.38800000000000001</v>
      </c>
      <c r="BL115" s="4">
        <v>2.222</v>
      </c>
      <c r="BM115" s="4">
        <v>23.546700000000001</v>
      </c>
      <c r="BQ115" s="4">
        <v>9.359</v>
      </c>
      <c r="BR115" s="4">
        <v>0.55547599999999997</v>
      </c>
      <c r="BS115" s="4">
        <v>-5</v>
      </c>
      <c r="BT115" s="4">
        <v>8.1270000000000005E-3</v>
      </c>
      <c r="BU115" s="4">
        <v>13.574445000000001</v>
      </c>
      <c r="BV115" s="4">
        <v>0.16416500000000001</v>
      </c>
      <c r="BW115" s="4">
        <f t="shared" si="16"/>
        <v>3.5863683690000001</v>
      </c>
      <c r="BY115" s="4">
        <f t="shared" si="12"/>
        <v>11433.515021882622</v>
      </c>
      <c r="BZ115" s="4">
        <f t="shared" si="13"/>
        <v>8464.2659891527601</v>
      </c>
      <c r="CA115" s="4">
        <f t="shared" si="14"/>
        <v>19.203894941283</v>
      </c>
      <c r="CB115" s="4">
        <f t="shared" si="15"/>
        <v>246.69304583410172</v>
      </c>
    </row>
    <row r="116" spans="1:80" x14ac:dyDescent="0.25">
      <c r="A116" s="2">
        <v>42804</v>
      </c>
      <c r="B116" s="3">
        <v>0.55550702546296293</v>
      </c>
      <c r="C116" s="4">
        <v>9.7590000000000003</v>
      </c>
      <c r="D116" s="4">
        <v>9.0911000000000008</v>
      </c>
      <c r="E116" s="4">
        <v>90911.041666999998</v>
      </c>
      <c r="F116" s="4">
        <v>152.5</v>
      </c>
      <c r="G116" s="4">
        <v>37.4</v>
      </c>
      <c r="H116" s="4">
        <v>3218.4</v>
      </c>
      <c r="J116" s="4">
        <v>0.1</v>
      </c>
      <c r="K116" s="4">
        <v>0.79349999999999998</v>
      </c>
      <c r="L116" s="4">
        <v>7.7442000000000002</v>
      </c>
      <c r="M116" s="4">
        <v>7.2141000000000002</v>
      </c>
      <c r="N116" s="4">
        <v>121.0115</v>
      </c>
      <c r="O116" s="4">
        <v>29.6782</v>
      </c>
      <c r="P116" s="4">
        <v>150.69999999999999</v>
      </c>
      <c r="Q116" s="4">
        <v>93.257599999999996</v>
      </c>
      <c r="R116" s="4">
        <v>22.871500000000001</v>
      </c>
      <c r="S116" s="4">
        <v>116.1</v>
      </c>
      <c r="T116" s="4">
        <v>3218.4050000000002</v>
      </c>
      <c r="W116" s="4">
        <v>0</v>
      </c>
      <c r="X116" s="4">
        <v>7.9399999999999998E-2</v>
      </c>
      <c r="Y116" s="4">
        <v>11.5</v>
      </c>
      <c r="Z116" s="4">
        <v>908</v>
      </c>
      <c r="AA116" s="4">
        <v>924</v>
      </c>
      <c r="AB116" s="4">
        <v>892</v>
      </c>
      <c r="AC116" s="4">
        <v>93</v>
      </c>
      <c r="AD116" s="4">
        <v>11.68</v>
      </c>
      <c r="AE116" s="4">
        <v>0.27</v>
      </c>
      <c r="AF116" s="4">
        <v>992</v>
      </c>
      <c r="AG116" s="4">
        <v>-10</v>
      </c>
      <c r="AH116" s="4">
        <v>8</v>
      </c>
      <c r="AI116" s="4">
        <v>24</v>
      </c>
      <c r="AJ116" s="4">
        <v>135</v>
      </c>
      <c r="AK116" s="4">
        <v>133</v>
      </c>
      <c r="AL116" s="4">
        <v>4.5999999999999996</v>
      </c>
      <c r="AM116" s="4">
        <v>142</v>
      </c>
      <c r="AN116" s="4" t="s">
        <v>155</v>
      </c>
      <c r="AO116" s="4">
        <v>2</v>
      </c>
      <c r="AP116" s="5">
        <v>0.76380787037037035</v>
      </c>
      <c r="AQ116" s="4">
        <v>47.163674999999998</v>
      </c>
      <c r="AR116" s="4">
        <v>-88.490899999999996</v>
      </c>
      <c r="AS116" s="4">
        <v>319.3</v>
      </c>
      <c r="AT116" s="4">
        <v>34.700000000000003</v>
      </c>
      <c r="AU116" s="4">
        <v>12</v>
      </c>
      <c r="AV116" s="4">
        <v>10</v>
      </c>
      <c r="AW116" s="4" t="s">
        <v>434</v>
      </c>
      <c r="AX116" s="4">
        <v>1.1000000000000001</v>
      </c>
      <c r="AY116" s="4">
        <v>2.2999999999999998</v>
      </c>
      <c r="AZ116" s="4">
        <v>2.6</v>
      </c>
      <c r="BA116" s="4">
        <v>11.154</v>
      </c>
      <c r="BB116" s="4">
        <v>8.0299999999999994</v>
      </c>
      <c r="BC116" s="4">
        <v>0.72</v>
      </c>
      <c r="BD116" s="4">
        <v>26.018000000000001</v>
      </c>
      <c r="BE116" s="4">
        <v>1225.1469999999999</v>
      </c>
      <c r="BF116" s="4">
        <v>726.39300000000003</v>
      </c>
      <c r="BG116" s="4">
        <v>2.0049999999999999</v>
      </c>
      <c r="BH116" s="4">
        <v>0.49199999999999999</v>
      </c>
      <c r="BI116" s="4">
        <v>2.4969999999999999</v>
      </c>
      <c r="BJ116" s="4">
        <v>1.5449999999999999</v>
      </c>
      <c r="BK116" s="4">
        <v>0.379</v>
      </c>
      <c r="BL116" s="4">
        <v>1.9239999999999999</v>
      </c>
      <c r="BM116" s="4">
        <v>21.111999999999998</v>
      </c>
      <c r="BQ116" s="4">
        <v>9.1280000000000001</v>
      </c>
      <c r="BR116" s="4">
        <v>0.57533299999999998</v>
      </c>
      <c r="BS116" s="4">
        <v>-5</v>
      </c>
      <c r="BT116" s="4">
        <v>7.1269999999999997E-3</v>
      </c>
      <c r="BU116" s="4">
        <v>14.059699999999999</v>
      </c>
      <c r="BV116" s="4">
        <v>0.14396500000000001</v>
      </c>
      <c r="BW116" s="4">
        <f t="shared" si="16"/>
        <v>3.7145727399999999</v>
      </c>
      <c r="BY116" s="4">
        <f t="shared" si="12"/>
        <v>13294.40880113962</v>
      </c>
      <c r="BZ116" s="4">
        <f t="shared" si="13"/>
        <v>7882.2912616087797</v>
      </c>
      <c r="CA116" s="4">
        <f t="shared" si="14"/>
        <v>16.7652221307</v>
      </c>
      <c r="CB116" s="4">
        <f t="shared" si="15"/>
        <v>229.09214862351996</v>
      </c>
    </row>
    <row r="117" spans="1:80" x14ac:dyDescent="0.25">
      <c r="A117" s="2">
        <v>42804</v>
      </c>
      <c r="B117" s="3">
        <v>0.55551859953703697</v>
      </c>
      <c r="C117" s="4">
        <v>10.010999999999999</v>
      </c>
      <c r="D117" s="4">
        <v>7.3089000000000004</v>
      </c>
      <c r="E117" s="4">
        <v>73089.254967000001</v>
      </c>
      <c r="F117" s="4">
        <v>139.30000000000001</v>
      </c>
      <c r="G117" s="4">
        <v>34.700000000000003</v>
      </c>
      <c r="H117" s="4">
        <v>2894.8</v>
      </c>
      <c r="J117" s="4">
        <v>0.1</v>
      </c>
      <c r="K117" s="4">
        <v>0.81240000000000001</v>
      </c>
      <c r="L117" s="4">
        <v>8.1329999999999991</v>
      </c>
      <c r="M117" s="4">
        <v>5.9379999999999997</v>
      </c>
      <c r="N117" s="4">
        <v>113.1561</v>
      </c>
      <c r="O117" s="4">
        <v>28.176400000000001</v>
      </c>
      <c r="P117" s="4">
        <v>141.30000000000001</v>
      </c>
      <c r="Q117" s="4">
        <v>87.203800000000001</v>
      </c>
      <c r="R117" s="4">
        <v>21.714200000000002</v>
      </c>
      <c r="S117" s="4">
        <v>108.9</v>
      </c>
      <c r="T117" s="4">
        <v>2894.8171000000002</v>
      </c>
      <c r="W117" s="4">
        <v>0</v>
      </c>
      <c r="X117" s="4">
        <v>8.1199999999999994E-2</v>
      </c>
      <c r="Y117" s="4">
        <v>11.4</v>
      </c>
      <c r="Z117" s="4">
        <v>898</v>
      </c>
      <c r="AA117" s="4">
        <v>913</v>
      </c>
      <c r="AB117" s="4">
        <v>882</v>
      </c>
      <c r="AC117" s="4">
        <v>93</v>
      </c>
      <c r="AD117" s="4">
        <v>11.68</v>
      </c>
      <c r="AE117" s="4">
        <v>0.27</v>
      </c>
      <c r="AF117" s="4">
        <v>992</v>
      </c>
      <c r="AG117" s="4">
        <v>-10</v>
      </c>
      <c r="AH117" s="4">
        <v>8</v>
      </c>
      <c r="AI117" s="4">
        <v>24</v>
      </c>
      <c r="AJ117" s="4">
        <v>135</v>
      </c>
      <c r="AK117" s="4">
        <v>132.1</v>
      </c>
      <c r="AL117" s="4">
        <v>4.5999999999999996</v>
      </c>
      <c r="AM117" s="4">
        <v>142</v>
      </c>
      <c r="AN117" s="4" t="s">
        <v>155</v>
      </c>
      <c r="AO117" s="4">
        <v>2</v>
      </c>
      <c r="AP117" s="5">
        <v>0.7638194444444445</v>
      </c>
      <c r="AQ117" s="4">
        <v>47.163642000000003</v>
      </c>
      <c r="AR117" s="4">
        <v>-88.491097999999994</v>
      </c>
      <c r="AS117" s="4">
        <v>319.39999999999998</v>
      </c>
      <c r="AT117" s="4">
        <v>34.5</v>
      </c>
      <c r="AU117" s="4">
        <v>12</v>
      </c>
      <c r="AV117" s="4">
        <v>10</v>
      </c>
      <c r="AW117" s="4" t="s">
        <v>434</v>
      </c>
      <c r="AX117" s="4">
        <v>1.1000000000000001</v>
      </c>
      <c r="AY117" s="4">
        <v>2.3304</v>
      </c>
      <c r="AZ117" s="4">
        <v>2.6</v>
      </c>
      <c r="BA117" s="4">
        <v>11.154</v>
      </c>
      <c r="BB117" s="4">
        <v>8.92</v>
      </c>
      <c r="BC117" s="4">
        <v>0.8</v>
      </c>
      <c r="BD117" s="4">
        <v>23.088000000000001</v>
      </c>
      <c r="BE117" s="4">
        <v>1369.3030000000001</v>
      </c>
      <c r="BF117" s="4">
        <v>636.303</v>
      </c>
      <c r="BG117" s="4">
        <v>1.9950000000000001</v>
      </c>
      <c r="BH117" s="4">
        <v>0.497</v>
      </c>
      <c r="BI117" s="4">
        <v>2.492</v>
      </c>
      <c r="BJ117" s="4">
        <v>1.538</v>
      </c>
      <c r="BK117" s="4">
        <v>0.38300000000000001</v>
      </c>
      <c r="BL117" s="4">
        <v>1.92</v>
      </c>
      <c r="BM117" s="4">
        <v>20.209199999999999</v>
      </c>
      <c r="BQ117" s="4">
        <v>9.9459999999999997</v>
      </c>
      <c r="BR117" s="4">
        <v>0.41562199999999999</v>
      </c>
      <c r="BS117" s="4">
        <v>-5</v>
      </c>
      <c r="BT117" s="4">
        <v>7.8729999999999998E-3</v>
      </c>
      <c r="BU117" s="4">
        <v>10.156763</v>
      </c>
      <c r="BV117" s="4">
        <v>0.15903500000000001</v>
      </c>
      <c r="BW117" s="4">
        <f t="shared" si="16"/>
        <v>2.6834167845999999</v>
      </c>
      <c r="BY117" s="4">
        <f t="shared" si="12"/>
        <v>10733.952090448671</v>
      </c>
      <c r="BZ117" s="4">
        <f t="shared" si="13"/>
        <v>4987.9726525164706</v>
      </c>
      <c r="CA117" s="4">
        <f t="shared" si="14"/>
        <v>12.056366133069201</v>
      </c>
      <c r="CB117" s="4">
        <f t="shared" si="15"/>
        <v>158.41971030976728</v>
      </c>
    </row>
    <row r="118" spans="1:80" x14ac:dyDescent="0.25">
      <c r="A118" s="2">
        <v>42804</v>
      </c>
      <c r="B118" s="3">
        <v>0.55553017361111112</v>
      </c>
      <c r="C118" s="4">
        <v>9.3040000000000003</v>
      </c>
      <c r="D118" s="4">
        <v>8.3744999999999994</v>
      </c>
      <c r="E118" s="4">
        <v>83744.638751999999</v>
      </c>
      <c r="F118" s="4">
        <v>131.30000000000001</v>
      </c>
      <c r="G118" s="4">
        <v>34.799999999999997</v>
      </c>
      <c r="H118" s="4">
        <v>3289.2</v>
      </c>
      <c r="J118" s="4">
        <v>0.1</v>
      </c>
      <c r="K118" s="4">
        <v>0.80579999999999996</v>
      </c>
      <c r="L118" s="4">
        <v>7.4968000000000004</v>
      </c>
      <c r="M118" s="4">
        <v>6.7480000000000002</v>
      </c>
      <c r="N118" s="4">
        <v>105.7657</v>
      </c>
      <c r="O118" s="4">
        <v>28.013100000000001</v>
      </c>
      <c r="P118" s="4">
        <v>133.80000000000001</v>
      </c>
      <c r="Q118" s="4">
        <v>81.508399999999995</v>
      </c>
      <c r="R118" s="4">
        <v>21.5883</v>
      </c>
      <c r="S118" s="4">
        <v>103.1</v>
      </c>
      <c r="T118" s="4">
        <v>3289.1635999999999</v>
      </c>
      <c r="W118" s="4">
        <v>0</v>
      </c>
      <c r="X118" s="4">
        <v>8.0600000000000005E-2</v>
      </c>
      <c r="Y118" s="4">
        <v>11.4</v>
      </c>
      <c r="Z118" s="4">
        <v>906</v>
      </c>
      <c r="AA118" s="4">
        <v>920</v>
      </c>
      <c r="AB118" s="4">
        <v>888</v>
      </c>
      <c r="AC118" s="4">
        <v>93</v>
      </c>
      <c r="AD118" s="4">
        <v>11.68</v>
      </c>
      <c r="AE118" s="4">
        <v>0.27</v>
      </c>
      <c r="AF118" s="4">
        <v>992</v>
      </c>
      <c r="AG118" s="4">
        <v>-10</v>
      </c>
      <c r="AH118" s="4">
        <v>8</v>
      </c>
      <c r="AI118" s="4">
        <v>24</v>
      </c>
      <c r="AJ118" s="4">
        <v>135</v>
      </c>
      <c r="AK118" s="4">
        <v>132.9</v>
      </c>
      <c r="AL118" s="4">
        <v>4.5999999999999996</v>
      </c>
      <c r="AM118" s="4">
        <v>142</v>
      </c>
      <c r="AN118" s="4" t="s">
        <v>155</v>
      </c>
      <c r="AO118" s="4">
        <v>2</v>
      </c>
      <c r="AP118" s="5">
        <v>0.76383101851851853</v>
      </c>
      <c r="AQ118" s="4">
        <v>47.163589000000002</v>
      </c>
      <c r="AR118" s="4">
        <v>-88.491293999999996</v>
      </c>
      <c r="AS118" s="4">
        <v>319.2</v>
      </c>
      <c r="AT118" s="4">
        <v>34.6</v>
      </c>
      <c r="AU118" s="4">
        <v>12</v>
      </c>
      <c r="AV118" s="4">
        <v>10</v>
      </c>
      <c r="AW118" s="4" t="s">
        <v>434</v>
      </c>
      <c r="AX118" s="4">
        <v>1.1000000000000001</v>
      </c>
      <c r="AY118" s="4">
        <v>2.4912000000000001</v>
      </c>
      <c r="AZ118" s="4">
        <v>2.7216</v>
      </c>
      <c r="BA118" s="4">
        <v>11.154</v>
      </c>
      <c r="BB118" s="4">
        <v>8.59</v>
      </c>
      <c r="BC118" s="4">
        <v>0.77</v>
      </c>
      <c r="BD118" s="4">
        <v>24.102</v>
      </c>
      <c r="BE118" s="4">
        <v>1243.654</v>
      </c>
      <c r="BF118" s="4">
        <v>712.48900000000003</v>
      </c>
      <c r="BG118" s="4">
        <v>1.837</v>
      </c>
      <c r="BH118" s="4">
        <v>0.48699999999999999</v>
      </c>
      <c r="BI118" s="4">
        <v>2.3239999999999998</v>
      </c>
      <c r="BJ118" s="4">
        <v>1.4159999999999999</v>
      </c>
      <c r="BK118" s="4">
        <v>0.375</v>
      </c>
      <c r="BL118" s="4">
        <v>1.7909999999999999</v>
      </c>
      <c r="BM118" s="4">
        <v>22.6249</v>
      </c>
      <c r="BQ118" s="4">
        <v>9.7189999999999994</v>
      </c>
      <c r="BR118" s="4">
        <v>0.54913999999999996</v>
      </c>
      <c r="BS118" s="4">
        <v>-5</v>
      </c>
      <c r="BT118" s="4">
        <v>7.1269999999999997E-3</v>
      </c>
      <c r="BU118" s="4">
        <v>13.419608999999999</v>
      </c>
      <c r="BV118" s="4">
        <v>0.14396500000000001</v>
      </c>
      <c r="BW118" s="4">
        <f t="shared" si="16"/>
        <v>3.5454606977999998</v>
      </c>
      <c r="BY118" s="4">
        <f t="shared" si="12"/>
        <v>12880.840647430536</v>
      </c>
      <c r="BZ118" s="4">
        <f t="shared" si="13"/>
        <v>7379.4297063710119</v>
      </c>
      <c r="CA118" s="4">
        <f t="shared" si="14"/>
        <v>14.6658719842992</v>
      </c>
      <c r="CB118" s="4">
        <f t="shared" si="15"/>
        <v>234.33184114235237</v>
      </c>
    </row>
    <row r="119" spans="1:80" x14ac:dyDescent="0.25">
      <c r="A119" s="2">
        <v>42804</v>
      </c>
      <c r="B119" s="3">
        <v>0.55554174768518516</v>
      </c>
      <c r="C119" s="4">
        <v>8.8469999999999995</v>
      </c>
      <c r="D119" s="4">
        <v>9.3815000000000008</v>
      </c>
      <c r="E119" s="4">
        <v>93814.970858000001</v>
      </c>
      <c r="F119" s="4">
        <v>130.30000000000001</v>
      </c>
      <c r="G119" s="4">
        <v>42.9</v>
      </c>
      <c r="H119" s="4">
        <v>3471.4</v>
      </c>
      <c r="J119" s="4">
        <v>0</v>
      </c>
      <c r="K119" s="4">
        <v>0.79759999999999998</v>
      </c>
      <c r="L119" s="4">
        <v>7.0557999999999996</v>
      </c>
      <c r="M119" s="4">
        <v>7.4823000000000004</v>
      </c>
      <c r="N119" s="4">
        <v>103.9222</v>
      </c>
      <c r="O119" s="4">
        <v>34.215400000000002</v>
      </c>
      <c r="P119" s="4">
        <v>138.1</v>
      </c>
      <c r="Q119" s="4">
        <v>80.090699999999998</v>
      </c>
      <c r="R119" s="4">
        <v>26.3691</v>
      </c>
      <c r="S119" s="4">
        <v>106.5</v>
      </c>
      <c r="T119" s="4">
        <v>3471.4326999999998</v>
      </c>
      <c r="W119" s="4">
        <v>0</v>
      </c>
      <c r="X119" s="4">
        <v>0</v>
      </c>
      <c r="Y119" s="4">
        <v>11.5</v>
      </c>
      <c r="Z119" s="4">
        <v>917</v>
      </c>
      <c r="AA119" s="4">
        <v>932</v>
      </c>
      <c r="AB119" s="4">
        <v>897</v>
      </c>
      <c r="AC119" s="4">
        <v>93</v>
      </c>
      <c r="AD119" s="4">
        <v>11.69</v>
      </c>
      <c r="AE119" s="4">
        <v>0.27</v>
      </c>
      <c r="AF119" s="4">
        <v>991</v>
      </c>
      <c r="AG119" s="4">
        <v>-10</v>
      </c>
      <c r="AH119" s="4">
        <v>8</v>
      </c>
      <c r="AI119" s="4">
        <v>24</v>
      </c>
      <c r="AJ119" s="4">
        <v>135</v>
      </c>
      <c r="AK119" s="4">
        <v>133.9</v>
      </c>
      <c r="AL119" s="4">
        <v>4.5</v>
      </c>
      <c r="AM119" s="4">
        <v>142</v>
      </c>
      <c r="AN119" s="4" t="s">
        <v>155</v>
      </c>
      <c r="AO119" s="4">
        <v>2</v>
      </c>
      <c r="AP119" s="5">
        <v>0.76384259259259257</v>
      </c>
      <c r="AQ119" s="4">
        <v>47.163525999999997</v>
      </c>
      <c r="AR119" s="4">
        <v>-88.491474999999994</v>
      </c>
      <c r="AS119" s="4">
        <v>318.8</v>
      </c>
      <c r="AT119" s="4">
        <v>34.299999999999997</v>
      </c>
      <c r="AU119" s="4">
        <v>12</v>
      </c>
      <c r="AV119" s="4">
        <v>10</v>
      </c>
      <c r="AW119" s="4" t="s">
        <v>434</v>
      </c>
      <c r="AX119" s="4">
        <v>1.3431999999999999</v>
      </c>
      <c r="AY119" s="4">
        <v>2.1831999999999998</v>
      </c>
      <c r="AZ119" s="4">
        <v>3.1823999999999999</v>
      </c>
      <c r="BA119" s="4">
        <v>11.154</v>
      </c>
      <c r="BB119" s="4">
        <v>8.2100000000000009</v>
      </c>
      <c r="BC119" s="4">
        <v>0.74</v>
      </c>
      <c r="BD119" s="4">
        <v>25.382000000000001</v>
      </c>
      <c r="BE119" s="4">
        <v>1145.925</v>
      </c>
      <c r="BF119" s="4">
        <v>773.43499999999995</v>
      </c>
      <c r="BG119" s="4">
        <v>1.7669999999999999</v>
      </c>
      <c r="BH119" s="4">
        <v>0.58199999999999996</v>
      </c>
      <c r="BI119" s="4">
        <v>2.3490000000000002</v>
      </c>
      <c r="BJ119" s="4">
        <v>1.3620000000000001</v>
      </c>
      <c r="BK119" s="4">
        <v>0.44800000000000001</v>
      </c>
      <c r="BL119" s="4">
        <v>1.8109999999999999</v>
      </c>
      <c r="BM119" s="4">
        <v>23.377400000000002</v>
      </c>
      <c r="BQ119" s="4">
        <v>0</v>
      </c>
      <c r="BR119" s="4">
        <v>0.67152199999999995</v>
      </c>
      <c r="BS119" s="4">
        <v>-5</v>
      </c>
      <c r="BT119" s="4">
        <v>7.8729999999999998E-3</v>
      </c>
      <c r="BU119" s="4">
        <v>16.410319000000001</v>
      </c>
      <c r="BV119" s="4">
        <v>0.15903500000000001</v>
      </c>
      <c r="BW119" s="4">
        <f t="shared" si="16"/>
        <v>4.3356062798000004</v>
      </c>
      <c r="BY119" s="4">
        <f t="shared" si="12"/>
        <v>14513.694986697887</v>
      </c>
      <c r="BZ119" s="4">
        <f t="shared" si="13"/>
        <v>9795.9287754754278</v>
      </c>
      <c r="CA119" s="4">
        <f t="shared" si="14"/>
        <v>17.250389486120401</v>
      </c>
      <c r="CB119" s="4">
        <f t="shared" si="15"/>
        <v>296.08609043526513</v>
      </c>
    </row>
    <row r="120" spans="1:80" x14ac:dyDescent="0.25">
      <c r="A120" s="2">
        <v>42804</v>
      </c>
      <c r="B120" s="3">
        <v>0.55555332175925931</v>
      </c>
      <c r="C120" s="4">
        <v>8.9459999999999997</v>
      </c>
      <c r="D120" s="4">
        <v>9.0484000000000009</v>
      </c>
      <c r="E120" s="4">
        <v>90484.474575999993</v>
      </c>
      <c r="F120" s="4">
        <v>140.1</v>
      </c>
      <c r="G120" s="4">
        <v>42.5</v>
      </c>
      <c r="H120" s="4">
        <v>3320.2</v>
      </c>
      <c r="J120" s="4">
        <v>0</v>
      </c>
      <c r="K120" s="4">
        <v>0.80079999999999996</v>
      </c>
      <c r="L120" s="4">
        <v>7.1645000000000003</v>
      </c>
      <c r="M120" s="4">
        <v>7.2462999999999997</v>
      </c>
      <c r="N120" s="4">
        <v>112.2261</v>
      </c>
      <c r="O120" s="4">
        <v>34.040700000000001</v>
      </c>
      <c r="P120" s="4">
        <v>146.30000000000001</v>
      </c>
      <c r="Q120" s="4">
        <v>86.490799999999993</v>
      </c>
      <c r="R120" s="4">
        <v>26.2346</v>
      </c>
      <c r="S120" s="4">
        <v>112.7</v>
      </c>
      <c r="T120" s="4">
        <v>3320.2274000000002</v>
      </c>
      <c r="W120" s="4">
        <v>0</v>
      </c>
      <c r="X120" s="4">
        <v>0</v>
      </c>
      <c r="Y120" s="4">
        <v>11.4</v>
      </c>
      <c r="Z120" s="4">
        <v>921</v>
      </c>
      <c r="AA120" s="4">
        <v>938</v>
      </c>
      <c r="AB120" s="4">
        <v>903</v>
      </c>
      <c r="AC120" s="4">
        <v>93</v>
      </c>
      <c r="AD120" s="4">
        <v>11.69</v>
      </c>
      <c r="AE120" s="4">
        <v>0.27</v>
      </c>
      <c r="AF120" s="4">
        <v>991</v>
      </c>
      <c r="AG120" s="4">
        <v>-10</v>
      </c>
      <c r="AH120" s="4">
        <v>8</v>
      </c>
      <c r="AI120" s="4">
        <v>24</v>
      </c>
      <c r="AJ120" s="4">
        <v>135</v>
      </c>
      <c r="AK120" s="4">
        <v>133.1</v>
      </c>
      <c r="AL120" s="4">
        <v>4.4000000000000004</v>
      </c>
      <c r="AM120" s="4">
        <v>142</v>
      </c>
      <c r="AN120" s="4" t="s">
        <v>155</v>
      </c>
      <c r="AO120" s="4">
        <v>2</v>
      </c>
      <c r="AP120" s="5">
        <v>0.76385416666666661</v>
      </c>
      <c r="AQ120" s="4">
        <v>47.163443000000001</v>
      </c>
      <c r="AR120" s="4">
        <v>-88.491636</v>
      </c>
      <c r="AS120" s="4">
        <v>318.60000000000002</v>
      </c>
      <c r="AT120" s="4">
        <v>33.700000000000003</v>
      </c>
      <c r="AU120" s="4">
        <v>12</v>
      </c>
      <c r="AV120" s="4">
        <v>10</v>
      </c>
      <c r="AW120" s="4" t="s">
        <v>434</v>
      </c>
      <c r="AX120" s="4">
        <v>2.0215999999999998</v>
      </c>
      <c r="AY120" s="4">
        <v>1</v>
      </c>
      <c r="AZ120" s="4">
        <v>3.6608000000000001</v>
      </c>
      <c r="BA120" s="4">
        <v>11.154</v>
      </c>
      <c r="BB120" s="4">
        <v>8.36</v>
      </c>
      <c r="BC120" s="4">
        <v>0.75</v>
      </c>
      <c r="BD120" s="4">
        <v>24.87</v>
      </c>
      <c r="BE120" s="4">
        <v>1174.854</v>
      </c>
      <c r="BF120" s="4">
        <v>756.29600000000005</v>
      </c>
      <c r="BG120" s="4">
        <v>1.927</v>
      </c>
      <c r="BH120" s="4">
        <v>0.58499999999999996</v>
      </c>
      <c r="BI120" s="4">
        <v>2.512</v>
      </c>
      <c r="BJ120" s="4">
        <v>1.4850000000000001</v>
      </c>
      <c r="BK120" s="4">
        <v>0.45100000000000001</v>
      </c>
      <c r="BL120" s="4">
        <v>1.9359999999999999</v>
      </c>
      <c r="BM120" s="4">
        <v>22.575900000000001</v>
      </c>
      <c r="BQ120" s="4">
        <v>0</v>
      </c>
      <c r="BR120" s="4">
        <v>0.70695200000000002</v>
      </c>
      <c r="BS120" s="4">
        <v>-5</v>
      </c>
      <c r="BT120" s="4">
        <v>8.8730000000000007E-3</v>
      </c>
      <c r="BU120" s="4">
        <v>17.276139000000001</v>
      </c>
      <c r="BV120" s="4">
        <v>0.17923500000000001</v>
      </c>
      <c r="BW120" s="4">
        <f t="shared" si="16"/>
        <v>4.5643559238</v>
      </c>
      <c r="BY120" s="4">
        <f t="shared" si="12"/>
        <v>15665.179070519294</v>
      </c>
      <c r="BZ120" s="4">
        <f t="shared" si="13"/>
        <v>10084.242186958942</v>
      </c>
      <c r="CA120" s="4">
        <f t="shared" si="14"/>
        <v>19.800580259097003</v>
      </c>
      <c r="CB120" s="4">
        <f t="shared" si="15"/>
        <v>301.02082146218726</v>
      </c>
    </row>
    <row r="121" spans="1:80" x14ac:dyDescent="0.25">
      <c r="A121" s="2">
        <v>42804</v>
      </c>
      <c r="B121" s="3">
        <v>0.55556489583333335</v>
      </c>
      <c r="C121" s="4">
        <v>9.9960000000000004</v>
      </c>
      <c r="D121" s="4">
        <v>7.6246999999999998</v>
      </c>
      <c r="E121" s="4">
        <v>76246.754967000001</v>
      </c>
      <c r="F121" s="4">
        <v>169.5</v>
      </c>
      <c r="G121" s="4">
        <v>41.7</v>
      </c>
      <c r="H121" s="4">
        <v>3205.6</v>
      </c>
      <c r="J121" s="4">
        <v>0</v>
      </c>
      <c r="K121" s="4">
        <v>0.80859999999999999</v>
      </c>
      <c r="L121" s="4">
        <v>8.0823999999999998</v>
      </c>
      <c r="M121" s="4">
        <v>6.165</v>
      </c>
      <c r="N121" s="4">
        <v>137.0248</v>
      </c>
      <c r="O121" s="4">
        <v>33.740499999999997</v>
      </c>
      <c r="P121" s="4">
        <v>170.8</v>
      </c>
      <c r="Q121" s="4">
        <v>105.5989</v>
      </c>
      <c r="R121" s="4">
        <v>26.002300000000002</v>
      </c>
      <c r="S121" s="4">
        <v>131.6</v>
      </c>
      <c r="T121" s="4">
        <v>3205.5752000000002</v>
      </c>
      <c r="W121" s="4">
        <v>0</v>
      </c>
      <c r="X121" s="4">
        <v>0</v>
      </c>
      <c r="Y121" s="4">
        <v>11.5</v>
      </c>
      <c r="Z121" s="4">
        <v>931</v>
      </c>
      <c r="AA121" s="4">
        <v>948</v>
      </c>
      <c r="AB121" s="4">
        <v>912</v>
      </c>
      <c r="AC121" s="4">
        <v>93</v>
      </c>
      <c r="AD121" s="4">
        <v>11.68</v>
      </c>
      <c r="AE121" s="4">
        <v>0.27</v>
      </c>
      <c r="AF121" s="4">
        <v>992</v>
      </c>
      <c r="AG121" s="4">
        <v>-10</v>
      </c>
      <c r="AH121" s="4">
        <v>8</v>
      </c>
      <c r="AI121" s="4">
        <v>24</v>
      </c>
      <c r="AJ121" s="4">
        <v>135</v>
      </c>
      <c r="AK121" s="4">
        <v>132.1</v>
      </c>
      <c r="AL121" s="4">
        <v>4.5999999999999996</v>
      </c>
      <c r="AM121" s="4">
        <v>142</v>
      </c>
      <c r="AN121" s="4" t="s">
        <v>155</v>
      </c>
      <c r="AO121" s="4">
        <v>2</v>
      </c>
      <c r="AP121" s="5">
        <v>0.76386574074074076</v>
      </c>
      <c r="AQ121" s="4">
        <v>47.163331999999997</v>
      </c>
      <c r="AR121" s="4">
        <v>-88.491770000000002</v>
      </c>
      <c r="AS121" s="4">
        <v>318.39999999999998</v>
      </c>
      <c r="AT121" s="4">
        <v>33.799999999999997</v>
      </c>
      <c r="AU121" s="4">
        <v>12</v>
      </c>
      <c r="AV121" s="4">
        <v>10</v>
      </c>
      <c r="AW121" s="4" t="s">
        <v>434</v>
      </c>
      <c r="AX121" s="4">
        <v>1.9352</v>
      </c>
      <c r="AY121" s="4">
        <v>1.0304</v>
      </c>
      <c r="AZ121" s="4">
        <v>3.2831999999999999</v>
      </c>
      <c r="BA121" s="4">
        <v>11.154</v>
      </c>
      <c r="BB121" s="4">
        <v>8.7200000000000006</v>
      </c>
      <c r="BC121" s="4">
        <v>0.78</v>
      </c>
      <c r="BD121" s="4">
        <v>23.675999999999998</v>
      </c>
      <c r="BE121" s="4">
        <v>1341.3409999999999</v>
      </c>
      <c r="BF121" s="4">
        <v>651.197</v>
      </c>
      <c r="BG121" s="4">
        <v>2.3809999999999998</v>
      </c>
      <c r="BH121" s="4">
        <v>0.58599999999999997</v>
      </c>
      <c r="BI121" s="4">
        <v>2.968</v>
      </c>
      <c r="BJ121" s="4">
        <v>1.835</v>
      </c>
      <c r="BK121" s="4">
        <v>0.45200000000000001</v>
      </c>
      <c r="BL121" s="4">
        <v>2.2869999999999999</v>
      </c>
      <c r="BM121" s="4">
        <v>22.058800000000002</v>
      </c>
      <c r="BQ121" s="4">
        <v>0</v>
      </c>
      <c r="BR121" s="4">
        <v>0.765872</v>
      </c>
      <c r="BS121" s="4">
        <v>-5</v>
      </c>
      <c r="BT121" s="4">
        <v>8.1270000000000005E-3</v>
      </c>
      <c r="BU121" s="4">
        <v>18.715997000000002</v>
      </c>
      <c r="BV121" s="4">
        <v>0.16416500000000001</v>
      </c>
      <c r="BW121" s="4">
        <f t="shared" si="16"/>
        <v>4.9447664074000004</v>
      </c>
      <c r="BY121" s="4">
        <f t="shared" si="12"/>
        <v>19375.679443059849</v>
      </c>
      <c r="BZ121" s="4">
        <f t="shared" si="13"/>
        <v>9406.5448877520685</v>
      </c>
      <c r="CA121" s="4">
        <f t="shared" si="14"/>
        <v>26.506586899241004</v>
      </c>
      <c r="CB121" s="4">
        <f t="shared" si="15"/>
        <v>318.63950904249452</v>
      </c>
    </row>
    <row r="122" spans="1:80" x14ac:dyDescent="0.25">
      <c r="A122" s="2">
        <v>42804</v>
      </c>
      <c r="B122" s="3">
        <v>0.55557646990740739</v>
      </c>
      <c r="C122" s="4">
        <v>10.616</v>
      </c>
      <c r="D122" s="4">
        <v>6.4466999999999999</v>
      </c>
      <c r="E122" s="4">
        <v>64466.953642</v>
      </c>
      <c r="F122" s="4">
        <v>181.2</v>
      </c>
      <c r="G122" s="4">
        <v>41.6</v>
      </c>
      <c r="H122" s="4">
        <v>2724</v>
      </c>
      <c r="J122" s="4">
        <v>0</v>
      </c>
      <c r="K122" s="4">
        <v>0.81710000000000005</v>
      </c>
      <c r="L122" s="4">
        <v>8.6744000000000003</v>
      </c>
      <c r="M122" s="4">
        <v>5.2676999999999996</v>
      </c>
      <c r="N122" s="4">
        <v>148.06280000000001</v>
      </c>
      <c r="O122" s="4">
        <v>33.992400000000004</v>
      </c>
      <c r="P122" s="4">
        <v>182.1</v>
      </c>
      <c r="Q122" s="4">
        <v>114.10469999999999</v>
      </c>
      <c r="R122" s="4">
        <v>26.196200000000001</v>
      </c>
      <c r="S122" s="4">
        <v>140.30000000000001</v>
      </c>
      <c r="T122" s="4">
        <v>2724.0021000000002</v>
      </c>
      <c r="W122" s="4">
        <v>0</v>
      </c>
      <c r="X122" s="4">
        <v>0</v>
      </c>
      <c r="Y122" s="4">
        <v>11.5</v>
      </c>
      <c r="Z122" s="4">
        <v>944</v>
      </c>
      <c r="AA122" s="4">
        <v>965</v>
      </c>
      <c r="AB122" s="4">
        <v>928</v>
      </c>
      <c r="AC122" s="4">
        <v>93</v>
      </c>
      <c r="AD122" s="4">
        <v>11.68</v>
      </c>
      <c r="AE122" s="4">
        <v>0.27</v>
      </c>
      <c r="AF122" s="4">
        <v>992</v>
      </c>
      <c r="AG122" s="4">
        <v>-10</v>
      </c>
      <c r="AH122" s="4">
        <v>8</v>
      </c>
      <c r="AI122" s="4">
        <v>24</v>
      </c>
      <c r="AJ122" s="4">
        <v>135</v>
      </c>
      <c r="AK122" s="4">
        <v>132</v>
      </c>
      <c r="AL122" s="4">
        <v>4.7</v>
      </c>
      <c r="AM122" s="4">
        <v>142</v>
      </c>
      <c r="AN122" s="4" t="s">
        <v>155</v>
      </c>
      <c r="AO122" s="4">
        <v>2</v>
      </c>
      <c r="AP122" s="5">
        <v>0.76387731481481491</v>
      </c>
      <c r="AQ122" s="4">
        <v>47.163218000000001</v>
      </c>
      <c r="AR122" s="4">
        <v>-88.491889</v>
      </c>
      <c r="AS122" s="4">
        <v>318</v>
      </c>
      <c r="AT122" s="4">
        <v>34.299999999999997</v>
      </c>
      <c r="AU122" s="4">
        <v>12</v>
      </c>
      <c r="AV122" s="4">
        <v>10</v>
      </c>
      <c r="AW122" s="4" t="s">
        <v>434</v>
      </c>
      <c r="AX122" s="4">
        <v>1.1000000000000001</v>
      </c>
      <c r="AY122" s="4">
        <v>1.1304000000000001</v>
      </c>
      <c r="AZ122" s="4">
        <v>2.1</v>
      </c>
      <c r="BA122" s="4">
        <v>11.154</v>
      </c>
      <c r="BB122" s="4">
        <v>9.17</v>
      </c>
      <c r="BC122" s="4">
        <v>0.82</v>
      </c>
      <c r="BD122" s="4">
        <v>22.38</v>
      </c>
      <c r="BE122" s="4">
        <v>1475.5</v>
      </c>
      <c r="BF122" s="4">
        <v>570.29899999999998</v>
      </c>
      <c r="BG122" s="4">
        <v>2.637</v>
      </c>
      <c r="BH122" s="4">
        <v>0.60599999999999998</v>
      </c>
      <c r="BI122" s="4">
        <v>3.2429999999999999</v>
      </c>
      <c r="BJ122" s="4">
        <v>2.0329999999999999</v>
      </c>
      <c r="BK122" s="4">
        <v>0.46700000000000003</v>
      </c>
      <c r="BL122" s="4">
        <v>2.4990000000000001</v>
      </c>
      <c r="BM122" s="4">
        <v>19.212599999999998</v>
      </c>
      <c r="BQ122" s="4">
        <v>0</v>
      </c>
      <c r="BR122" s="4">
        <v>0.71812799999999999</v>
      </c>
      <c r="BS122" s="4">
        <v>-5</v>
      </c>
      <c r="BT122" s="4">
        <v>8.0000000000000002E-3</v>
      </c>
      <c r="BU122" s="4">
        <v>17.549253</v>
      </c>
      <c r="BV122" s="4">
        <v>0.16159999999999999</v>
      </c>
      <c r="BW122" s="4">
        <f t="shared" si="16"/>
        <v>4.6365126425999996</v>
      </c>
      <c r="BY122" s="4">
        <f t="shared" si="12"/>
        <v>19984.929618197701</v>
      </c>
      <c r="BZ122" s="4">
        <f t="shared" si="13"/>
        <v>7724.4224848041549</v>
      </c>
      <c r="CA122" s="4">
        <f t="shared" si="14"/>
        <v>27.535995875158203</v>
      </c>
      <c r="CB122" s="4">
        <f t="shared" si="15"/>
        <v>260.22531940534407</v>
      </c>
    </row>
    <row r="123" spans="1:80" x14ac:dyDescent="0.25">
      <c r="A123" s="2">
        <v>42804</v>
      </c>
      <c r="B123" s="3">
        <v>0.55558804398148143</v>
      </c>
      <c r="C123" s="4">
        <v>10.862</v>
      </c>
      <c r="D123" s="4">
        <v>6.1554000000000002</v>
      </c>
      <c r="E123" s="4">
        <v>61554</v>
      </c>
      <c r="F123" s="4">
        <v>178</v>
      </c>
      <c r="G123" s="4">
        <v>41.6</v>
      </c>
      <c r="H123" s="4">
        <v>2436.5</v>
      </c>
      <c r="J123" s="4">
        <v>0</v>
      </c>
      <c r="K123" s="4">
        <v>0.81859999999999999</v>
      </c>
      <c r="L123" s="4">
        <v>8.8915000000000006</v>
      </c>
      <c r="M123" s="4">
        <v>5.0385</v>
      </c>
      <c r="N123" s="4">
        <v>145.69890000000001</v>
      </c>
      <c r="O123" s="4">
        <v>34.0518</v>
      </c>
      <c r="P123" s="4">
        <v>179.8</v>
      </c>
      <c r="Q123" s="4">
        <v>112.283</v>
      </c>
      <c r="R123" s="4">
        <v>26.242100000000001</v>
      </c>
      <c r="S123" s="4">
        <v>138.5</v>
      </c>
      <c r="T123" s="4">
        <v>2436.4868000000001</v>
      </c>
      <c r="W123" s="4">
        <v>0</v>
      </c>
      <c r="X123" s="4">
        <v>0</v>
      </c>
      <c r="Y123" s="4">
        <v>11.5</v>
      </c>
      <c r="Z123" s="4">
        <v>957</v>
      </c>
      <c r="AA123" s="4">
        <v>978</v>
      </c>
      <c r="AB123" s="4">
        <v>940</v>
      </c>
      <c r="AC123" s="4">
        <v>93</v>
      </c>
      <c r="AD123" s="4">
        <v>11.68</v>
      </c>
      <c r="AE123" s="4">
        <v>0.27</v>
      </c>
      <c r="AF123" s="4">
        <v>992</v>
      </c>
      <c r="AG123" s="4">
        <v>-10</v>
      </c>
      <c r="AH123" s="4">
        <v>8</v>
      </c>
      <c r="AI123" s="4">
        <v>24</v>
      </c>
      <c r="AJ123" s="4">
        <v>135</v>
      </c>
      <c r="AK123" s="4">
        <v>133.69999999999999</v>
      </c>
      <c r="AL123" s="4">
        <v>4.7</v>
      </c>
      <c r="AM123" s="4">
        <v>142</v>
      </c>
      <c r="AN123" s="4" t="s">
        <v>155</v>
      </c>
      <c r="AO123" s="4">
        <v>2</v>
      </c>
      <c r="AP123" s="5">
        <v>0.76388888888888884</v>
      </c>
      <c r="AQ123" s="4">
        <v>47.163086999999997</v>
      </c>
      <c r="AR123" s="4">
        <v>-88.491973999999999</v>
      </c>
      <c r="AS123" s="4">
        <v>317.7</v>
      </c>
      <c r="AT123" s="4">
        <v>34.799999999999997</v>
      </c>
      <c r="AU123" s="4">
        <v>12</v>
      </c>
      <c r="AV123" s="4">
        <v>10</v>
      </c>
      <c r="AW123" s="4" t="s">
        <v>434</v>
      </c>
      <c r="AX123" s="4">
        <v>1.1000000000000001</v>
      </c>
      <c r="AY123" s="4">
        <v>1.2</v>
      </c>
      <c r="AZ123" s="4">
        <v>2.1</v>
      </c>
      <c r="BA123" s="4">
        <v>11.154</v>
      </c>
      <c r="BB123" s="4">
        <v>9.24</v>
      </c>
      <c r="BC123" s="4">
        <v>0.83</v>
      </c>
      <c r="BD123" s="4">
        <v>22.167000000000002</v>
      </c>
      <c r="BE123" s="4">
        <v>1516.807</v>
      </c>
      <c r="BF123" s="4">
        <v>547.06200000000001</v>
      </c>
      <c r="BG123" s="4">
        <v>2.6030000000000002</v>
      </c>
      <c r="BH123" s="4">
        <v>0.60799999999999998</v>
      </c>
      <c r="BI123" s="4">
        <v>3.2109999999999999</v>
      </c>
      <c r="BJ123" s="4">
        <v>2.0059999999999998</v>
      </c>
      <c r="BK123" s="4">
        <v>0.46899999999999997</v>
      </c>
      <c r="BL123" s="4">
        <v>2.4750000000000001</v>
      </c>
      <c r="BM123" s="4">
        <v>17.234500000000001</v>
      </c>
      <c r="BQ123" s="4">
        <v>0</v>
      </c>
      <c r="BR123" s="4">
        <v>0.80079199999999995</v>
      </c>
      <c r="BS123" s="4">
        <v>-5</v>
      </c>
      <c r="BT123" s="4">
        <v>8.0000000000000002E-3</v>
      </c>
      <c r="BU123" s="4">
        <v>19.569354000000001</v>
      </c>
      <c r="BV123" s="4">
        <v>0.16159999999999999</v>
      </c>
      <c r="BW123" s="4">
        <f t="shared" si="16"/>
        <v>5.1702233268000004</v>
      </c>
      <c r="BY123" s="4">
        <f t="shared" si="12"/>
        <v>22909.287791800882</v>
      </c>
      <c r="BZ123" s="4">
        <f t="shared" si="13"/>
        <v>8262.6206221082684</v>
      </c>
      <c r="CA123" s="4">
        <f t="shared" si="14"/>
        <v>30.297876598903198</v>
      </c>
      <c r="CB123" s="4">
        <f t="shared" si="15"/>
        <v>260.30346672173346</v>
      </c>
    </row>
    <row r="124" spans="1:80" x14ac:dyDescent="0.25">
      <c r="A124" s="2">
        <v>42804</v>
      </c>
      <c r="B124" s="3">
        <v>0.55559961805555558</v>
      </c>
      <c r="C124" s="4">
        <v>10.864000000000001</v>
      </c>
      <c r="D124" s="4">
        <v>5.9728000000000003</v>
      </c>
      <c r="E124" s="4">
        <v>59728.216398999997</v>
      </c>
      <c r="F124" s="4">
        <v>174.1</v>
      </c>
      <c r="G124" s="4">
        <v>41.5</v>
      </c>
      <c r="H124" s="4">
        <v>2263.1999999999998</v>
      </c>
      <c r="J124" s="4">
        <v>0</v>
      </c>
      <c r="K124" s="4">
        <v>0.82069999999999999</v>
      </c>
      <c r="L124" s="4">
        <v>8.9156999999999993</v>
      </c>
      <c r="M124" s="4">
        <v>4.9019000000000004</v>
      </c>
      <c r="N124" s="4">
        <v>142.88390000000001</v>
      </c>
      <c r="O124" s="4">
        <v>34.081400000000002</v>
      </c>
      <c r="P124" s="4">
        <v>177</v>
      </c>
      <c r="Q124" s="4">
        <v>110.11360000000001</v>
      </c>
      <c r="R124" s="4">
        <v>26.264900000000001</v>
      </c>
      <c r="S124" s="4">
        <v>136.4</v>
      </c>
      <c r="T124" s="4">
        <v>2263.2273</v>
      </c>
      <c r="W124" s="4">
        <v>0</v>
      </c>
      <c r="X124" s="4">
        <v>0</v>
      </c>
      <c r="Y124" s="4">
        <v>11.5</v>
      </c>
      <c r="Z124" s="4">
        <v>966</v>
      </c>
      <c r="AA124" s="4">
        <v>989</v>
      </c>
      <c r="AB124" s="4">
        <v>949</v>
      </c>
      <c r="AC124" s="4">
        <v>93</v>
      </c>
      <c r="AD124" s="4">
        <v>11.68</v>
      </c>
      <c r="AE124" s="4">
        <v>0.27</v>
      </c>
      <c r="AF124" s="4">
        <v>992</v>
      </c>
      <c r="AG124" s="4">
        <v>-10</v>
      </c>
      <c r="AH124" s="4">
        <v>8</v>
      </c>
      <c r="AI124" s="4">
        <v>24</v>
      </c>
      <c r="AJ124" s="4">
        <v>135</v>
      </c>
      <c r="AK124" s="4">
        <v>134</v>
      </c>
      <c r="AL124" s="4">
        <v>4.4000000000000004</v>
      </c>
      <c r="AM124" s="4">
        <v>142</v>
      </c>
      <c r="AN124" s="4" t="s">
        <v>155</v>
      </c>
      <c r="AO124" s="4">
        <v>2</v>
      </c>
      <c r="AP124" s="5">
        <v>0.76390046296296299</v>
      </c>
      <c r="AQ124" s="4">
        <v>47.162948</v>
      </c>
      <c r="AR124" s="4">
        <v>-88.492029000000002</v>
      </c>
      <c r="AS124" s="4">
        <v>317.60000000000002</v>
      </c>
      <c r="AT124" s="4">
        <v>35.299999999999997</v>
      </c>
      <c r="AU124" s="4">
        <v>12</v>
      </c>
      <c r="AV124" s="4">
        <v>10</v>
      </c>
      <c r="AW124" s="4" t="s">
        <v>434</v>
      </c>
      <c r="AX124" s="4">
        <v>1.1000000000000001</v>
      </c>
      <c r="AY124" s="4">
        <v>1.2</v>
      </c>
      <c r="AZ124" s="4">
        <v>2.1</v>
      </c>
      <c r="BA124" s="4">
        <v>11.154</v>
      </c>
      <c r="BB124" s="4">
        <v>9.3699999999999992</v>
      </c>
      <c r="BC124" s="4">
        <v>0.84</v>
      </c>
      <c r="BD124" s="4">
        <v>21.847000000000001</v>
      </c>
      <c r="BE124" s="4">
        <v>1535.0329999999999</v>
      </c>
      <c r="BF124" s="4">
        <v>537.15700000000004</v>
      </c>
      <c r="BG124" s="4">
        <v>2.5760000000000001</v>
      </c>
      <c r="BH124" s="4">
        <v>0.61399999999999999</v>
      </c>
      <c r="BI124" s="4">
        <v>3.1909999999999998</v>
      </c>
      <c r="BJ124" s="4">
        <v>1.9850000000000001</v>
      </c>
      <c r="BK124" s="4">
        <v>0.47399999999999998</v>
      </c>
      <c r="BL124" s="4">
        <v>2.4590000000000001</v>
      </c>
      <c r="BM124" s="4">
        <v>16.1572</v>
      </c>
      <c r="BQ124" s="4">
        <v>0</v>
      </c>
      <c r="BR124" s="4">
        <v>0.87423700000000004</v>
      </c>
      <c r="BS124" s="4">
        <v>-5</v>
      </c>
      <c r="BT124" s="4">
        <v>8.0000000000000002E-3</v>
      </c>
      <c r="BU124" s="4">
        <v>21.364166000000001</v>
      </c>
      <c r="BV124" s="4">
        <v>0.16159999999999999</v>
      </c>
      <c r="BW124" s="4">
        <f t="shared" si="16"/>
        <v>5.6444126572000002</v>
      </c>
      <c r="BY124" s="4">
        <f t="shared" si="12"/>
        <v>25310.94932684752</v>
      </c>
      <c r="BZ124" s="4">
        <f t="shared" si="13"/>
        <v>8857.108353736654</v>
      </c>
      <c r="CA124" s="4">
        <f t="shared" si="14"/>
        <v>32.730393687818008</v>
      </c>
      <c r="CB124" s="4">
        <f t="shared" si="15"/>
        <v>266.41386241451539</v>
      </c>
    </row>
    <row r="125" spans="1:80" x14ac:dyDescent="0.25">
      <c r="A125" s="2">
        <v>42804</v>
      </c>
      <c r="B125" s="3">
        <v>0.55561119212962962</v>
      </c>
      <c r="C125" s="4">
        <v>10.757</v>
      </c>
      <c r="D125" s="4">
        <v>6.1687000000000003</v>
      </c>
      <c r="E125" s="4">
        <v>61687.196652999999</v>
      </c>
      <c r="F125" s="4">
        <v>174.5</v>
      </c>
      <c r="G125" s="4">
        <v>41.4</v>
      </c>
      <c r="H125" s="4">
        <v>2085.9</v>
      </c>
      <c r="J125" s="4">
        <v>0</v>
      </c>
      <c r="K125" s="4">
        <v>0.8196</v>
      </c>
      <c r="L125" s="4">
        <v>8.8164999999999996</v>
      </c>
      <c r="M125" s="4">
        <v>5.056</v>
      </c>
      <c r="N125" s="4">
        <v>142.99209999999999</v>
      </c>
      <c r="O125" s="4">
        <v>33.932200000000002</v>
      </c>
      <c r="P125" s="4">
        <v>176.9</v>
      </c>
      <c r="Q125" s="4">
        <v>110.197</v>
      </c>
      <c r="R125" s="4">
        <v>26.149899999999999</v>
      </c>
      <c r="S125" s="4">
        <v>136.30000000000001</v>
      </c>
      <c r="T125" s="4">
        <v>2085.9326999999998</v>
      </c>
      <c r="W125" s="4">
        <v>0</v>
      </c>
      <c r="X125" s="4">
        <v>0</v>
      </c>
      <c r="Y125" s="4">
        <v>11.4</v>
      </c>
      <c r="Z125" s="4">
        <v>970</v>
      </c>
      <c r="AA125" s="4">
        <v>993</v>
      </c>
      <c r="AB125" s="4">
        <v>954</v>
      </c>
      <c r="AC125" s="4">
        <v>93</v>
      </c>
      <c r="AD125" s="4">
        <v>11.68</v>
      </c>
      <c r="AE125" s="4">
        <v>0.27</v>
      </c>
      <c r="AF125" s="4">
        <v>992</v>
      </c>
      <c r="AG125" s="4">
        <v>-10</v>
      </c>
      <c r="AH125" s="4">
        <v>8</v>
      </c>
      <c r="AI125" s="4">
        <v>24</v>
      </c>
      <c r="AJ125" s="4">
        <v>135</v>
      </c>
      <c r="AK125" s="4">
        <v>133.1</v>
      </c>
      <c r="AL125" s="4">
        <v>4.3</v>
      </c>
      <c r="AM125" s="4">
        <v>142</v>
      </c>
      <c r="AN125" s="4" t="s">
        <v>155</v>
      </c>
      <c r="AO125" s="4">
        <v>2</v>
      </c>
      <c r="AP125" s="5">
        <v>0.76391203703703703</v>
      </c>
      <c r="AQ125" s="4">
        <v>47.162802999999997</v>
      </c>
      <c r="AR125" s="4">
        <v>-88.492061000000007</v>
      </c>
      <c r="AS125" s="4">
        <v>317.5</v>
      </c>
      <c r="AT125" s="4">
        <v>36.4</v>
      </c>
      <c r="AU125" s="4">
        <v>12</v>
      </c>
      <c r="AV125" s="4">
        <v>10</v>
      </c>
      <c r="AW125" s="4" t="s">
        <v>434</v>
      </c>
      <c r="AX125" s="4">
        <v>1.1000000000000001</v>
      </c>
      <c r="AY125" s="4">
        <v>1.2303299999999999</v>
      </c>
      <c r="AZ125" s="4">
        <v>2.1303299999999998</v>
      </c>
      <c r="BA125" s="4">
        <v>11.154</v>
      </c>
      <c r="BB125" s="4">
        <v>9.31</v>
      </c>
      <c r="BC125" s="4">
        <v>0.83</v>
      </c>
      <c r="BD125" s="4">
        <v>22.007999999999999</v>
      </c>
      <c r="BE125" s="4">
        <v>1513.9269999999999</v>
      </c>
      <c r="BF125" s="4">
        <v>552.57899999999995</v>
      </c>
      <c r="BG125" s="4">
        <v>2.5710000000000002</v>
      </c>
      <c r="BH125" s="4">
        <v>0.61</v>
      </c>
      <c r="BI125" s="4">
        <v>3.1819999999999999</v>
      </c>
      <c r="BJ125" s="4">
        <v>1.982</v>
      </c>
      <c r="BK125" s="4">
        <v>0.47</v>
      </c>
      <c r="BL125" s="4">
        <v>2.452</v>
      </c>
      <c r="BM125" s="4">
        <v>14.8521</v>
      </c>
      <c r="BQ125" s="4">
        <v>0</v>
      </c>
      <c r="BR125" s="4">
        <v>0.83498499999999998</v>
      </c>
      <c r="BS125" s="4">
        <v>-5</v>
      </c>
      <c r="BT125" s="4">
        <v>8.8730000000000007E-3</v>
      </c>
      <c r="BU125" s="4">
        <v>20.404945999999999</v>
      </c>
      <c r="BV125" s="4">
        <v>0.17923500000000001</v>
      </c>
      <c r="BW125" s="4">
        <f t="shared" si="16"/>
        <v>5.3909867331999992</v>
      </c>
      <c r="BY125" s="4">
        <f t="shared" si="12"/>
        <v>23842.135863494634</v>
      </c>
      <c r="BZ125" s="4">
        <f t="shared" si="13"/>
        <v>8702.3110052954999</v>
      </c>
      <c r="CA125" s="4">
        <f t="shared" si="14"/>
        <v>31.2136009737896</v>
      </c>
      <c r="CB125" s="4">
        <f t="shared" si="15"/>
        <v>233.89885117195789</v>
      </c>
    </row>
    <row r="126" spans="1:80" x14ac:dyDescent="0.25">
      <c r="A126" s="2">
        <v>42804</v>
      </c>
      <c r="B126" s="3">
        <v>0.55562276620370377</v>
      </c>
      <c r="C126" s="4">
        <v>10.63</v>
      </c>
      <c r="D126" s="4">
        <v>6.3258999999999999</v>
      </c>
      <c r="E126" s="4">
        <v>63258.615512999997</v>
      </c>
      <c r="F126" s="4">
        <v>186.8</v>
      </c>
      <c r="G126" s="4">
        <v>53.1</v>
      </c>
      <c r="H126" s="4">
        <v>2070.6999999999998</v>
      </c>
      <c r="J126" s="4">
        <v>0</v>
      </c>
      <c r="K126" s="4">
        <v>0.81899999999999995</v>
      </c>
      <c r="L126" s="4">
        <v>8.7060999999999993</v>
      </c>
      <c r="M126" s="4">
        <v>5.181</v>
      </c>
      <c r="N126" s="4">
        <v>152.98060000000001</v>
      </c>
      <c r="O126" s="4">
        <v>43.519100000000002</v>
      </c>
      <c r="P126" s="4">
        <v>196.5</v>
      </c>
      <c r="Q126" s="4">
        <v>117.8946</v>
      </c>
      <c r="R126" s="4">
        <v>33.537999999999997</v>
      </c>
      <c r="S126" s="4">
        <v>151.4</v>
      </c>
      <c r="T126" s="4">
        <v>2070.6911</v>
      </c>
      <c r="W126" s="4">
        <v>0</v>
      </c>
      <c r="X126" s="4">
        <v>0</v>
      </c>
      <c r="Y126" s="4">
        <v>11.5</v>
      </c>
      <c r="Z126" s="4">
        <v>974</v>
      </c>
      <c r="AA126" s="4">
        <v>998</v>
      </c>
      <c r="AB126" s="4">
        <v>963</v>
      </c>
      <c r="AC126" s="4">
        <v>93</v>
      </c>
      <c r="AD126" s="4">
        <v>11.68</v>
      </c>
      <c r="AE126" s="4">
        <v>0.27</v>
      </c>
      <c r="AF126" s="4">
        <v>992</v>
      </c>
      <c r="AG126" s="4">
        <v>-10</v>
      </c>
      <c r="AH126" s="4">
        <v>8.872128</v>
      </c>
      <c r="AI126" s="4">
        <v>24</v>
      </c>
      <c r="AJ126" s="4">
        <v>135</v>
      </c>
      <c r="AK126" s="4">
        <v>133</v>
      </c>
      <c r="AL126" s="4">
        <v>4.4000000000000004</v>
      </c>
      <c r="AM126" s="4">
        <v>142</v>
      </c>
      <c r="AN126" s="4" t="s">
        <v>155</v>
      </c>
      <c r="AO126" s="4">
        <v>2</v>
      </c>
      <c r="AP126" s="5">
        <v>0.76392361111111118</v>
      </c>
      <c r="AQ126" s="4">
        <v>47.162638999999999</v>
      </c>
      <c r="AR126" s="4">
        <v>-88.492024000000001</v>
      </c>
      <c r="AS126" s="4">
        <v>317.39999999999998</v>
      </c>
      <c r="AT126" s="4">
        <v>39.4</v>
      </c>
      <c r="AU126" s="4">
        <v>12</v>
      </c>
      <c r="AV126" s="4">
        <v>10</v>
      </c>
      <c r="AW126" s="4" t="s">
        <v>434</v>
      </c>
      <c r="AX126" s="4">
        <v>1.1304000000000001</v>
      </c>
      <c r="AY126" s="4">
        <v>1.3608</v>
      </c>
      <c r="AZ126" s="4">
        <v>2.2303999999999999</v>
      </c>
      <c r="BA126" s="4">
        <v>11.154</v>
      </c>
      <c r="BB126" s="4">
        <v>9.27</v>
      </c>
      <c r="BC126" s="4">
        <v>0.83</v>
      </c>
      <c r="BD126" s="4">
        <v>22.097999999999999</v>
      </c>
      <c r="BE126" s="4">
        <v>1493.5830000000001</v>
      </c>
      <c r="BF126" s="4">
        <v>565.70899999999995</v>
      </c>
      <c r="BG126" s="4">
        <v>2.7480000000000002</v>
      </c>
      <c r="BH126" s="4">
        <v>0.78200000000000003</v>
      </c>
      <c r="BI126" s="4">
        <v>3.53</v>
      </c>
      <c r="BJ126" s="4">
        <v>2.1179999999999999</v>
      </c>
      <c r="BK126" s="4">
        <v>0.60299999999999998</v>
      </c>
      <c r="BL126" s="4">
        <v>2.7210000000000001</v>
      </c>
      <c r="BM126" s="4">
        <v>14.729799999999999</v>
      </c>
      <c r="BQ126" s="4">
        <v>0</v>
      </c>
      <c r="BR126" s="4">
        <v>0.92306200000000005</v>
      </c>
      <c r="BS126" s="4">
        <v>-5</v>
      </c>
      <c r="BT126" s="4">
        <v>8.1279999999999998E-3</v>
      </c>
      <c r="BU126" s="4">
        <v>22.557327000000001</v>
      </c>
      <c r="BV126" s="4">
        <v>0.164183</v>
      </c>
      <c r="BW126" s="4">
        <f t="shared" si="16"/>
        <v>5.9596457934</v>
      </c>
      <c r="BY126" s="4">
        <f t="shared" si="12"/>
        <v>26002.899134372328</v>
      </c>
      <c r="BZ126" s="4">
        <f t="shared" si="13"/>
        <v>9848.8494220988287</v>
      </c>
      <c r="CA126" s="4">
        <f t="shared" si="14"/>
        <v>36.8738398646748</v>
      </c>
      <c r="CB126" s="4">
        <f t="shared" si="15"/>
        <v>256.44206158578231</v>
      </c>
    </row>
    <row r="127" spans="1:80" x14ac:dyDescent="0.25">
      <c r="A127" s="2">
        <v>42804</v>
      </c>
      <c r="B127" s="3">
        <v>0.55563434027777781</v>
      </c>
      <c r="C127" s="4">
        <v>11.016999999999999</v>
      </c>
      <c r="D127" s="4">
        <v>5.9993999999999996</v>
      </c>
      <c r="E127" s="4">
        <v>59993.52794</v>
      </c>
      <c r="F127" s="4">
        <v>207.9</v>
      </c>
      <c r="G127" s="4">
        <v>51.9</v>
      </c>
      <c r="H127" s="4">
        <v>2053.1</v>
      </c>
      <c r="J127" s="4">
        <v>0</v>
      </c>
      <c r="K127" s="4">
        <v>0.81940000000000002</v>
      </c>
      <c r="L127" s="4">
        <v>9.0267999999999997</v>
      </c>
      <c r="M127" s="4">
        <v>4.9156000000000004</v>
      </c>
      <c r="N127" s="4">
        <v>170.3304</v>
      </c>
      <c r="O127" s="4">
        <v>42.5642</v>
      </c>
      <c r="P127" s="4">
        <v>212.9</v>
      </c>
      <c r="Q127" s="4">
        <v>131.2653</v>
      </c>
      <c r="R127" s="4">
        <v>32.802100000000003</v>
      </c>
      <c r="S127" s="4">
        <v>164.1</v>
      </c>
      <c r="T127" s="4">
        <v>2053.0726</v>
      </c>
      <c r="W127" s="4">
        <v>0</v>
      </c>
      <c r="X127" s="4">
        <v>0</v>
      </c>
      <c r="Y127" s="4">
        <v>11.4</v>
      </c>
      <c r="Z127" s="4">
        <v>974</v>
      </c>
      <c r="AA127" s="4">
        <v>998</v>
      </c>
      <c r="AB127" s="4">
        <v>961</v>
      </c>
      <c r="AC127" s="4">
        <v>93</v>
      </c>
      <c r="AD127" s="4">
        <v>11.68</v>
      </c>
      <c r="AE127" s="4">
        <v>0.27</v>
      </c>
      <c r="AF127" s="4">
        <v>992</v>
      </c>
      <c r="AG127" s="4">
        <v>-10</v>
      </c>
      <c r="AH127" s="4">
        <v>9</v>
      </c>
      <c r="AI127" s="4">
        <v>24</v>
      </c>
      <c r="AJ127" s="4">
        <v>135</v>
      </c>
      <c r="AK127" s="4">
        <v>132.1</v>
      </c>
      <c r="AL127" s="4">
        <v>4.7</v>
      </c>
      <c r="AM127" s="4">
        <v>142</v>
      </c>
      <c r="AN127" s="4" t="s">
        <v>155</v>
      </c>
      <c r="AO127" s="4">
        <v>2</v>
      </c>
      <c r="AP127" s="5">
        <v>0.76393518518518511</v>
      </c>
      <c r="AQ127" s="4">
        <v>47.162464999999997</v>
      </c>
      <c r="AR127" s="4">
        <v>-88.491944000000004</v>
      </c>
      <c r="AS127" s="4">
        <v>317.3</v>
      </c>
      <c r="AT127" s="4">
        <v>41.4</v>
      </c>
      <c r="AU127" s="4">
        <v>12</v>
      </c>
      <c r="AV127" s="4">
        <v>10</v>
      </c>
      <c r="AW127" s="4" t="s">
        <v>434</v>
      </c>
      <c r="AX127" s="4">
        <v>1.2607999999999999</v>
      </c>
      <c r="AY127" s="4">
        <v>1.5608</v>
      </c>
      <c r="AZ127" s="4">
        <v>2.3912</v>
      </c>
      <c r="BA127" s="4">
        <v>11.154</v>
      </c>
      <c r="BB127" s="4">
        <v>9.2899999999999991</v>
      </c>
      <c r="BC127" s="4">
        <v>0.83</v>
      </c>
      <c r="BD127" s="4">
        <v>22.045999999999999</v>
      </c>
      <c r="BE127" s="4">
        <v>1542.7190000000001</v>
      </c>
      <c r="BF127" s="4">
        <v>534.702</v>
      </c>
      <c r="BG127" s="4">
        <v>3.048</v>
      </c>
      <c r="BH127" s="4">
        <v>0.76200000000000001</v>
      </c>
      <c r="BI127" s="4">
        <v>3.81</v>
      </c>
      <c r="BJ127" s="4">
        <v>2.3490000000000002</v>
      </c>
      <c r="BK127" s="4">
        <v>0.58699999999999997</v>
      </c>
      <c r="BL127" s="4">
        <v>2.9359999999999999</v>
      </c>
      <c r="BM127" s="4">
        <v>14.549099999999999</v>
      </c>
      <c r="BQ127" s="4">
        <v>0</v>
      </c>
      <c r="BR127" s="4">
        <v>0.90732199999999996</v>
      </c>
      <c r="BS127" s="4">
        <v>-5</v>
      </c>
      <c r="BT127" s="4">
        <v>8.0000000000000002E-3</v>
      </c>
      <c r="BU127" s="4">
        <v>22.172689999999999</v>
      </c>
      <c r="BV127" s="4">
        <v>0.16159999999999999</v>
      </c>
      <c r="BW127" s="4">
        <f t="shared" si="16"/>
        <v>5.8580246979999995</v>
      </c>
      <c r="BY127" s="4">
        <f t="shared" si="12"/>
        <v>26400.3684252241</v>
      </c>
      <c r="BZ127" s="4">
        <f t="shared" si="13"/>
        <v>9150.2923070916841</v>
      </c>
      <c r="CA127" s="4">
        <f t="shared" si="14"/>
        <v>40.198160151558</v>
      </c>
      <c r="CB127" s="4">
        <f t="shared" si="15"/>
        <v>248.97703357217219</v>
      </c>
    </row>
    <row r="128" spans="1:80" x14ac:dyDescent="0.25">
      <c r="A128" s="2">
        <v>42804</v>
      </c>
      <c r="B128" s="3">
        <v>0.55564591435185184</v>
      </c>
      <c r="C128" s="4">
        <v>10.849</v>
      </c>
      <c r="D128" s="4">
        <v>5.6974</v>
      </c>
      <c r="E128" s="4">
        <v>56974.345287999997</v>
      </c>
      <c r="F128" s="4">
        <v>222.5</v>
      </c>
      <c r="G128" s="4">
        <v>48.8</v>
      </c>
      <c r="H128" s="4">
        <v>2045.4</v>
      </c>
      <c r="J128" s="4">
        <v>0</v>
      </c>
      <c r="K128" s="4">
        <v>0.82430000000000003</v>
      </c>
      <c r="L128" s="4">
        <v>8.9422999999999995</v>
      </c>
      <c r="M128" s="4">
        <v>4.6962000000000002</v>
      </c>
      <c r="N128" s="4">
        <v>183.36349999999999</v>
      </c>
      <c r="O128" s="4">
        <v>40.2545</v>
      </c>
      <c r="P128" s="4">
        <v>223.6</v>
      </c>
      <c r="Q128" s="4">
        <v>141.3092</v>
      </c>
      <c r="R128" s="4">
        <v>31.022200000000002</v>
      </c>
      <c r="S128" s="4">
        <v>172.3</v>
      </c>
      <c r="T128" s="4">
        <v>2045.3759</v>
      </c>
      <c r="W128" s="4">
        <v>0</v>
      </c>
      <c r="X128" s="4">
        <v>0</v>
      </c>
      <c r="Y128" s="4">
        <v>11.4</v>
      </c>
      <c r="Z128" s="4">
        <v>955</v>
      </c>
      <c r="AA128" s="4">
        <v>974</v>
      </c>
      <c r="AB128" s="4">
        <v>940</v>
      </c>
      <c r="AC128" s="4">
        <v>93</v>
      </c>
      <c r="AD128" s="4">
        <v>11.68</v>
      </c>
      <c r="AE128" s="4">
        <v>0.27</v>
      </c>
      <c r="AF128" s="4">
        <v>992</v>
      </c>
      <c r="AG128" s="4">
        <v>-10</v>
      </c>
      <c r="AH128" s="4">
        <v>9</v>
      </c>
      <c r="AI128" s="4">
        <v>24</v>
      </c>
      <c r="AJ128" s="4">
        <v>135</v>
      </c>
      <c r="AK128" s="4">
        <v>130.30000000000001</v>
      </c>
      <c r="AL128" s="4">
        <v>4.9000000000000004</v>
      </c>
      <c r="AM128" s="4">
        <v>142</v>
      </c>
      <c r="AN128" s="4" t="s">
        <v>155</v>
      </c>
      <c r="AO128" s="4">
        <v>2</v>
      </c>
      <c r="AP128" s="5">
        <v>0.76394675925925926</v>
      </c>
      <c r="AQ128" s="4">
        <v>47.162292000000001</v>
      </c>
      <c r="AR128" s="4">
        <v>-88.491856999999996</v>
      </c>
      <c r="AS128" s="4">
        <v>317.2</v>
      </c>
      <c r="AT128" s="4">
        <v>42.8</v>
      </c>
      <c r="AU128" s="4">
        <v>12</v>
      </c>
      <c r="AV128" s="4">
        <v>10</v>
      </c>
      <c r="AW128" s="4" t="s">
        <v>434</v>
      </c>
      <c r="AX128" s="4">
        <v>1.3391999999999999</v>
      </c>
      <c r="AY128" s="4">
        <v>1.7</v>
      </c>
      <c r="AZ128" s="4">
        <v>2.4784000000000002</v>
      </c>
      <c r="BA128" s="4">
        <v>11.154</v>
      </c>
      <c r="BB128" s="4">
        <v>9.57</v>
      </c>
      <c r="BC128" s="4">
        <v>0.86</v>
      </c>
      <c r="BD128" s="4">
        <v>21.318999999999999</v>
      </c>
      <c r="BE128" s="4">
        <v>1562.0139999999999</v>
      </c>
      <c r="BF128" s="4">
        <v>522.11199999999997</v>
      </c>
      <c r="BG128" s="4">
        <v>3.3540000000000001</v>
      </c>
      <c r="BH128" s="4">
        <v>0.73599999999999999</v>
      </c>
      <c r="BI128" s="4">
        <v>4.0910000000000002</v>
      </c>
      <c r="BJ128" s="4">
        <v>2.585</v>
      </c>
      <c r="BK128" s="4">
        <v>0.56699999999999995</v>
      </c>
      <c r="BL128" s="4">
        <v>3.1520000000000001</v>
      </c>
      <c r="BM128" s="4">
        <v>14.814500000000001</v>
      </c>
      <c r="BQ128" s="4">
        <v>0</v>
      </c>
      <c r="BR128" s="4">
        <v>0.679512</v>
      </c>
      <c r="BS128" s="4">
        <v>-5</v>
      </c>
      <c r="BT128" s="4">
        <v>7.1269999999999997E-3</v>
      </c>
      <c r="BU128" s="4">
        <v>16.605575000000002</v>
      </c>
      <c r="BV128" s="4">
        <v>0.14396500000000001</v>
      </c>
      <c r="BW128" s="4">
        <f t="shared" si="16"/>
        <v>4.387192915</v>
      </c>
      <c r="BY128" s="4">
        <f t="shared" si="12"/>
        <v>20019.056936728994</v>
      </c>
      <c r="BZ128" s="4">
        <f t="shared" si="13"/>
        <v>6691.4828262419214</v>
      </c>
      <c r="CA128" s="4">
        <f t="shared" si="14"/>
        <v>33.129832499225003</v>
      </c>
      <c r="CB128" s="4">
        <f t="shared" si="15"/>
        <v>189.86533986838253</v>
      </c>
    </row>
    <row r="129" spans="1:80" x14ac:dyDescent="0.25">
      <c r="A129" s="2">
        <v>42804</v>
      </c>
      <c r="B129" s="3">
        <v>0.55565748842592588</v>
      </c>
      <c r="C129" s="4">
        <v>10.835000000000001</v>
      </c>
      <c r="D129" s="4">
        <v>6.6940999999999997</v>
      </c>
      <c r="E129" s="4">
        <v>66940.571895000001</v>
      </c>
      <c r="F129" s="4">
        <v>233.6</v>
      </c>
      <c r="G129" s="4">
        <v>41.4</v>
      </c>
      <c r="H129" s="4">
        <v>2172</v>
      </c>
      <c r="J129" s="4">
        <v>0</v>
      </c>
      <c r="K129" s="4">
        <v>0.81299999999999994</v>
      </c>
      <c r="L129" s="4">
        <v>8.8095999999999997</v>
      </c>
      <c r="M129" s="4">
        <v>5.4424999999999999</v>
      </c>
      <c r="N129" s="4">
        <v>189.90289999999999</v>
      </c>
      <c r="O129" s="4">
        <v>33.657499999999999</v>
      </c>
      <c r="P129" s="4">
        <v>223.6</v>
      </c>
      <c r="Q129" s="4">
        <v>146.34880000000001</v>
      </c>
      <c r="R129" s="4">
        <v>25.938199999999998</v>
      </c>
      <c r="S129" s="4">
        <v>172.3</v>
      </c>
      <c r="T129" s="4">
        <v>2172.0336000000002</v>
      </c>
      <c r="W129" s="4">
        <v>0</v>
      </c>
      <c r="X129" s="4">
        <v>0</v>
      </c>
      <c r="Y129" s="4">
        <v>11.5</v>
      </c>
      <c r="Z129" s="4">
        <v>933</v>
      </c>
      <c r="AA129" s="4">
        <v>951</v>
      </c>
      <c r="AB129" s="4">
        <v>916</v>
      </c>
      <c r="AC129" s="4">
        <v>93</v>
      </c>
      <c r="AD129" s="4">
        <v>11.68</v>
      </c>
      <c r="AE129" s="4">
        <v>0.27</v>
      </c>
      <c r="AF129" s="4">
        <v>992</v>
      </c>
      <c r="AG129" s="4">
        <v>-10</v>
      </c>
      <c r="AH129" s="4">
        <v>9</v>
      </c>
      <c r="AI129" s="4">
        <v>24</v>
      </c>
      <c r="AJ129" s="4">
        <v>135</v>
      </c>
      <c r="AK129" s="4">
        <v>131.69999999999999</v>
      </c>
      <c r="AL129" s="4">
        <v>4.5999999999999996</v>
      </c>
      <c r="AM129" s="4">
        <v>142</v>
      </c>
      <c r="AN129" s="4" t="s">
        <v>155</v>
      </c>
      <c r="AO129" s="4">
        <v>2</v>
      </c>
      <c r="AP129" s="5">
        <v>0.76395833333333341</v>
      </c>
      <c r="AQ129" s="4">
        <v>47.162117000000002</v>
      </c>
      <c r="AR129" s="4">
        <v>-88.491777999999996</v>
      </c>
      <c r="AS129" s="4">
        <v>317.10000000000002</v>
      </c>
      <c r="AT129" s="4">
        <v>44</v>
      </c>
      <c r="AU129" s="4">
        <v>12</v>
      </c>
      <c r="AV129" s="4">
        <v>10</v>
      </c>
      <c r="AW129" s="4" t="s">
        <v>434</v>
      </c>
      <c r="AX129" s="4">
        <v>1.2303999999999999</v>
      </c>
      <c r="AY129" s="4">
        <v>1.4872000000000001</v>
      </c>
      <c r="AZ129" s="4">
        <v>2.2000000000000002</v>
      </c>
      <c r="BA129" s="4">
        <v>11.154</v>
      </c>
      <c r="BB129" s="4">
        <v>8.9499999999999993</v>
      </c>
      <c r="BC129" s="4">
        <v>0.8</v>
      </c>
      <c r="BD129" s="4">
        <v>22.995000000000001</v>
      </c>
      <c r="BE129" s="4">
        <v>1472.0360000000001</v>
      </c>
      <c r="BF129" s="4">
        <v>578.81700000000001</v>
      </c>
      <c r="BG129" s="4">
        <v>3.323</v>
      </c>
      <c r="BH129" s="4">
        <v>0.58899999999999997</v>
      </c>
      <c r="BI129" s="4">
        <v>3.9119999999999999</v>
      </c>
      <c r="BJ129" s="4">
        <v>2.5609999999999999</v>
      </c>
      <c r="BK129" s="4">
        <v>0.45400000000000001</v>
      </c>
      <c r="BL129" s="4">
        <v>3.0150000000000001</v>
      </c>
      <c r="BM129" s="4">
        <v>15.048999999999999</v>
      </c>
      <c r="BQ129" s="4">
        <v>0</v>
      </c>
      <c r="BR129" s="4">
        <v>0.59025499999999997</v>
      </c>
      <c r="BS129" s="4">
        <v>-5</v>
      </c>
      <c r="BT129" s="4">
        <v>7.0000000000000001E-3</v>
      </c>
      <c r="BU129" s="4">
        <v>14.424357000000001</v>
      </c>
      <c r="BV129" s="4">
        <v>0.1414</v>
      </c>
      <c r="BW129" s="4">
        <f t="shared" si="16"/>
        <v>3.8109151194000002</v>
      </c>
      <c r="BY129" s="4">
        <f t="shared" si="12"/>
        <v>16387.762752261577</v>
      </c>
      <c r="BZ129" s="4">
        <f t="shared" si="13"/>
        <v>6443.8068586473346</v>
      </c>
      <c r="CA129" s="4">
        <f t="shared" si="14"/>
        <v>28.5108926741886</v>
      </c>
      <c r="CB129" s="4">
        <f t="shared" si="15"/>
        <v>167.53628420689742</v>
      </c>
    </row>
    <row r="130" spans="1:80" x14ac:dyDescent="0.25">
      <c r="A130" s="2">
        <v>42804</v>
      </c>
      <c r="B130" s="3">
        <v>0.55566906250000003</v>
      </c>
      <c r="C130" s="4">
        <v>11.462</v>
      </c>
      <c r="D130" s="4">
        <v>5.1971999999999996</v>
      </c>
      <c r="E130" s="4">
        <v>51972.072539000001</v>
      </c>
      <c r="F130" s="4">
        <v>246.9</v>
      </c>
      <c r="G130" s="4">
        <v>27.6</v>
      </c>
      <c r="H130" s="4">
        <v>2881.5</v>
      </c>
      <c r="J130" s="4">
        <v>0</v>
      </c>
      <c r="K130" s="4">
        <v>0.82340000000000002</v>
      </c>
      <c r="L130" s="4">
        <v>9.4377999999999993</v>
      </c>
      <c r="M130" s="4">
        <v>4.2793000000000001</v>
      </c>
      <c r="N130" s="4">
        <v>203.2604</v>
      </c>
      <c r="O130" s="4">
        <v>22.724900000000002</v>
      </c>
      <c r="P130" s="4">
        <v>226</v>
      </c>
      <c r="Q130" s="4">
        <v>156.64279999999999</v>
      </c>
      <c r="R130" s="4">
        <v>17.512899999999998</v>
      </c>
      <c r="S130" s="4">
        <v>174.2</v>
      </c>
      <c r="T130" s="4">
        <v>2881.5111000000002</v>
      </c>
      <c r="W130" s="4">
        <v>0</v>
      </c>
      <c r="X130" s="4">
        <v>0</v>
      </c>
      <c r="Y130" s="4">
        <v>11.4</v>
      </c>
      <c r="Z130" s="4">
        <v>904</v>
      </c>
      <c r="AA130" s="4">
        <v>919</v>
      </c>
      <c r="AB130" s="4">
        <v>886</v>
      </c>
      <c r="AC130" s="4">
        <v>93</v>
      </c>
      <c r="AD130" s="4">
        <v>11.68</v>
      </c>
      <c r="AE130" s="4">
        <v>0.27</v>
      </c>
      <c r="AF130" s="4">
        <v>992</v>
      </c>
      <c r="AG130" s="4">
        <v>-10</v>
      </c>
      <c r="AH130" s="4">
        <v>9</v>
      </c>
      <c r="AI130" s="4">
        <v>24</v>
      </c>
      <c r="AJ130" s="4">
        <v>135</v>
      </c>
      <c r="AK130" s="4">
        <v>133.69999999999999</v>
      </c>
      <c r="AL130" s="4">
        <v>4.7</v>
      </c>
      <c r="AM130" s="4">
        <v>142</v>
      </c>
      <c r="AN130" s="4" t="s">
        <v>155</v>
      </c>
      <c r="AO130" s="4">
        <v>2</v>
      </c>
      <c r="AP130" s="5">
        <v>0.76396990740740733</v>
      </c>
      <c r="AQ130" s="4">
        <v>47.161938999999997</v>
      </c>
      <c r="AR130" s="4">
        <v>-88.491686999999999</v>
      </c>
      <c r="AS130" s="4">
        <v>316.89999999999998</v>
      </c>
      <c r="AT130" s="4">
        <v>44.9</v>
      </c>
      <c r="AU130" s="4">
        <v>12</v>
      </c>
      <c r="AV130" s="4">
        <v>10</v>
      </c>
      <c r="AW130" s="4" t="s">
        <v>434</v>
      </c>
      <c r="AX130" s="4">
        <v>1.2392000000000001</v>
      </c>
      <c r="AY130" s="4">
        <v>1.0304</v>
      </c>
      <c r="AZ130" s="4">
        <v>2.2000000000000002</v>
      </c>
      <c r="BA130" s="4">
        <v>11.154</v>
      </c>
      <c r="BB130" s="4">
        <v>9.52</v>
      </c>
      <c r="BC130" s="4">
        <v>0.85</v>
      </c>
      <c r="BD130" s="4">
        <v>21.451000000000001</v>
      </c>
      <c r="BE130" s="4">
        <v>1629.4380000000001</v>
      </c>
      <c r="BF130" s="4">
        <v>470.23399999999998</v>
      </c>
      <c r="BG130" s="4">
        <v>3.6749999999999998</v>
      </c>
      <c r="BH130" s="4">
        <v>0.41099999999999998</v>
      </c>
      <c r="BI130" s="4">
        <v>4.0860000000000003</v>
      </c>
      <c r="BJ130" s="4">
        <v>2.8319999999999999</v>
      </c>
      <c r="BK130" s="4">
        <v>0.317</v>
      </c>
      <c r="BL130" s="4">
        <v>3.149</v>
      </c>
      <c r="BM130" s="4">
        <v>20.628399999999999</v>
      </c>
      <c r="BQ130" s="4">
        <v>0</v>
      </c>
      <c r="BR130" s="4">
        <v>0.41874899999999998</v>
      </c>
      <c r="BS130" s="4">
        <v>-5</v>
      </c>
      <c r="BT130" s="4">
        <v>7.8729999999999998E-3</v>
      </c>
      <c r="BU130" s="4">
        <v>10.233178000000001</v>
      </c>
      <c r="BV130" s="4">
        <v>0.15903500000000001</v>
      </c>
      <c r="BW130" s="4">
        <f t="shared" si="16"/>
        <v>2.7036056276</v>
      </c>
      <c r="BY130" s="4">
        <f t="shared" si="12"/>
        <v>12869.247194721418</v>
      </c>
      <c r="BZ130" s="4">
        <f t="shared" si="13"/>
        <v>3713.8925110146138</v>
      </c>
      <c r="CA130" s="4">
        <f t="shared" si="14"/>
        <v>22.367041922092799</v>
      </c>
      <c r="CB130" s="4">
        <f t="shared" si="15"/>
        <v>162.92241793280337</v>
      </c>
    </row>
    <row r="131" spans="1:80" x14ac:dyDescent="0.25">
      <c r="A131" s="2">
        <v>42804</v>
      </c>
      <c r="B131" s="3">
        <v>0.55568063657407407</v>
      </c>
      <c r="C131" s="4">
        <v>12.765000000000001</v>
      </c>
      <c r="D131" s="4">
        <v>3.2871000000000001</v>
      </c>
      <c r="E131" s="4">
        <v>32870.961538000003</v>
      </c>
      <c r="F131" s="4">
        <v>250.1</v>
      </c>
      <c r="G131" s="4">
        <v>22</v>
      </c>
      <c r="H131" s="4">
        <v>2867.1</v>
      </c>
      <c r="J131" s="4">
        <v>0</v>
      </c>
      <c r="K131" s="4">
        <v>0.83250000000000002</v>
      </c>
      <c r="L131" s="4">
        <v>10.627700000000001</v>
      </c>
      <c r="M131" s="4">
        <v>2.7366000000000001</v>
      </c>
      <c r="N131" s="4">
        <v>208.21700000000001</v>
      </c>
      <c r="O131" s="4">
        <v>18.315799999999999</v>
      </c>
      <c r="P131" s="4">
        <v>226.5</v>
      </c>
      <c r="Q131" s="4">
        <v>160.46260000000001</v>
      </c>
      <c r="R131" s="4">
        <v>14.1151</v>
      </c>
      <c r="S131" s="4">
        <v>174.6</v>
      </c>
      <c r="T131" s="4">
        <v>2867.1001999999999</v>
      </c>
      <c r="W131" s="4">
        <v>0</v>
      </c>
      <c r="X131" s="4">
        <v>0</v>
      </c>
      <c r="Y131" s="4">
        <v>11.5</v>
      </c>
      <c r="Z131" s="4">
        <v>889</v>
      </c>
      <c r="AA131" s="4">
        <v>903</v>
      </c>
      <c r="AB131" s="4">
        <v>871</v>
      </c>
      <c r="AC131" s="4">
        <v>93</v>
      </c>
      <c r="AD131" s="4">
        <v>11.68</v>
      </c>
      <c r="AE131" s="4">
        <v>0.27</v>
      </c>
      <c r="AF131" s="4">
        <v>992</v>
      </c>
      <c r="AG131" s="4">
        <v>-10</v>
      </c>
      <c r="AH131" s="4">
        <v>8.1270000000000007</v>
      </c>
      <c r="AI131" s="4">
        <v>24</v>
      </c>
      <c r="AJ131" s="4">
        <v>135</v>
      </c>
      <c r="AK131" s="4">
        <v>134.9</v>
      </c>
      <c r="AL131" s="4">
        <v>4.7</v>
      </c>
      <c r="AM131" s="4">
        <v>142</v>
      </c>
      <c r="AN131" s="4" t="s">
        <v>155</v>
      </c>
      <c r="AO131" s="4">
        <v>2</v>
      </c>
      <c r="AP131" s="5">
        <v>0.76398148148148148</v>
      </c>
      <c r="AQ131" s="4">
        <v>47.161768000000002</v>
      </c>
      <c r="AR131" s="4">
        <v>-88.491589000000005</v>
      </c>
      <c r="AS131" s="4">
        <v>316.8</v>
      </c>
      <c r="AT131" s="4">
        <v>44.2</v>
      </c>
      <c r="AU131" s="4">
        <v>12</v>
      </c>
      <c r="AV131" s="4">
        <v>10</v>
      </c>
      <c r="AW131" s="4" t="s">
        <v>434</v>
      </c>
      <c r="AX131" s="4">
        <v>1.1000000000000001</v>
      </c>
      <c r="AY131" s="4">
        <v>1.1608000000000001</v>
      </c>
      <c r="AZ131" s="4">
        <v>2.2303999999999999</v>
      </c>
      <c r="BA131" s="4">
        <v>11.154</v>
      </c>
      <c r="BB131" s="4">
        <v>10.08</v>
      </c>
      <c r="BC131" s="4">
        <v>0.9</v>
      </c>
      <c r="BD131" s="4">
        <v>20.114999999999998</v>
      </c>
      <c r="BE131" s="4">
        <v>1882.6610000000001</v>
      </c>
      <c r="BF131" s="4">
        <v>308.55</v>
      </c>
      <c r="BG131" s="4">
        <v>3.863</v>
      </c>
      <c r="BH131" s="4">
        <v>0.34</v>
      </c>
      <c r="BI131" s="4">
        <v>4.202</v>
      </c>
      <c r="BJ131" s="4">
        <v>2.9769999999999999</v>
      </c>
      <c r="BK131" s="4">
        <v>0.26200000000000001</v>
      </c>
      <c r="BL131" s="4">
        <v>3.2389999999999999</v>
      </c>
      <c r="BM131" s="4">
        <v>21.059699999999999</v>
      </c>
      <c r="BQ131" s="4">
        <v>0</v>
      </c>
      <c r="BR131" s="4">
        <v>0.31904900000000003</v>
      </c>
      <c r="BS131" s="4">
        <v>-5</v>
      </c>
      <c r="BT131" s="4">
        <v>8.0000000000000002E-3</v>
      </c>
      <c r="BU131" s="4">
        <v>7.7967599999999999</v>
      </c>
      <c r="BV131" s="4">
        <v>0.16159999999999999</v>
      </c>
      <c r="BW131" s="4">
        <f t="shared" si="16"/>
        <v>2.0599039919999997</v>
      </c>
      <c r="BY131" s="4">
        <f t="shared" si="12"/>
        <v>11328.986684098249</v>
      </c>
      <c r="BZ131" s="4">
        <f t="shared" si="13"/>
        <v>1856.7117719964001</v>
      </c>
      <c r="CA131" s="4">
        <f t="shared" si="14"/>
        <v>17.914214698536</v>
      </c>
      <c r="CB131" s="4">
        <f t="shared" si="15"/>
        <v>126.7275738282696</v>
      </c>
    </row>
    <row r="132" spans="1:80" x14ac:dyDescent="0.25">
      <c r="A132" s="2">
        <v>42804</v>
      </c>
      <c r="B132" s="3">
        <v>0.55569221064814822</v>
      </c>
      <c r="C132" s="4">
        <v>13.531000000000001</v>
      </c>
      <c r="D132" s="4">
        <v>1.907</v>
      </c>
      <c r="E132" s="4">
        <v>19070.214225</v>
      </c>
      <c r="F132" s="4">
        <v>258.3</v>
      </c>
      <c r="G132" s="4">
        <v>22</v>
      </c>
      <c r="H132" s="4">
        <v>2348.1</v>
      </c>
      <c r="J132" s="4">
        <v>0</v>
      </c>
      <c r="K132" s="4">
        <v>0.8407</v>
      </c>
      <c r="L132" s="4">
        <v>11.3759</v>
      </c>
      <c r="M132" s="4">
        <v>1.6032999999999999</v>
      </c>
      <c r="N132" s="4">
        <v>217.16489999999999</v>
      </c>
      <c r="O132" s="4">
        <v>18.526</v>
      </c>
      <c r="P132" s="4">
        <v>235.7</v>
      </c>
      <c r="Q132" s="4">
        <v>167.86699999999999</v>
      </c>
      <c r="R132" s="4">
        <v>14.320499999999999</v>
      </c>
      <c r="S132" s="4">
        <v>182.2</v>
      </c>
      <c r="T132" s="4">
        <v>2348.1369</v>
      </c>
      <c r="W132" s="4">
        <v>0</v>
      </c>
      <c r="X132" s="4">
        <v>0</v>
      </c>
      <c r="Y132" s="4">
        <v>11.4</v>
      </c>
      <c r="Z132" s="4">
        <v>881</v>
      </c>
      <c r="AA132" s="4">
        <v>894</v>
      </c>
      <c r="AB132" s="4">
        <v>864</v>
      </c>
      <c r="AC132" s="4">
        <v>93</v>
      </c>
      <c r="AD132" s="4">
        <v>12.52</v>
      </c>
      <c r="AE132" s="4">
        <v>0.28999999999999998</v>
      </c>
      <c r="AF132" s="4">
        <v>992</v>
      </c>
      <c r="AG132" s="4">
        <v>-9.1</v>
      </c>
      <c r="AH132" s="4">
        <v>8</v>
      </c>
      <c r="AI132" s="4">
        <v>24</v>
      </c>
      <c r="AJ132" s="4">
        <v>135</v>
      </c>
      <c r="AK132" s="4">
        <v>135.9</v>
      </c>
      <c r="AL132" s="4">
        <v>4.4000000000000004</v>
      </c>
      <c r="AM132" s="4">
        <v>142</v>
      </c>
      <c r="AN132" s="4" t="s">
        <v>155</v>
      </c>
      <c r="AO132" s="4">
        <v>2</v>
      </c>
      <c r="AP132" s="5">
        <v>0.76399305555555552</v>
      </c>
      <c r="AQ132" s="4">
        <v>47.161614999999998</v>
      </c>
      <c r="AR132" s="4">
        <v>-88.491472999999999</v>
      </c>
      <c r="AS132" s="4">
        <v>316.8</v>
      </c>
      <c r="AT132" s="4">
        <v>41.8</v>
      </c>
      <c r="AU132" s="4">
        <v>12</v>
      </c>
      <c r="AV132" s="4">
        <v>10</v>
      </c>
      <c r="AW132" s="4" t="s">
        <v>434</v>
      </c>
      <c r="AX132" s="4">
        <v>1.1000000000000001</v>
      </c>
      <c r="AY132" s="4">
        <v>1.3608</v>
      </c>
      <c r="AZ132" s="4">
        <v>2.3304</v>
      </c>
      <c r="BA132" s="4">
        <v>11.154</v>
      </c>
      <c r="BB132" s="4">
        <v>10.64</v>
      </c>
      <c r="BC132" s="4">
        <v>0.95</v>
      </c>
      <c r="BD132" s="4">
        <v>18.943000000000001</v>
      </c>
      <c r="BE132" s="4">
        <v>2082.0819999999999</v>
      </c>
      <c r="BF132" s="4">
        <v>186.77</v>
      </c>
      <c r="BG132" s="4">
        <v>4.1619999999999999</v>
      </c>
      <c r="BH132" s="4">
        <v>0.35499999999999998</v>
      </c>
      <c r="BI132" s="4">
        <v>4.5170000000000003</v>
      </c>
      <c r="BJ132" s="4">
        <v>3.2170000000000001</v>
      </c>
      <c r="BK132" s="4">
        <v>0.27400000000000002</v>
      </c>
      <c r="BL132" s="4">
        <v>3.492</v>
      </c>
      <c r="BM132" s="4">
        <v>17.8202</v>
      </c>
      <c r="BQ132" s="4">
        <v>0</v>
      </c>
      <c r="BR132" s="4">
        <v>0.25300099999999998</v>
      </c>
      <c r="BS132" s="4">
        <v>-5</v>
      </c>
      <c r="BT132" s="4">
        <v>7.1269999999999997E-3</v>
      </c>
      <c r="BU132" s="4">
        <v>6.1827120000000004</v>
      </c>
      <c r="BV132" s="4">
        <v>0.14396500000000001</v>
      </c>
      <c r="BW132" s="4">
        <f t="shared" si="16"/>
        <v>1.6334725104000001</v>
      </c>
      <c r="BY132" s="4">
        <f t="shared" si="12"/>
        <v>9935.3145361751722</v>
      </c>
      <c r="BZ132" s="4">
        <f t="shared" si="13"/>
        <v>891.23228380123226</v>
      </c>
      <c r="CA132" s="4">
        <f t="shared" si="14"/>
        <v>15.350935680187202</v>
      </c>
      <c r="CB132" s="4">
        <f t="shared" si="15"/>
        <v>85.034735470336329</v>
      </c>
    </row>
    <row r="133" spans="1:80" x14ac:dyDescent="0.25">
      <c r="A133" s="2">
        <v>42804</v>
      </c>
      <c r="B133" s="3">
        <v>0.55570378472222226</v>
      </c>
      <c r="C133" s="4">
        <v>13.685</v>
      </c>
      <c r="D133" s="4">
        <v>1.2272000000000001</v>
      </c>
      <c r="E133" s="4">
        <v>12272.107437999999</v>
      </c>
      <c r="F133" s="4">
        <v>291.8</v>
      </c>
      <c r="G133" s="4">
        <v>26.3</v>
      </c>
      <c r="H133" s="4">
        <v>1941.1</v>
      </c>
      <c r="J133" s="4">
        <v>0</v>
      </c>
      <c r="K133" s="4">
        <v>0.84689999999999999</v>
      </c>
      <c r="L133" s="4">
        <v>11.589600000000001</v>
      </c>
      <c r="M133" s="4">
        <v>1.0392999999999999</v>
      </c>
      <c r="N133" s="4">
        <v>247.11349999999999</v>
      </c>
      <c r="O133" s="4">
        <v>22.3003</v>
      </c>
      <c r="P133" s="4">
        <v>269.39999999999998</v>
      </c>
      <c r="Q133" s="4">
        <v>190.52</v>
      </c>
      <c r="R133" s="4">
        <v>17.193100000000001</v>
      </c>
      <c r="S133" s="4">
        <v>207.7</v>
      </c>
      <c r="T133" s="4">
        <v>1941.0963999999999</v>
      </c>
      <c r="W133" s="4">
        <v>0</v>
      </c>
      <c r="X133" s="4">
        <v>0</v>
      </c>
      <c r="Y133" s="4">
        <v>11.4</v>
      </c>
      <c r="Z133" s="4">
        <v>874</v>
      </c>
      <c r="AA133" s="4">
        <v>886</v>
      </c>
      <c r="AB133" s="4">
        <v>858</v>
      </c>
      <c r="AC133" s="4">
        <v>93</v>
      </c>
      <c r="AD133" s="4">
        <v>11.8</v>
      </c>
      <c r="AE133" s="4">
        <v>0.27</v>
      </c>
      <c r="AF133" s="4">
        <v>992</v>
      </c>
      <c r="AG133" s="4">
        <v>-9.9</v>
      </c>
      <c r="AH133" s="4">
        <v>8.8729999999999993</v>
      </c>
      <c r="AI133" s="4">
        <v>24</v>
      </c>
      <c r="AJ133" s="4">
        <v>135</v>
      </c>
      <c r="AK133" s="4">
        <v>136</v>
      </c>
      <c r="AL133" s="4">
        <v>4.3</v>
      </c>
      <c r="AM133" s="4">
        <v>142</v>
      </c>
      <c r="AN133" s="4" t="s">
        <v>155</v>
      </c>
      <c r="AO133" s="4">
        <v>2</v>
      </c>
      <c r="AP133" s="5">
        <v>0.76400462962962967</v>
      </c>
      <c r="AQ133" s="4">
        <v>47.161482999999997</v>
      </c>
      <c r="AR133" s="4">
        <v>-88.491339999999994</v>
      </c>
      <c r="AS133" s="4">
        <v>317.10000000000002</v>
      </c>
      <c r="AT133" s="4">
        <v>39.1</v>
      </c>
      <c r="AU133" s="4">
        <v>12</v>
      </c>
      <c r="AV133" s="4">
        <v>10</v>
      </c>
      <c r="AW133" s="4" t="s">
        <v>434</v>
      </c>
      <c r="AX133" s="4">
        <v>1.1000000000000001</v>
      </c>
      <c r="AY133" s="4">
        <v>1.5</v>
      </c>
      <c r="AZ133" s="4">
        <v>2.3696000000000002</v>
      </c>
      <c r="BA133" s="4">
        <v>11.154</v>
      </c>
      <c r="BB133" s="4">
        <v>11.1</v>
      </c>
      <c r="BC133" s="4">
        <v>0.99</v>
      </c>
      <c r="BD133" s="4">
        <v>18.077000000000002</v>
      </c>
      <c r="BE133" s="4">
        <v>2186.09</v>
      </c>
      <c r="BF133" s="4">
        <v>124.777</v>
      </c>
      <c r="BG133" s="4">
        <v>4.8810000000000002</v>
      </c>
      <c r="BH133" s="4">
        <v>0.441</v>
      </c>
      <c r="BI133" s="4">
        <v>5.3220000000000001</v>
      </c>
      <c r="BJ133" s="4">
        <v>3.7629999999999999</v>
      </c>
      <c r="BK133" s="4">
        <v>0.34</v>
      </c>
      <c r="BL133" s="4">
        <v>4.1029999999999998</v>
      </c>
      <c r="BM133" s="4">
        <v>15.181900000000001</v>
      </c>
      <c r="BQ133" s="4">
        <v>0</v>
      </c>
      <c r="BR133" s="4">
        <v>0.190001</v>
      </c>
      <c r="BS133" s="4">
        <v>-5</v>
      </c>
      <c r="BT133" s="4">
        <v>7.8729999999999998E-3</v>
      </c>
      <c r="BU133" s="4">
        <v>4.6431500000000003</v>
      </c>
      <c r="BV133" s="4">
        <v>0.15903500000000001</v>
      </c>
      <c r="BW133" s="4">
        <f t="shared" si="16"/>
        <v>1.22672023</v>
      </c>
      <c r="BY133" s="4">
        <f t="shared" si="12"/>
        <v>7834.0353321053026</v>
      </c>
      <c r="BZ133" s="4">
        <f t="shared" si="13"/>
        <v>447.14875720309004</v>
      </c>
      <c r="CA133" s="4">
        <f t="shared" si="14"/>
        <v>13.485023468710001</v>
      </c>
      <c r="CB133" s="4">
        <f t="shared" si="15"/>
        <v>54.405601328623007</v>
      </c>
    </row>
    <row r="134" spans="1:80" x14ac:dyDescent="0.25">
      <c r="A134" s="2">
        <v>42804</v>
      </c>
      <c r="B134" s="3">
        <v>0.5557153587962963</v>
      </c>
      <c r="C134" s="4">
        <v>13.632</v>
      </c>
      <c r="D134" s="4">
        <v>1.4446000000000001</v>
      </c>
      <c r="E134" s="4">
        <v>14445.661157</v>
      </c>
      <c r="F134" s="4">
        <v>324.89999999999998</v>
      </c>
      <c r="G134" s="4">
        <v>31.6</v>
      </c>
      <c r="H134" s="4">
        <v>1714.6</v>
      </c>
      <c r="J134" s="4">
        <v>0</v>
      </c>
      <c r="K134" s="4">
        <v>0.84550000000000003</v>
      </c>
      <c r="L134" s="4">
        <v>11.5258</v>
      </c>
      <c r="M134" s="4">
        <v>1.2214</v>
      </c>
      <c r="N134" s="4">
        <v>274.67329999999998</v>
      </c>
      <c r="O134" s="4">
        <v>26.702500000000001</v>
      </c>
      <c r="P134" s="4">
        <v>301.39999999999998</v>
      </c>
      <c r="Q134" s="4">
        <v>211.6772</v>
      </c>
      <c r="R134" s="4">
        <v>20.578299999999999</v>
      </c>
      <c r="S134" s="4">
        <v>232.3</v>
      </c>
      <c r="T134" s="4">
        <v>1714.5515</v>
      </c>
      <c r="W134" s="4">
        <v>0</v>
      </c>
      <c r="X134" s="4">
        <v>0</v>
      </c>
      <c r="Y134" s="4">
        <v>11.5</v>
      </c>
      <c r="Z134" s="4">
        <v>871</v>
      </c>
      <c r="AA134" s="4">
        <v>884</v>
      </c>
      <c r="AB134" s="4">
        <v>856</v>
      </c>
      <c r="AC134" s="4">
        <v>93</v>
      </c>
      <c r="AD134" s="4">
        <v>11.68</v>
      </c>
      <c r="AE134" s="4">
        <v>0.27</v>
      </c>
      <c r="AF134" s="4">
        <v>992</v>
      </c>
      <c r="AG134" s="4">
        <v>-10</v>
      </c>
      <c r="AH134" s="4">
        <v>9</v>
      </c>
      <c r="AI134" s="4">
        <v>24</v>
      </c>
      <c r="AJ134" s="4">
        <v>135</v>
      </c>
      <c r="AK134" s="4">
        <v>135.1</v>
      </c>
      <c r="AL134" s="4">
        <v>4.7</v>
      </c>
      <c r="AM134" s="4">
        <v>142</v>
      </c>
      <c r="AN134" s="4" t="s">
        <v>155</v>
      </c>
      <c r="AO134" s="4">
        <v>2</v>
      </c>
      <c r="AP134" s="5">
        <v>0.7640162037037036</v>
      </c>
      <c r="AQ134" s="4">
        <v>47.161363999999999</v>
      </c>
      <c r="AR134" s="4">
        <v>-88.491197</v>
      </c>
      <c r="AS134" s="4">
        <v>317</v>
      </c>
      <c r="AT134" s="4">
        <v>37.299999999999997</v>
      </c>
      <c r="AU134" s="4">
        <v>12</v>
      </c>
      <c r="AV134" s="4">
        <v>10</v>
      </c>
      <c r="AW134" s="4" t="s">
        <v>434</v>
      </c>
      <c r="AX134" s="4">
        <v>1.0696000000000001</v>
      </c>
      <c r="AY134" s="4">
        <v>1.5</v>
      </c>
      <c r="AZ134" s="4">
        <v>2.2391999999999999</v>
      </c>
      <c r="BA134" s="4">
        <v>11.154</v>
      </c>
      <c r="BB134" s="4">
        <v>10.98</v>
      </c>
      <c r="BC134" s="4">
        <v>0.98</v>
      </c>
      <c r="BD134" s="4">
        <v>18.273</v>
      </c>
      <c r="BE134" s="4">
        <v>2157.9140000000002</v>
      </c>
      <c r="BF134" s="4">
        <v>145.54300000000001</v>
      </c>
      <c r="BG134" s="4">
        <v>5.3849999999999998</v>
      </c>
      <c r="BH134" s="4">
        <v>0.52400000000000002</v>
      </c>
      <c r="BI134" s="4">
        <v>5.9089999999999998</v>
      </c>
      <c r="BJ134" s="4">
        <v>4.1500000000000004</v>
      </c>
      <c r="BK134" s="4">
        <v>0.40300000000000002</v>
      </c>
      <c r="BL134" s="4">
        <v>4.5540000000000003</v>
      </c>
      <c r="BM134" s="4">
        <v>13.3103</v>
      </c>
      <c r="BQ134" s="4">
        <v>0</v>
      </c>
      <c r="BR134" s="4">
        <v>0.17414299999999999</v>
      </c>
      <c r="BS134" s="4">
        <v>-5</v>
      </c>
      <c r="BT134" s="4">
        <v>7.1269999999999997E-3</v>
      </c>
      <c r="BU134" s="4">
        <v>4.2556200000000004</v>
      </c>
      <c r="BV134" s="4">
        <v>0.14396500000000001</v>
      </c>
      <c r="BW134" s="4">
        <f t="shared" si="16"/>
        <v>1.1243348040000001</v>
      </c>
      <c r="BY134" s="4">
        <f t="shared" si="12"/>
        <v>7087.6415936016256</v>
      </c>
      <c r="BZ134" s="4">
        <f t="shared" si="13"/>
        <v>478.03416654118814</v>
      </c>
      <c r="CA134" s="4">
        <f t="shared" si="14"/>
        <v>13.630623191400003</v>
      </c>
      <c r="CB134" s="4">
        <f t="shared" si="15"/>
        <v>43.717514184214807</v>
      </c>
    </row>
    <row r="135" spans="1:80" x14ac:dyDescent="0.25">
      <c r="A135" s="2">
        <v>42804</v>
      </c>
      <c r="B135" s="3">
        <v>0.55572693287037034</v>
      </c>
      <c r="C135" s="4">
        <v>13.574999999999999</v>
      </c>
      <c r="D135" s="4">
        <v>1.6317999999999999</v>
      </c>
      <c r="E135" s="4">
        <v>16317.522784000001</v>
      </c>
      <c r="F135" s="4">
        <v>341.4</v>
      </c>
      <c r="G135" s="4">
        <v>28.3</v>
      </c>
      <c r="H135" s="4">
        <v>1594.9</v>
      </c>
      <c r="J135" s="4">
        <v>0</v>
      </c>
      <c r="K135" s="4">
        <v>0.84419999999999995</v>
      </c>
      <c r="L135" s="4">
        <v>11.4597</v>
      </c>
      <c r="M135" s="4">
        <v>1.3774999999999999</v>
      </c>
      <c r="N135" s="4">
        <v>288.1859</v>
      </c>
      <c r="O135" s="4">
        <v>23.920200000000001</v>
      </c>
      <c r="P135" s="4">
        <v>312.10000000000002</v>
      </c>
      <c r="Q135" s="4">
        <v>222.0907</v>
      </c>
      <c r="R135" s="4">
        <v>18.434100000000001</v>
      </c>
      <c r="S135" s="4">
        <v>240.5</v>
      </c>
      <c r="T135" s="4">
        <v>1594.924</v>
      </c>
      <c r="W135" s="4">
        <v>0</v>
      </c>
      <c r="X135" s="4">
        <v>0</v>
      </c>
      <c r="Y135" s="4">
        <v>11.4</v>
      </c>
      <c r="Z135" s="4">
        <v>877</v>
      </c>
      <c r="AA135" s="4">
        <v>890</v>
      </c>
      <c r="AB135" s="4">
        <v>862</v>
      </c>
      <c r="AC135" s="4">
        <v>93</v>
      </c>
      <c r="AD135" s="4">
        <v>11.68</v>
      </c>
      <c r="AE135" s="4">
        <v>0.27</v>
      </c>
      <c r="AF135" s="4">
        <v>992</v>
      </c>
      <c r="AG135" s="4">
        <v>-10</v>
      </c>
      <c r="AH135" s="4">
        <v>9</v>
      </c>
      <c r="AI135" s="4">
        <v>24</v>
      </c>
      <c r="AJ135" s="4">
        <v>135</v>
      </c>
      <c r="AK135" s="4">
        <v>134.1</v>
      </c>
      <c r="AL135" s="4">
        <v>4.5999999999999996</v>
      </c>
      <c r="AM135" s="4">
        <v>142</v>
      </c>
      <c r="AN135" s="4" t="s">
        <v>155</v>
      </c>
      <c r="AO135" s="4">
        <v>2</v>
      </c>
      <c r="AP135" s="5">
        <v>0.76402777777777775</v>
      </c>
      <c r="AQ135" s="4">
        <v>47.161257999999997</v>
      </c>
      <c r="AR135" s="4">
        <v>-88.491056</v>
      </c>
      <c r="AS135" s="4">
        <v>316.8</v>
      </c>
      <c r="AT135" s="4">
        <v>34.799999999999997</v>
      </c>
      <c r="AU135" s="4">
        <v>12</v>
      </c>
      <c r="AV135" s="4">
        <v>10</v>
      </c>
      <c r="AW135" s="4" t="s">
        <v>434</v>
      </c>
      <c r="AX135" s="4">
        <v>1</v>
      </c>
      <c r="AY135" s="4">
        <v>1.5304</v>
      </c>
      <c r="AZ135" s="4">
        <v>2.1303999999999998</v>
      </c>
      <c r="BA135" s="4">
        <v>11.154</v>
      </c>
      <c r="BB135" s="4">
        <v>10.88</v>
      </c>
      <c r="BC135" s="4">
        <v>0.98</v>
      </c>
      <c r="BD135" s="4">
        <v>18.460999999999999</v>
      </c>
      <c r="BE135" s="4">
        <v>2132.6149999999998</v>
      </c>
      <c r="BF135" s="4">
        <v>163.15299999999999</v>
      </c>
      <c r="BG135" s="4">
        <v>5.6159999999999997</v>
      </c>
      <c r="BH135" s="4">
        <v>0.46600000000000003</v>
      </c>
      <c r="BI135" s="4">
        <v>6.0819999999999999</v>
      </c>
      <c r="BJ135" s="4">
        <v>4.3280000000000003</v>
      </c>
      <c r="BK135" s="4">
        <v>0.35899999999999999</v>
      </c>
      <c r="BL135" s="4">
        <v>4.6870000000000003</v>
      </c>
      <c r="BM135" s="4">
        <v>12.3072</v>
      </c>
      <c r="BQ135" s="4">
        <v>0</v>
      </c>
      <c r="BR135" s="4">
        <v>0.24982399999999999</v>
      </c>
      <c r="BS135" s="4">
        <v>-5</v>
      </c>
      <c r="BT135" s="4">
        <v>7.8729999999999998E-3</v>
      </c>
      <c r="BU135" s="4">
        <v>6.1050740000000001</v>
      </c>
      <c r="BV135" s="4">
        <v>0.15903500000000001</v>
      </c>
      <c r="BW135" s="4">
        <f t="shared" si="16"/>
        <v>1.6129605508</v>
      </c>
      <c r="BY135" s="4">
        <f t="shared" si="12"/>
        <v>10048.660329452017</v>
      </c>
      <c r="BZ135" s="4">
        <f t="shared" si="13"/>
        <v>768.75998655691956</v>
      </c>
      <c r="CA135" s="4">
        <f t="shared" si="14"/>
        <v>20.393086377929603</v>
      </c>
      <c r="CB135" s="4">
        <f t="shared" si="15"/>
        <v>57.990247844375041</v>
      </c>
    </row>
    <row r="136" spans="1:80" x14ac:dyDescent="0.25">
      <c r="A136" s="2">
        <v>42804</v>
      </c>
      <c r="B136" s="3">
        <v>0.55573850694444438</v>
      </c>
      <c r="C136" s="4">
        <v>13.576000000000001</v>
      </c>
      <c r="D136" s="4">
        <v>1.6756</v>
      </c>
      <c r="E136" s="4">
        <v>16756.315789</v>
      </c>
      <c r="F136" s="4">
        <v>362.1</v>
      </c>
      <c r="G136" s="4">
        <v>28.2</v>
      </c>
      <c r="H136" s="4">
        <v>1603.9</v>
      </c>
      <c r="J136" s="4">
        <v>0</v>
      </c>
      <c r="K136" s="4">
        <v>0.84360000000000002</v>
      </c>
      <c r="L136" s="4">
        <v>11.452500000000001</v>
      </c>
      <c r="M136" s="4">
        <v>1.4135</v>
      </c>
      <c r="N136" s="4">
        <v>305.41699999999997</v>
      </c>
      <c r="O136" s="4">
        <v>23.788399999999999</v>
      </c>
      <c r="P136" s="4">
        <v>329.2</v>
      </c>
      <c r="Q136" s="4">
        <v>236.08529999999999</v>
      </c>
      <c r="R136" s="4">
        <v>18.388300000000001</v>
      </c>
      <c r="S136" s="4">
        <v>254.5</v>
      </c>
      <c r="T136" s="4">
        <v>1603.9</v>
      </c>
      <c r="W136" s="4">
        <v>0</v>
      </c>
      <c r="X136" s="4">
        <v>0</v>
      </c>
      <c r="Y136" s="4">
        <v>11.4</v>
      </c>
      <c r="Z136" s="4">
        <v>883</v>
      </c>
      <c r="AA136" s="4">
        <v>895</v>
      </c>
      <c r="AB136" s="4">
        <v>867</v>
      </c>
      <c r="AC136" s="4">
        <v>93</v>
      </c>
      <c r="AD136" s="4">
        <v>12.52</v>
      </c>
      <c r="AE136" s="4">
        <v>0.28999999999999998</v>
      </c>
      <c r="AF136" s="4">
        <v>992</v>
      </c>
      <c r="AG136" s="4">
        <v>-9.1</v>
      </c>
      <c r="AH136" s="4">
        <v>9</v>
      </c>
      <c r="AI136" s="4">
        <v>24</v>
      </c>
      <c r="AJ136" s="4">
        <v>135</v>
      </c>
      <c r="AK136" s="4">
        <v>134</v>
      </c>
      <c r="AL136" s="4">
        <v>4.4000000000000004</v>
      </c>
      <c r="AM136" s="4">
        <v>142</v>
      </c>
      <c r="AN136" s="4" t="s">
        <v>155</v>
      </c>
      <c r="AO136" s="4">
        <v>2</v>
      </c>
      <c r="AP136" s="5">
        <v>0.7640393518518519</v>
      </c>
      <c r="AQ136" s="4">
        <v>47.161152999999999</v>
      </c>
      <c r="AR136" s="4">
        <v>-88.490937000000002</v>
      </c>
      <c r="AS136" s="4">
        <v>316.7</v>
      </c>
      <c r="AT136" s="4">
        <v>32.200000000000003</v>
      </c>
      <c r="AU136" s="4">
        <v>12</v>
      </c>
      <c r="AV136" s="4">
        <v>10</v>
      </c>
      <c r="AW136" s="4" t="s">
        <v>434</v>
      </c>
      <c r="AX136" s="4">
        <v>1</v>
      </c>
      <c r="AY136" s="4">
        <v>1.6304000000000001</v>
      </c>
      <c r="AZ136" s="4">
        <v>2.2000000000000002</v>
      </c>
      <c r="BA136" s="4">
        <v>11.154</v>
      </c>
      <c r="BB136" s="4">
        <v>10.85</v>
      </c>
      <c r="BC136" s="4">
        <v>0.97</v>
      </c>
      <c r="BD136" s="4">
        <v>18.545000000000002</v>
      </c>
      <c r="BE136" s="4">
        <v>2126.3919999999998</v>
      </c>
      <c r="BF136" s="4">
        <v>167.03800000000001</v>
      </c>
      <c r="BG136" s="4">
        <v>5.9379999999999997</v>
      </c>
      <c r="BH136" s="4">
        <v>0.46300000000000002</v>
      </c>
      <c r="BI136" s="4">
        <v>6.4009999999999998</v>
      </c>
      <c r="BJ136" s="4">
        <v>4.59</v>
      </c>
      <c r="BK136" s="4">
        <v>0.35799999999999998</v>
      </c>
      <c r="BL136" s="4">
        <v>4.9480000000000004</v>
      </c>
      <c r="BM136" s="4">
        <v>12.348100000000001</v>
      </c>
      <c r="BQ136" s="4">
        <v>0</v>
      </c>
      <c r="BR136" s="4">
        <v>0.31861800000000001</v>
      </c>
      <c r="BS136" s="4">
        <v>-5</v>
      </c>
      <c r="BT136" s="4">
        <v>8.0000000000000002E-3</v>
      </c>
      <c r="BU136" s="4">
        <v>7.7862280000000004</v>
      </c>
      <c r="BV136" s="4">
        <v>0.16159999999999999</v>
      </c>
      <c r="BW136" s="4">
        <f t="shared" si="16"/>
        <v>2.0571214376000002</v>
      </c>
      <c r="BY136" s="4">
        <f t="shared" si="12"/>
        <v>12778.362986892396</v>
      </c>
      <c r="BZ136" s="4">
        <f t="shared" si="13"/>
        <v>1003.7999562660754</v>
      </c>
      <c r="CA136" s="4">
        <f t="shared" si="14"/>
        <v>27.583195436135998</v>
      </c>
      <c r="CB136" s="4">
        <f t="shared" si="15"/>
        <v>74.204805133976251</v>
      </c>
    </row>
    <row r="137" spans="1:80" x14ac:dyDescent="0.25">
      <c r="A137" s="2">
        <v>42804</v>
      </c>
      <c r="B137" s="3">
        <v>0.55575008101851853</v>
      </c>
      <c r="C137" s="4">
        <v>13.602</v>
      </c>
      <c r="D137" s="4">
        <v>1.5547</v>
      </c>
      <c r="E137" s="4">
        <v>15546.611156999999</v>
      </c>
      <c r="F137" s="4">
        <v>386.2</v>
      </c>
      <c r="G137" s="4">
        <v>28.2</v>
      </c>
      <c r="H137" s="4">
        <v>1603.9</v>
      </c>
      <c r="J137" s="4">
        <v>0</v>
      </c>
      <c r="K137" s="4">
        <v>0.84460000000000002</v>
      </c>
      <c r="L137" s="4">
        <v>11.4885</v>
      </c>
      <c r="M137" s="4">
        <v>1.3130999999999999</v>
      </c>
      <c r="N137" s="4">
        <v>326.20240000000001</v>
      </c>
      <c r="O137" s="4">
        <v>23.848800000000001</v>
      </c>
      <c r="P137" s="4">
        <v>350.1</v>
      </c>
      <c r="Q137" s="4">
        <v>252.2679</v>
      </c>
      <c r="R137" s="4">
        <v>18.4434</v>
      </c>
      <c r="S137" s="4">
        <v>270.7</v>
      </c>
      <c r="T137" s="4">
        <v>1603.8766000000001</v>
      </c>
      <c r="W137" s="4">
        <v>0</v>
      </c>
      <c r="X137" s="4">
        <v>0</v>
      </c>
      <c r="Y137" s="4">
        <v>11.5</v>
      </c>
      <c r="Z137" s="4">
        <v>883</v>
      </c>
      <c r="AA137" s="4">
        <v>896</v>
      </c>
      <c r="AB137" s="4">
        <v>866</v>
      </c>
      <c r="AC137" s="4">
        <v>93</v>
      </c>
      <c r="AD137" s="4">
        <v>12.64</v>
      </c>
      <c r="AE137" s="4">
        <v>0.28999999999999998</v>
      </c>
      <c r="AF137" s="4">
        <v>992</v>
      </c>
      <c r="AG137" s="4">
        <v>-9</v>
      </c>
      <c r="AH137" s="4">
        <v>9</v>
      </c>
      <c r="AI137" s="4">
        <v>24</v>
      </c>
      <c r="AJ137" s="4">
        <v>135</v>
      </c>
      <c r="AK137" s="4">
        <v>134.9</v>
      </c>
      <c r="AL137" s="4">
        <v>4.5999999999999996</v>
      </c>
      <c r="AM137" s="4">
        <v>142</v>
      </c>
      <c r="AN137" s="4" t="s">
        <v>155</v>
      </c>
      <c r="AO137" s="4">
        <v>2</v>
      </c>
      <c r="AP137" s="5">
        <v>0.76405092592592594</v>
      </c>
      <c r="AQ137" s="4">
        <v>47.161047000000003</v>
      </c>
      <c r="AR137" s="4">
        <v>-88.490842000000001</v>
      </c>
      <c r="AS137" s="4">
        <v>316.7</v>
      </c>
      <c r="AT137" s="4">
        <v>30.3</v>
      </c>
      <c r="AU137" s="4">
        <v>12</v>
      </c>
      <c r="AV137" s="4">
        <v>10</v>
      </c>
      <c r="AW137" s="4" t="s">
        <v>434</v>
      </c>
      <c r="AX137" s="4">
        <v>1</v>
      </c>
      <c r="AY137" s="4">
        <v>1.7607999999999999</v>
      </c>
      <c r="AZ137" s="4">
        <v>2.2303999999999999</v>
      </c>
      <c r="BA137" s="4">
        <v>11.154</v>
      </c>
      <c r="BB137" s="4">
        <v>10.92</v>
      </c>
      <c r="BC137" s="4">
        <v>0.98</v>
      </c>
      <c r="BD137" s="4">
        <v>18.395</v>
      </c>
      <c r="BE137" s="4">
        <v>2143.7080000000001</v>
      </c>
      <c r="BF137" s="4">
        <v>155.94900000000001</v>
      </c>
      <c r="BG137" s="4">
        <v>6.3739999999999997</v>
      </c>
      <c r="BH137" s="4">
        <v>0.46600000000000003</v>
      </c>
      <c r="BI137" s="4">
        <v>6.84</v>
      </c>
      <c r="BJ137" s="4">
        <v>4.9290000000000003</v>
      </c>
      <c r="BK137" s="4">
        <v>0.36</v>
      </c>
      <c r="BL137" s="4">
        <v>5.29</v>
      </c>
      <c r="BM137" s="4">
        <v>12.4094</v>
      </c>
      <c r="BQ137" s="4">
        <v>0</v>
      </c>
      <c r="BR137" s="4">
        <v>0.32787300000000003</v>
      </c>
      <c r="BS137" s="4">
        <v>-5</v>
      </c>
      <c r="BT137" s="4">
        <v>8.0000000000000002E-3</v>
      </c>
      <c r="BU137" s="4">
        <v>8.012397</v>
      </c>
      <c r="BV137" s="4">
        <v>0.16159999999999999</v>
      </c>
      <c r="BW137" s="4">
        <f t="shared" si="16"/>
        <v>2.1168752874000001</v>
      </c>
      <c r="BY137" s="4">
        <f t="shared" si="12"/>
        <v>13256.62168320506</v>
      </c>
      <c r="BZ137" s="4">
        <f t="shared" si="13"/>
        <v>964.3836263493655</v>
      </c>
      <c r="CA137" s="4">
        <f t="shared" si="14"/>
        <v>30.480778294673403</v>
      </c>
      <c r="CB137" s="4">
        <f t="shared" si="15"/>
        <v>76.739332556283244</v>
      </c>
    </row>
    <row r="138" spans="1:80" x14ac:dyDescent="0.25">
      <c r="A138" s="2">
        <v>42804</v>
      </c>
      <c r="B138" s="3">
        <v>0.55576165509259257</v>
      </c>
      <c r="C138" s="4">
        <v>13.667</v>
      </c>
      <c r="D138" s="4">
        <v>1.4939</v>
      </c>
      <c r="E138" s="4">
        <v>14939.302326000001</v>
      </c>
      <c r="F138" s="4">
        <v>430.2</v>
      </c>
      <c r="G138" s="4">
        <v>29.5</v>
      </c>
      <c r="H138" s="4">
        <v>1613.9</v>
      </c>
      <c r="J138" s="4">
        <v>0</v>
      </c>
      <c r="K138" s="4">
        <v>0.84470000000000001</v>
      </c>
      <c r="L138" s="4">
        <v>11.544600000000001</v>
      </c>
      <c r="M138" s="4">
        <v>1.2619</v>
      </c>
      <c r="N138" s="4">
        <v>363.42290000000003</v>
      </c>
      <c r="O138" s="4">
        <v>24.918800000000001</v>
      </c>
      <c r="P138" s="4">
        <v>388.3</v>
      </c>
      <c r="Q138" s="4">
        <v>281.05220000000003</v>
      </c>
      <c r="R138" s="4">
        <v>19.270900000000001</v>
      </c>
      <c r="S138" s="4">
        <v>300.3</v>
      </c>
      <c r="T138" s="4">
        <v>1613.9</v>
      </c>
      <c r="W138" s="4">
        <v>0</v>
      </c>
      <c r="X138" s="4">
        <v>0</v>
      </c>
      <c r="Y138" s="4">
        <v>11.4</v>
      </c>
      <c r="Z138" s="4">
        <v>884</v>
      </c>
      <c r="AA138" s="4">
        <v>899</v>
      </c>
      <c r="AB138" s="4">
        <v>868</v>
      </c>
      <c r="AC138" s="4">
        <v>93</v>
      </c>
      <c r="AD138" s="4">
        <v>12.64</v>
      </c>
      <c r="AE138" s="4">
        <v>0.28999999999999998</v>
      </c>
      <c r="AF138" s="4">
        <v>992</v>
      </c>
      <c r="AG138" s="4">
        <v>-9</v>
      </c>
      <c r="AH138" s="4">
        <v>9</v>
      </c>
      <c r="AI138" s="4">
        <v>24</v>
      </c>
      <c r="AJ138" s="4">
        <v>135</v>
      </c>
      <c r="AK138" s="4">
        <v>135</v>
      </c>
      <c r="AL138" s="4">
        <v>4.7</v>
      </c>
      <c r="AM138" s="4">
        <v>142</v>
      </c>
      <c r="AN138" s="4" t="s">
        <v>155</v>
      </c>
      <c r="AO138" s="4">
        <v>2</v>
      </c>
      <c r="AP138" s="5">
        <v>0.76406249999999998</v>
      </c>
      <c r="AQ138" s="4">
        <v>47.160933999999997</v>
      </c>
      <c r="AR138" s="4">
        <v>-88.490768000000003</v>
      </c>
      <c r="AS138" s="4">
        <v>316.8</v>
      </c>
      <c r="AT138" s="4">
        <v>29.9</v>
      </c>
      <c r="AU138" s="4">
        <v>12</v>
      </c>
      <c r="AV138" s="4">
        <v>10</v>
      </c>
      <c r="AW138" s="4" t="s">
        <v>434</v>
      </c>
      <c r="AX138" s="4">
        <v>1</v>
      </c>
      <c r="AY138" s="4">
        <v>1.9303999999999999</v>
      </c>
      <c r="AZ138" s="4">
        <v>2.3304</v>
      </c>
      <c r="BA138" s="4">
        <v>11.154</v>
      </c>
      <c r="BB138" s="4">
        <v>10.93</v>
      </c>
      <c r="BC138" s="4">
        <v>0.98</v>
      </c>
      <c r="BD138" s="4">
        <v>18.385000000000002</v>
      </c>
      <c r="BE138" s="4">
        <v>2153.1909999999998</v>
      </c>
      <c r="BF138" s="4">
        <v>149.80199999999999</v>
      </c>
      <c r="BG138" s="4">
        <v>7.0979999999999999</v>
      </c>
      <c r="BH138" s="4">
        <v>0.48699999999999999</v>
      </c>
      <c r="BI138" s="4">
        <v>7.585</v>
      </c>
      <c r="BJ138" s="4">
        <v>5.4889999999999999</v>
      </c>
      <c r="BK138" s="4">
        <v>0.376</v>
      </c>
      <c r="BL138" s="4">
        <v>5.8659999999999997</v>
      </c>
      <c r="BM138" s="4">
        <v>12.481299999999999</v>
      </c>
      <c r="BQ138" s="4">
        <v>0</v>
      </c>
      <c r="BR138" s="4">
        <v>0.31839699999999999</v>
      </c>
      <c r="BS138" s="4">
        <v>-5</v>
      </c>
      <c r="BT138" s="4">
        <v>8.0000000000000002E-3</v>
      </c>
      <c r="BU138" s="4">
        <v>7.7808270000000004</v>
      </c>
      <c r="BV138" s="4">
        <v>0.16159999999999999</v>
      </c>
      <c r="BW138" s="4">
        <f t="shared" si="16"/>
        <v>2.0556944933999999</v>
      </c>
      <c r="BY138" s="4">
        <f t="shared" si="12"/>
        <v>12930.433627101012</v>
      </c>
      <c r="BZ138" s="4">
        <f t="shared" si="13"/>
        <v>899.59730381883719</v>
      </c>
      <c r="CA138" s="4">
        <f t="shared" si="14"/>
        <v>32.962774867235403</v>
      </c>
      <c r="CB138" s="4">
        <f t="shared" si="15"/>
        <v>74.953230451890178</v>
      </c>
    </row>
    <row r="139" spans="1:80" x14ac:dyDescent="0.25">
      <c r="A139" s="2">
        <v>42804</v>
      </c>
      <c r="B139" s="3">
        <v>0.55577322916666672</v>
      </c>
      <c r="C139" s="4">
        <v>13.62</v>
      </c>
      <c r="D139" s="4">
        <v>1.6998</v>
      </c>
      <c r="E139" s="4">
        <v>16998.412571000001</v>
      </c>
      <c r="F139" s="4">
        <v>510.9</v>
      </c>
      <c r="G139" s="4">
        <v>29.5</v>
      </c>
      <c r="H139" s="4">
        <v>1611.5</v>
      </c>
      <c r="J139" s="4">
        <v>0</v>
      </c>
      <c r="K139" s="4">
        <v>0.84289999999999998</v>
      </c>
      <c r="L139" s="4">
        <v>11.4811</v>
      </c>
      <c r="M139" s="4">
        <v>1.4328000000000001</v>
      </c>
      <c r="N139" s="4">
        <v>430.64420000000001</v>
      </c>
      <c r="O139" s="4">
        <v>24.866399999999999</v>
      </c>
      <c r="P139" s="4">
        <v>455.5</v>
      </c>
      <c r="Q139" s="4">
        <v>333.03769999999997</v>
      </c>
      <c r="R139" s="4">
        <v>19.230399999999999</v>
      </c>
      <c r="S139" s="4">
        <v>352.3</v>
      </c>
      <c r="T139" s="4">
        <v>1611.4706000000001</v>
      </c>
      <c r="W139" s="4">
        <v>0</v>
      </c>
      <c r="X139" s="4">
        <v>0</v>
      </c>
      <c r="Y139" s="4">
        <v>11.5</v>
      </c>
      <c r="Z139" s="4">
        <v>880</v>
      </c>
      <c r="AA139" s="4">
        <v>896</v>
      </c>
      <c r="AB139" s="4">
        <v>863</v>
      </c>
      <c r="AC139" s="4">
        <v>93</v>
      </c>
      <c r="AD139" s="4">
        <v>12.64</v>
      </c>
      <c r="AE139" s="4">
        <v>0.28999999999999998</v>
      </c>
      <c r="AF139" s="4">
        <v>992</v>
      </c>
      <c r="AG139" s="4">
        <v>-9</v>
      </c>
      <c r="AH139" s="4">
        <v>9</v>
      </c>
      <c r="AI139" s="4">
        <v>24</v>
      </c>
      <c r="AJ139" s="4">
        <v>135.9</v>
      </c>
      <c r="AK139" s="4">
        <v>135</v>
      </c>
      <c r="AL139" s="4">
        <v>4.5</v>
      </c>
      <c r="AM139" s="4">
        <v>142</v>
      </c>
      <c r="AN139" s="4" t="s">
        <v>155</v>
      </c>
      <c r="AO139" s="4">
        <v>2</v>
      </c>
      <c r="AP139" s="5">
        <v>0.76407407407407402</v>
      </c>
      <c r="AQ139" s="4">
        <v>47.160817000000002</v>
      </c>
      <c r="AR139" s="4">
        <v>-88.490728000000004</v>
      </c>
      <c r="AS139" s="4">
        <v>316.8</v>
      </c>
      <c r="AT139" s="4">
        <v>29.6</v>
      </c>
      <c r="AU139" s="4">
        <v>12</v>
      </c>
      <c r="AV139" s="4">
        <v>10</v>
      </c>
      <c r="AW139" s="4" t="s">
        <v>434</v>
      </c>
      <c r="AX139" s="4">
        <v>1.0608</v>
      </c>
      <c r="AY139" s="4">
        <v>1.696</v>
      </c>
      <c r="AZ139" s="4">
        <v>2.4</v>
      </c>
      <c r="BA139" s="4">
        <v>11.154</v>
      </c>
      <c r="BB139" s="4">
        <v>10.8</v>
      </c>
      <c r="BC139" s="4">
        <v>0.97</v>
      </c>
      <c r="BD139" s="4">
        <v>18.634</v>
      </c>
      <c r="BE139" s="4">
        <v>2123.7359999999999</v>
      </c>
      <c r="BF139" s="4">
        <v>168.69200000000001</v>
      </c>
      <c r="BG139" s="4">
        <v>8.3420000000000005</v>
      </c>
      <c r="BH139" s="4">
        <v>0.48199999999999998</v>
      </c>
      <c r="BI139" s="4">
        <v>8.8239999999999998</v>
      </c>
      <c r="BJ139" s="4">
        <v>6.4509999999999996</v>
      </c>
      <c r="BK139" s="4">
        <v>0.373</v>
      </c>
      <c r="BL139" s="4">
        <v>6.8239999999999998</v>
      </c>
      <c r="BM139" s="4">
        <v>12.36</v>
      </c>
      <c r="BQ139" s="4">
        <v>0</v>
      </c>
      <c r="BR139" s="4">
        <v>0.27160400000000001</v>
      </c>
      <c r="BS139" s="4">
        <v>-5</v>
      </c>
      <c r="BT139" s="4">
        <v>8.0000000000000002E-3</v>
      </c>
      <c r="BU139" s="4">
        <v>6.6373230000000003</v>
      </c>
      <c r="BV139" s="4">
        <v>0.16159999999999999</v>
      </c>
      <c r="BW139" s="4">
        <f t="shared" si="16"/>
        <v>1.7535807366</v>
      </c>
      <c r="BY139" s="4">
        <f t="shared" ref="BY139:BY148" si="17">BE139*$BU139*0.7718</f>
        <v>10879.23244425827</v>
      </c>
      <c r="BZ139" s="4">
        <f t="shared" ref="BZ139:BZ148" si="18">BF139*$BU139*0.7718</f>
        <v>864.15612839204891</v>
      </c>
      <c r="CA139" s="4">
        <f t="shared" ref="CA139:CA148" si="19">BJ139*$BU139*0.7718</f>
        <v>33.046446685421401</v>
      </c>
      <c r="CB139" s="4">
        <f t="shared" ref="CB139:CB148" si="20">BM139*$BU139*0.7718</f>
        <v>63.316397617703998</v>
      </c>
    </row>
    <row r="140" spans="1:80" x14ac:dyDescent="0.25">
      <c r="A140" s="2">
        <v>42804</v>
      </c>
      <c r="B140" s="3">
        <v>0.55578480324074075</v>
      </c>
      <c r="C140" s="4">
        <v>13.565</v>
      </c>
      <c r="D140" s="4">
        <v>1.7885</v>
      </c>
      <c r="E140" s="4">
        <v>17884.794521</v>
      </c>
      <c r="F140" s="4">
        <v>553.70000000000005</v>
      </c>
      <c r="G140" s="4">
        <v>29.5</v>
      </c>
      <c r="H140" s="4">
        <v>1583.7</v>
      </c>
      <c r="J140" s="4">
        <v>0</v>
      </c>
      <c r="K140" s="4">
        <v>0.84260000000000002</v>
      </c>
      <c r="L140" s="4">
        <v>11.4293</v>
      </c>
      <c r="M140" s="4">
        <v>1.5068999999999999</v>
      </c>
      <c r="N140" s="4">
        <v>466.53530000000001</v>
      </c>
      <c r="O140" s="4">
        <v>24.855399999999999</v>
      </c>
      <c r="P140" s="4">
        <v>491.4</v>
      </c>
      <c r="Q140" s="4">
        <v>359.6902</v>
      </c>
      <c r="R140" s="4">
        <v>19.163</v>
      </c>
      <c r="S140" s="4">
        <v>378.9</v>
      </c>
      <c r="T140" s="4">
        <v>1583.7</v>
      </c>
      <c r="W140" s="4">
        <v>0</v>
      </c>
      <c r="X140" s="4">
        <v>0</v>
      </c>
      <c r="Y140" s="4">
        <v>11.4</v>
      </c>
      <c r="Z140" s="4">
        <v>871</v>
      </c>
      <c r="AA140" s="4">
        <v>887</v>
      </c>
      <c r="AB140" s="4">
        <v>857</v>
      </c>
      <c r="AC140" s="4">
        <v>93</v>
      </c>
      <c r="AD140" s="4">
        <v>11.8</v>
      </c>
      <c r="AE140" s="4">
        <v>0.27</v>
      </c>
      <c r="AF140" s="4">
        <v>992</v>
      </c>
      <c r="AG140" s="4">
        <v>-9.9</v>
      </c>
      <c r="AH140" s="4">
        <v>9</v>
      </c>
      <c r="AI140" s="4">
        <v>24</v>
      </c>
      <c r="AJ140" s="4">
        <v>136</v>
      </c>
      <c r="AK140" s="4">
        <v>135</v>
      </c>
      <c r="AL140" s="4">
        <v>4.4000000000000004</v>
      </c>
      <c r="AM140" s="4">
        <v>142</v>
      </c>
      <c r="AN140" s="4" t="s">
        <v>155</v>
      </c>
      <c r="AO140" s="4">
        <v>2</v>
      </c>
      <c r="AP140" s="5">
        <v>0.76408564814814817</v>
      </c>
      <c r="AQ140" s="4">
        <v>47.160696999999999</v>
      </c>
      <c r="AR140" s="4">
        <v>-88.490729000000002</v>
      </c>
      <c r="AS140" s="4">
        <v>316.7</v>
      </c>
      <c r="AT140" s="4">
        <v>29.2</v>
      </c>
      <c r="AU140" s="4">
        <v>12</v>
      </c>
      <c r="AV140" s="4">
        <v>10</v>
      </c>
      <c r="AW140" s="4" t="s">
        <v>434</v>
      </c>
      <c r="AX140" s="4">
        <v>1.23037</v>
      </c>
      <c r="AY140" s="4">
        <v>1.0911090000000001</v>
      </c>
      <c r="AZ140" s="4">
        <v>2.4607389999999998</v>
      </c>
      <c r="BA140" s="4">
        <v>11.154</v>
      </c>
      <c r="BB140" s="4">
        <v>10.77</v>
      </c>
      <c r="BC140" s="4">
        <v>0.97</v>
      </c>
      <c r="BD140" s="4">
        <v>18.687000000000001</v>
      </c>
      <c r="BE140" s="4">
        <v>2111.0010000000002</v>
      </c>
      <c r="BF140" s="4">
        <v>177.14500000000001</v>
      </c>
      <c r="BG140" s="4">
        <v>9.0239999999999991</v>
      </c>
      <c r="BH140" s="4">
        <v>0.48099999999999998</v>
      </c>
      <c r="BI140" s="4">
        <v>9.5050000000000008</v>
      </c>
      <c r="BJ140" s="4">
        <v>6.9569999999999999</v>
      </c>
      <c r="BK140" s="4">
        <v>0.371</v>
      </c>
      <c r="BL140" s="4">
        <v>7.3280000000000003</v>
      </c>
      <c r="BM140" s="4">
        <v>12.1288</v>
      </c>
      <c r="BQ140" s="4">
        <v>0</v>
      </c>
      <c r="BR140" s="4">
        <v>0.27023799999999998</v>
      </c>
      <c r="BS140" s="4">
        <v>-5</v>
      </c>
      <c r="BT140" s="4">
        <v>7.1269999999999997E-3</v>
      </c>
      <c r="BU140" s="4">
        <v>6.603942</v>
      </c>
      <c r="BV140" s="4">
        <v>0.14396500000000001</v>
      </c>
      <c r="BW140" s="4">
        <f t="shared" ref="BW140:BW146" si="21">BU140*0.2642</f>
        <v>1.7447614763999999</v>
      </c>
      <c r="BY140" s="4">
        <f t="shared" si="17"/>
        <v>10759.608358474037</v>
      </c>
      <c r="BZ140" s="4">
        <f t="shared" si="18"/>
        <v>902.89432485436214</v>
      </c>
      <c r="CA140" s="4">
        <f t="shared" si="19"/>
        <v>35.459289384469201</v>
      </c>
      <c r="CB140" s="4">
        <f t="shared" si="20"/>
        <v>61.819552836905281</v>
      </c>
    </row>
    <row r="141" spans="1:80" x14ac:dyDescent="0.25">
      <c r="A141" s="2">
        <v>42804</v>
      </c>
      <c r="B141" s="3">
        <v>0.55579637731481479</v>
      </c>
      <c r="C141" s="4">
        <v>13.023999999999999</v>
      </c>
      <c r="D141" s="4">
        <v>1.7174</v>
      </c>
      <c r="E141" s="4">
        <v>17174.375</v>
      </c>
      <c r="F141" s="4">
        <v>566.20000000000005</v>
      </c>
      <c r="G141" s="4">
        <v>29.5</v>
      </c>
      <c r="H141" s="4">
        <v>1616.1</v>
      </c>
      <c r="J141" s="4">
        <v>0</v>
      </c>
      <c r="K141" s="4">
        <v>0.84799999999999998</v>
      </c>
      <c r="L141" s="4">
        <v>11.0448</v>
      </c>
      <c r="M141" s="4">
        <v>1.4563999999999999</v>
      </c>
      <c r="N141" s="4">
        <v>480.11739999999998</v>
      </c>
      <c r="O141" s="4">
        <v>25.0168</v>
      </c>
      <c r="P141" s="4">
        <v>505.1</v>
      </c>
      <c r="Q141" s="4">
        <v>371.12759999999997</v>
      </c>
      <c r="R141" s="4">
        <v>19.337800000000001</v>
      </c>
      <c r="S141" s="4">
        <v>390.5</v>
      </c>
      <c r="T141" s="4">
        <v>1616.1006</v>
      </c>
      <c r="W141" s="4">
        <v>0</v>
      </c>
      <c r="X141" s="4">
        <v>0</v>
      </c>
      <c r="Y141" s="4">
        <v>11.5</v>
      </c>
      <c r="Z141" s="4">
        <v>872</v>
      </c>
      <c r="AA141" s="4">
        <v>888</v>
      </c>
      <c r="AB141" s="4">
        <v>859</v>
      </c>
      <c r="AC141" s="4">
        <v>93</v>
      </c>
      <c r="AD141" s="4">
        <v>12.52</v>
      </c>
      <c r="AE141" s="4">
        <v>0.28999999999999998</v>
      </c>
      <c r="AF141" s="4">
        <v>992</v>
      </c>
      <c r="AG141" s="4">
        <v>-9.1</v>
      </c>
      <c r="AH141" s="4">
        <v>9</v>
      </c>
      <c r="AI141" s="4">
        <v>24</v>
      </c>
      <c r="AJ141" s="4">
        <v>136</v>
      </c>
      <c r="AK141" s="4">
        <v>134.1</v>
      </c>
      <c r="AL141" s="4">
        <v>4.4000000000000004</v>
      </c>
      <c r="AM141" s="4">
        <v>142</v>
      </c>
      <c r="AN141" s="4" t="s">
        <v>155</v>
      </c>
      <c r="AO141" s="4">
        <v>2</v>
      </c>
      <c r="AP141" s="5">
        <v>0.76409722222222232</v>
      </c>
      <c r="AQ141" s="4">
        <v>47.160581000000001</v>
      </c>
      <c r="AR141" s="4">
        <v>-88.490740000000002</v>
      </c>
      <c r="AS141" s="4">
        <v>316.3</v>
      </c>
      <c r="AT141" s="4">
        <v>28.8</v>
      </c>
      <c r="AU141" s="4">
        <v>12</v>
      </c>
      <c r="AV141" s="4">
        <v>10</v>
      </c>
      <c r="AW141" s="4" t="s">
        <v>434</v>
      </c>
      <c r="AX141" s="4">
        <v>1.3</v>
      </c>
      <c r="AY141" s="4">
        <v>1.209009</v>
      </c>
      <c r="AZ141" s="4">
        <v>2.418018</v>
      </c>
      <c r="BA141" s="4">
        <v>11.154</v>
      </c>
      <c r="BB141" s="4">
        <v>11.19</v>
      </c>
      <c r="BC141" s="4">
        <v>1</v>
      </c>
      <c r="BD141" s="4">
        <v>17.920999999999999</v>
      </c>
      <c r="BE141" s="4">
        <v>2109.7530000000002</v>
      </c>
      <c r="BF141" s="4">
        <v>177.06800000000001</v>
      </c>
      <c r="BG141" s="4">
        <v>9.6039999999999992</v>
      </c>
      <c r="BH141" s="4">
        <v>0.5</v>
      </c>
      <c r="BI141" s="4">
        <v>10.105</v>
      </c>
      <c r="BJ141" s="4">
        <v>7.4240000000000004</v>
      </c>
      <c r="BK141" s="4">
        <v>0.38700000000000001</v>
      </c>
      <c r="BL141" s="4">
        <v>7.8109999999999999</v>
      </c>
      <c r="BM141" s="4">
        <v>12.8002</v>
      </c>
      <c r="BQ141" s="4">
        <v>0</v>
      </c>
      <c r="BR141" s="4">
        <v>0.25004799999999999</v>
      </c>
      <c r="BS141" s="4">
        <v>-5</v>
      </c>
      <c r="BT141" s="4">
        <v>7.8729999999999998E-3</v>
      </c>
      <c r="BU141" s="4">
        <v>6.1105479999999996</v>
      </c>
      <c r="BV141" s="4">
        <v>0.15903500000000001</v>
      </c>
      <c r="BW141" s="4">
        <f t="shared" si="21"/>
        <v>1.6144067815999998</v>
      </c>
      <c r="BY141" s="4">
        <f t="shared" si="17"/>
        <v>9949.8503150302404</v>
      </c>
      <c r="BZ141" s="4">
        <f t="shared" si="18"/>
        <v>835.07410373715527</v>
      </c>
      <c r="CA141" s="4">
        <f t="shared" si="19"/>
        <v>35.012481906073603</v>
      </c>
      <c r="CB141" s="4">
        <f t="shared" si="20"/>
        <v>60.367291338109276</v>
      </c>
    </row>
    <row r="142" spans="1:80" x14ac:dyDescent="0.25">
      <c r="A142" s="2">
        <v>42804</v>
      </c>
      <c r="B142" s="3">
        <v>0.55580795138888883</v>
      </c>
      <c r="C142" s="4">
        <v>11.586</v>
      </c>
      <c r="D142" s="4">
        <v>4.7834000000000003</v>
      </c>
      <c r="E142" s="4">
        <v>47833.956133</v>
      </c>
      <c r="F142" s="4">
        <v>580.4</v>
      </c>
      <c r="G142" s="4">
        <v>29.6</v>
      </c>
      <c r="H142" s="4">
        <v>1848.6</v>
      </c>
      <c r="J142" s="4">
        <v>0</v>
      </c>
      <c r="K142" s="4">
        <v>0.82789999999999997</v>
      </c>
      <c r="L142" s="4">
        <v>9.5921000000000003</v>
      </c>
      <c r="M142" s="4">
        <v>3.9601999999999999</v>
      </c>
      <c r="N142" s="4">
        <v>480.5453</v>
      </c>
      <c r="O142" s="4">
        <v>24.482099999999999</v>
      </c>
      <c r="P142" s="4">
        <v>505</v>
      </c>
      <c r="Q142" s="4">
        <v>371.62860000000001</v>
      </c>
      <c r="R142" s="4">
        <v>18.9331</v>
      </c>
      <c r="S142" s="4">
        <v>390.6</v>
      </c>
      <c r="T142" s="4">
        <v>1848.6419000000001</v>
      </c>
      <c r="W142" s="4">
        <v>0</v>
      </c>
      <c r="X142" s="4">
        <v>0</v>
      </c>
      <c r="Y142" s="4">
        <v>11.5</v>
      </c>
      <c r="Z142" s="4">
        <v>875</v>
      </c>
      <c r="AA142" s="4">
        <v>890</v>
      </c>
      <c r="AB142" s="4">
        <v>863</v>
      </c>
      <c r="AC142" s="4">
        <v>93</v>
      </c>
      <c r="AD142" s="4">
        <v>12.64</v>
      </c>
      <c r="AE142" s="4">
        <v>0.28999999999999998</v>
      </c>
      <c r="AF142" s="4">
        <v>992</v>
      </c>
      <c r="AG142" s="4">
        <v>-9</v>
      </c>
      <c r="AH142" s="4">
        <v>9</v>
      </c>
      <c r="AI142" s="4">
        <v>24</v>
      </c>
      <c r="AJ142" s="4">
        <v>136</v>
      </c>
      <c r="AK142" s="4">
        <v>134</v>
      </c>
      <c r="AL142" s="4">
        <v>4.7</v>
      </c>
      <c r="AM142" s="4">
        <v>142</v>
      </c>
      <c r="AN142" s="4" t="s">
        <v>155</v>
      </c>
      <c r="AO142" s="4">
        <v>2</v>
      </c>
      <c r="AP142" s="5">
        <v>0.76410879629629624</v>
      </c>
      <c r="AQ142" s="4">
        <v>47.160471999999999</v>
      </c>
      <c r="AR142" s="4">
        <v>-88.490735000000001</v>
      </c>
      <c r="AS142" s="4">
        <v>316.10000000000002</v>
      </c>
      <c r="AT142" s="4">
        <v>27.7</v>
      </c>
      <c r="AU142" s="4">
        <v>12</v>
      </c>
      <c r="AV142" s="4">
        <v>10</v>
      </c>
      <c r="AW142" s="4" t="s">
        <v>434</v>
      </c>
      <c r="AX142" s="4">
        <v>1.3608</v>
      </c>
      <c r="AY142" s="4">
        <v>1.0608</v>
      </c>
      <c r="AZ142" s="4">
        <v>2.0608</v>
      </c>
      <c r="BA142" s="4">
        <v>11.154</v>
      </c>
      <c r="BB142" s="4">
        <v>9.7899999999999991</v>
      </c>
      <c r="BC142" s="4">
        <v>0.88</v>
      </c>
      <c r="BD142" s="4">
        <v>20.786999999999999</v>
      </c>
      <c r="BE142" s="4">
        <v>1688.491</v>
      </c>
      <c r="BF142" s="4">
        <v>443.69099999999997</v>
      </c>
      <c r="BG142" s="4">
        <v>8.8580000000000005</v>
      </c>
      <c r="BH142" s="4">
        <v>0.45100000000000001</v>
      </c>
      <c r="BI142" s="4">
        <v>9.31</v>
      </c>
      <c r="BJ142" s="4">
        <v>6.851</v>
      </c>
      <c r="BK142" s="4">
        <v>0.34899999999999998</v>
      </c>
      <c r="BL142" s="4">
        <v>7.2</v>
      </c>
      <c r="BM142" s="4">
        <v>13.4933</v>
      </c>
      <c r="BQ142" s="4">
        <v>0</v>
      </c>
      <c r="BR142" s="4">
        <v>0.240895</v>
      </c>
      <c r="BS142" s="4">
        <v>-5</v>
      </c>
      <c r="BT142" s="4">
        <v>8.0000000000000002E-3</v>
      </c>
      <c r="BU142" s="4">
        <v>5.8868739999999997</v>
      </c>
      <c r="BV142" s="4">
        <v>0.16159999999999999</v>
      </c>
      <c r="BW142" s="4">
        <f t="shared" si="21"/>
        <v>1.5553121107999999</v>
      </c>
      <c r="BY142" s="4">
        <f t="shared" si="17"/>
        <v>7671.6408814740216</v>
      </c>
      <c r="BZ142" s="4">
        <f t="shared" si="18"/>
        <v>2015.9053346106612</v>
      </c>
      <c r="CA142" s="4">
        <f t="shared" si="19"/>
        <v>31.127445558773204</v>
      </c>
      <c r="CB142" s="4">
        <f t="shared" si="20"/>
        <v>61.306664889533565</v>
      </c>
    </row>
    <row r="143" spans="1:80" x14ac:dyDescent="0.25">
      <c r="A143" s="2">
        <v>42804</v>
      </c>
      <c r="B143" s="3">
        <v>0.55581952546296298</v>
      </c>
      <c r="C143" s="4">
        <v>9.5760000000000005</v>
      </c>
      <c r="D143" s="4">
        <v>7.4641000000000002</v>
      </c>
      <c r="E143" s="4">
        <v>74641.284404000005</v>
      </c>
      <c r="F143" s="4">
        <v>610.29999999999995</v>
      </c>
      <c r="G143" s="4">
        <v>29.7</v>
      </c>
      <c r="H143" s="4">
        <v>4845.3999999999996</v>
      </c>
      <c r="J143" s="4">
        <v>0</v>
      </c>
      <c r="K143" s="4">
        <v>0.81220000000000003</v>
      </c>
      <c r="L143" s="4">
        <v>7.7774000000000001</v>
      </c>
      <c r="M143" s="4">
        <v>6.0620000000000003</v>
      </c>
      <c r="N143" s="4">
        <v>495.65660000000003</v>
      </c>
      <c r="O143" s="4">
        <v>24.120899999999999</v>
      </c>
      <c r="P143" s="4">
        <v>519.79999999999995</v>
      </c>
      <c r="Q143" s="4">
        <v>383.31479999999999</v>
      </c>
      <c r="R143" s="4">
        <v>18.6539</v>
      </c>
      <c r="S143" s="4">
        <v>402</v>
      </c>
      <c r="T143" s="4">
        <v>4845.4164000000001</v>
      </c>
      <c r="W143" s="4">
        <v>0</v>
      </c>
      <c r="X143" s="4">
        <v>0</v>
      </c>
      <c r="Y143" s="4">
        <v>11.4</v>
      </c>
      <c r="Z143" s="4">
        <v>899</v>
      </c>
      <c r="AA143" s="4">
        <v>915</v>
      </c>
      <c r="AB143" s="4">
        <v>886</v>
      </c>
      <c r="AC143" s="4">
        <v>93</v>
      </c>
      <c r="AD143" s="4">
        <v>12.64</v>
      </c>
      <c r="AE143" s="4">
        <v>0.28999999999999998</v>
      </c>
      <c r="AF143" s="4">
        <v>992</v>
      </c>
      <c r="AG143" s="4">
        <v>-9</v>
      </c>
      <c r="AH143" s="4">
        <v>9</v>
      </c>
      <c r="AI143" s="4">
        <v>24</v>
      </c>
      <c r="AJ143" s="4">
        <v>135.1</v>
      </c>
      <c r="AK143" s="4">
        <v>135.69999999999999</v>
      </c>
      <c r="AL143" s="4">
        <v>4.7</v>
      </c>
      <c r="AM143" s="4">
        <v>142</v>
      </c>
      <c r="AN143" s="4" t="s">
        <v>155</v>
      </c>
      <c r="AO143" s="4">
        <v>2</v>
      </c>
      <c r="AP143" s="5">
        <v>0.76412037037037039</v>
      </c>
      <c r="AQ143" s="4">
        <v>47.160369000000003</v>
      </c>
      <c r="AR143" s="4">
        <v>-88.490730999999997</v>
      </c>
      <c r="AS143" s="4">
        <v>315.7</v>
      </c>
      <c r="AT143" s="4">
        <v>26.4</v>
      </c>
      <c r="AU143" s="4">
        <v>12</v>
      </c>
      <c r="AV143" s="4">
        <v>10</v>
      </c>
      <c r="AW143" s="4" t="s">
        <v>434</v>
      </c>
      <c r="AX143" s="4">
        <v>1.5</v>
      </c>
      <c r="AY143" s="4">
        <v>1.2607999999999999</v>
      </c>
      <c r="AZ143" s="4">
        <v>2.2608000000000001</v>
      </c>
      <c r="BA143" s="4">
        <v>11.154</v>
      </c>
      <c r="BB143" s="4">
        <v>8.91</v>
      </c>
      <c r="BC143" s="4">
        <v>0.8</v>
      </c>
      <c r="BD143" s="4">
        <v>23.13</v>
      </c>
      <c r="BE143" s="4">
        <v>1312.7760000000001</v>
      </c>
      <c r="BF143" s="4">
        <v>651.25300000000004</v>
      </c>
      <c r="BG143" s="4">
        <v>8.7609999999999992</v>
      </c>
      <c r="BH143" s="4">
        <v>0.42599999999999999</v>
      </c>
      <c r="BI143" s="4">
        <v>9.1880000000000006</v>
      </c>
      <c r="BJ143" s="4">
        <v>6.7759999999999998</v>
      </c>
      <c r="BK143" s="4">
        <v>0.33</v>
      </c>
      <c r="BL143" s="4">
        <v>7.1050000000000004</v>
      </c>
      <c r="BM143" s="4">
        <v>33.9129</v>
      </c>
      <c r="BQ143" s="4">
        <v>0</v>
      </c>
      <c r="BR143" s="4">
        <v>0.51320900000000003</v>
      </c>
      <c r="BS143" s="4">
        <v>-5</v>
      </c>
      <c r="BT143" s="4">
        <v>7.1269999999999997E-3</v>
      </c>
      <c r="BU143" s="4">
        <v>12.541550000000001</v>
      </c>
      <c r="BV143" s="4">
        <v>0.14396800000000001</v>
      </c>
      <c r="BW143" s="4">
        <f t="shared" si="21"/>
        <v>3.3134775100000002</v>
      </c>
      <c r="BY143" s="4">
        <f t="shared" si="17"/>
        <v>12707.104941473042</v>
      </c>
      <c r="BZ143" s="4">
        <f t="shared" si="18"/>
        <v>6303.8478875673709</v>
      </c>
      <c r="CA143" s="4">
        <f t="shared" si="19"/>
        <v>65.588754733040005</v>
      </c>
      <c r="CB143" s="4">
        <f t="shared" si="20"/>
        <v>328.26223146194104</v>
      </c>
    </row>
    <row r="144" spans="1:80" x14ac:dyDescent="0.25">
      <c r="A144" s="2">
        <v>42804</v>
      </c>
      <c r="B144" s="3">
        <v>0.55583109953703702</v>
      </c>
      <c r="C144" s="4">
        <v>9.3260000000000005</v>
      </c>
      <c r="D144" s="4">
        <v>8.4396000000000004</v>
      </c>
      <c r="E144" s="4">
        <v>84395.655526999995</v>
      </c>
      <c r="F144" s="4">
        <v>623.6</v>
      </c>
      <c r="G144" s="4">
        <v>29.7</v>
      </c>
      <c r="H144" s="4">
        <v>5184</v>
      </c>
      <c r="J144" s="4">
        <v>0</v>
      </c>
      <c r="K144" s="4">
        <v>0.80259999999999998</v>
      </c>
      <c r="L144" s="4">
        <v>7.4851999999999999</v>
      </c>
      <c r="M144" s="4">
        <v>6.7733999999999996</v>
      </c>
      <c r="N144" s="4">
        <v>500.4973</v>
      </c>
      <c r="O144" s="4">
        <v>23.806999999999999</v>
      </c>
      <c r="P144" s="4">
        <v>524.29999999999995</v>
      </c>
      <c r="Q144" s="4">
        <v>387.05840000000001</v>
      </c>
      <c r="R144" s="4">
        <v>18.411100000000001</v>
      </c>
      <c r="S144" s="4">
        <v>405.5</v>
      </c>
      <c r="T144" s="4">
        <v>5184.0230000000001</v>
      </c>
      <c r="W144" s="4">
        <v>0</v>
      </c>
      <c r="X144" s="4">
        <v>0</v>
      </c>
      <c r="Y144" s="4">
        <v>11.5</v>
      </c>
      <c r="Z144" s="4">
        <v>921</v>
      </c>
      <c r="AA144" s="4">
        <v>939</v>
      </c>
      <c r="AB144" s="4">
        <v>907</v>
      </c>
      <c r="AC144" s="4">
        <v>93</v>
      </c>
      <c r="AD144" s="4">
        <v>12.64</v>
      </c>
      <c r="AE144" s="4">
        <v>0.28999999999999998</v>
      </c>
      <c r="AF144" s="4">
        <v>992</v>
      </c>
      <c r="AG144" s="4">
        <v>-9</v>
      </c>
      <c r="AH144" s="4">
        <v>9</v>
      </c>
      <c r="AI144" s="4">
        <v>24</v>
      </c>
      <c r="AJ144" s="4">
        <v>135.9</v>
      </c>
      <c r="AK144" s="4">
        <v>134.30000000000001</v>
      </c>
      <c r="AL144" s="4">
        <v>4.7</v>
      </c>
      <c r="AM144" s="4">
        <v>142</v>
      </c>
      <c r="AN144" s="4" t="s">
        <v>155</v>
      </c>
      <c r="AO144" s="4">
        <v>2</v>
      </c>
      <c r="AP144" s="5">
        <v>0.76413194444444443</v>
      </c>
      <c r="AQ144" s="4">
        <v>47.160265000000003</v>
      </c>
      <c r="AR144" s="4">
        <v>-88.490729000000002</v>
      </c>
      <c r="AS144" s="4">
        <v>315.5</v>
      </c>
      <c r="AT144" s="4">
        <v>25.7</v>
      </c>
      <c r="AU144" s="4">
        <v>12</v>
      </c>
      <c r="AV144" s="4">
        <v>10</v>
      </c>
      <c r="AW144" s="4" t="s">
        <v>434</v>
      </c>
      <c r="AX144" s="4">
        <v>1.5304</v>
      </c>
      <c r="AY144" s="4">
        <v>1.2784</v>
      </c>
      <c r="AZ144" s="4">
        <v>2.4</v>
      </c>
      <c r="BA144" s="4">
        <v>11.154</v>
      </c>
      <c r="BB144" s="4">
        <v>8.44</v>
      </c>
      <c r="BC144" s="4">
        <v>0.76</v>
      </c>
      <c r="BD144" s="4">
        <v>24.6</v>
      </c>
      <c r="BE144" s="4">
        <v>1224.606</v>
      </c>
      <c r="BF144" s="4">
        <v>705.303</v>
      </c>
      <c r="BG144" s="4">
        <v>8.5749999999999993</v>
      </c>
      <c r="BH144" s="4">
        <v>0.40799999999999997</v>
      </c>
      <c r="BI144" s="4">
        <v>8.9830000000000005</v>
      </c>
      <c r="BJ144" s="4">
        <v>6.6310000000000002</v>
      </c>
      <c r="BK144" s="4">
        <v>0.315</v>
      </c>
      <c r="BL144" s="4">
        <v>6.9470000000000001</v>
      </c>
      <c r="BM144" s="4">
        <v>35.167299999999997</v>
      </c>
      <c r="BQ144" s="4">
        <v>0</v>
      </c>
      <c r="BR144" s="4">
        <v>0.69704500000000003</v>
      </c>
      <c r="BS144" s="4">
        <v>-5</v>
      </c>
      <c r="BT144" s="4">
        <v>7.0000000000000001E-3</v>
      </c>
      <c r="BU144" s="4">
        <v>17.034037000000001</v>
      </c>
      <c r="BV144" s="4">
        <v>0.1414</v>
      </c>
      <c r="BW144" s="4">
        <f t="shared" si="21"/>
        <v>4.5003925754000003</v>
      </c>
      <c r="BY144" s="4">
        <f t="shared" si="17"/>
        <v>16099.735585150902</v>
      </c>
      <c r="BZ144" s="4">
        <f t="shared" si="18"/>
        <v>9272.5266799392502</v>
      </c>
      <c r="CA144" s="4">
        <f t="shared" si="19"/>
        <v>87.176893356014617</v>
      </c>
      <c r="CB144" s="4">
        <f t="shared" si="20"/>
        <v>462.33991279127918</v>
      </c>
    </row>
    <row r="145" spans="1:80" x14ac:dyDescent="0.25">
      <c r="A145" s="2">
        <v>42804</v>
      </c>
      <c r="B145" s="3">
        <v>0.55584267361111117</v>
      </c>
      <c r="C145" s="4">
        <v>9.6509999999999998</v>
      </c>
      <c r="D145" s="4">
        <v>8.0940999999999992</v>
      </c>
      <c r="E145" s="4">
        <v>80941.028340000004</v>
      </c>
      <c r="F145" s="4">
        <v>581</v>
      </c>
      <c r="G145" s="4">
        <v>29.6</v>
      </c>
      <c r="H145" s="4">
        <v>3938.6</v>
      </c>
      <c r="J145" s="4">
        <v>0.04</v>
      </c>
      <c r="K145" s="4">
        <v>0.80520000000000003</v>
      </c>
      <c r="L145" s="4">
        <v>7.7706999999999997</v>
      </c>
      <c r="M145" s="4">
        <v>6.5174000000000003</v>
      </c>
      <c r="N145" s="4">
        <v>467.81130000000002</v>
      </c>
      <c r="O145" s="4">
        <v>23.863399999999999</v>
      </c>
      <c r="P145" s="4">
        <v>491.7</v>
      </c>
      <c r="Q145" s="4">
        <v>361.7808</v>
      </c>
      <c r="R145" s="4">
        <v>18.454699999999999</v>
      </c>
      <c r="S145" s="4">
        <v>380.2</v>
      </c>
      <c r="T145" s="4">
        <v>3938.5882000000001</v>
      </c>
      <c r="W145" s="4">
        <v>0</v>
      </c>
      <c r="X145" s="4">
        <v>3.5400000000000001E-2</v>
      </c>
      <c r="Y145" s="4">
        <v>11.4</v>
      </c>
      <c r="Z145" s="4">
        <v>931</v>
      </c>
      <c r="AA145" s="4">
        <v>948</v>
      </c>
      <c r="AB145" s="4">
        <v>918</v>
      </c>
      <c r="AC145" s="4">
        <v>93</v>
      </c>
      <c r="AD145" s="4">
        <v>12.64</v>
      </c>
      <c r="AE145" s="4">
        <v>0.28999999999999998</v>
      </c>
      <c r="AF145" s="4">
        <v>992</v>
      </c>
      <c r="AG145" s="4">
        <v>-9</v>
      </c>
      <c r="AH145" s="4">
        <v>9</v>
      </c>
      <c r="AI145" s="4">
        <v>24</v>
      </c>
      <c r="AJ145" s="4">
        <v>136</v>
      </c>
      <c r="AK145" s="4">
        <v>134</v>
      </c>
      <c r="AL145" s="4">
        <v>4.5</v>
      </c>
      <c r="AM145" s="4">
        <v>142</v>
      </c>
      <c r="AN145" s="4" t="s">
        <v>155</v>
      </c>
      <c r="AO145" s="4">
        <v>2</v>
      </c>
      <c r="AP145" s="5">
        <v>0.76414351851851858</v>
      </c>
      <c r="AQ145" s="4">
        <v>47.160159999999998</v>
      </c>
      <c r="AR145" s="4">
        <v>-88.490711000000005</v>
      </c>
      <c r="AS145" s="4">
        <v>315.3</v>
      </c>
      <c r="AT145" s="4">
        <v>25.8</v>
      </c>
      <c r="AU145" s="4">
        <v>12</v>
      </c>
      <c r="AV145" s="4">
        <v>10</v>
      </c>
      <c r="AW145" s="4" t="s">
        <v>434</v>
      </c>
      <c r="AX145" s="4">
        <v>1.6304000000000001</v>
      </c>
      <c r="AY145" s="4">
        <v>1.0911999999999999</v>
      </c>
      <c r="AZ145" s="4">
        <v>2.4607999999999999</v>
      </c>
      <c r="BA145" s="4">
        <v>11.154</v>
      </c>
      <c r="BB145" s="4">
        <v>8.56</v>
      </c>
      <c r="BC145" s="4">
        <v>0.77</v>
      </c>
      <c r="BD145" s="4">
        <v>24.190999999999999</v>
      </c>
      <c r="BE145" s="4">
        <v>1279.568</v>
      </c>
      <c r="BF145" s="4">
        <v>683.05499999999995</v>
      </c>
      <c r="BG145" s="4">
        <v>8.0670000000000002</v>
      </c>
      <c r="BH145" s="4">
        <v>0.41199999999999998</v>
      </c>
      <c r="BI145" s="4">
        <v>8.4779999999999998</v>
      </c>
      <c r="BJ145" s="4">
        <v>6.2389999999999999</v>
      </c>
      <c r="BK145" s="4">
        <v>0.318</v>
      </c>
      <c r="BL145" s="4">
        <v>6.5570000000000004</v>
      </c>
      <c r="BM145" s="4">
        <v>26.8918</v>
      </c>
      <c r="BQ145" s="4">
        <v>4.2439999999999998</v>
      </c>
      <c r="BR145" s="4">
        <v>0.74244399999999999</v>
      </c>
      <c r="BS145" s="4">
        <v>-5</v>
      </c>
      <c r="BT145" s="4">
        <v>7.0000000000000001E-3</v>
      </c>
      <c r="BU145" s="4">
        <v>18.143474999999999</v>
      </c>
      <c r="BV145" s="4">
        <v>0.1414</v>
      </c>
      <c r="BW145" s="4">
        <f t="shared" si="21"/>
        <v>4.7935060949999997</v>
      </c>
      <c r="BY145" s="4">
        <f t="shared" si="17"/>
        <v>17917.96217250984</v>
      </c>
      <c r="BZ145" s="4">
        <f t="shared" si="18"/>
        <v>9564.9106977852753</v>
      </c>
      <c r="CA145" s="4">
        <f t="shared" si="19"/>
        <v>87.365553057195001</v>
      </c>
      <c r="CB145" s="4">
        <f t="shared" si="20"/>
        <v>376.56947903565901</v>
      </c>
    </row>
    <row r="146" spans="1:80" x14ac:dyDescent="0.25">
      <c r="A146" s="2">
        <v>42804</v>
      </c>
      <c r="B146" s="3">
        <v>0.55585424768518521</v>
      </c>
      <c r="C146" s="4">
        <v>10.052</v>
      </c>
      <c r="D146" s="4">
        <v>7.3718000000000004</v>
      </c>
      <c r="E146" s="4">
        <v>73718.356274999998</v>
      </c>
      <c r="F146" s="4">
        <v>499.9</v>
      </c>
      <c r="G146" s="4">
        <v>30.2</v>
      </c>
      <c r="H146" s="4">
        <v>3232.1</v>
      </c>
      <c r="J146" s="4">
        <v>0.1</v>
      </c>
      <c r="K146" s="4">
        <v>0.81089999999999995</v>
      </c>
      <c r="L146" s="4">
        <v>8.1510999999999996</v>
      </c>
      <c r="M146" s="4">
        <v>5.9775</v>
      </c>
      <c r="N146" s="4">
        <v>405.34120000000001</v>
      </c>
      <c r="O146" s="4">
        <v>24.515499999999999</v>
      </c>
      <c r="P146" s="4">
        <v>429.9</v>
      </c>
      <c r="Q146" s="4">
        <v>313.46969999999999</v>
      </c>
      <c r="R146" s="4">
        <v>18.959</v>
      </c>
      <c r="S146" s="4">
        <v>332.4</v>
      </c>
      <c r="T146" s="4">
        <v>3232.0913999999998</v>
      </c>
      <c r="W146" s="4">
        <v>0</v>
      </c>
      <c r="X146" s="4">
        <v>8.1100000000000005E-2</v>
      </c>
      <c r="Y146" s="4">
        <v>11.5</v>
      </c>
      <c r="Z146" s="4">
        <v>938</v>
      </c>
      <c r="AA146" s="4">
        <v>954</v>
      </c>
      <c r="AB146" s="4">
        <v>924</v>
      </c>
      <c r="AC146" s="4">
        <v>93</v>
      </c>
      <c r="AD146" s="4">
        <v>12.64</v>
      </c>
      <c r="AE146" s="4">
        <v>0.28999999999999998</v>
      </c>
      <c r="AF146" s="4">
        <v>992</v>
      </c>
      <c r="AG146" s="4">
        <v>-9</v>
      </c>
      <c r="AH146" s="4">
        <v>9</v>
      </c>
      <c r="AI146" s="4">
        <v>24</v>
      </c>
      <c r="AJ146" s="4">
        <v>136</v>
      </c>
      <c r="AK146" s="4">
        <v>135.69999999999999</v>
      </c>
      <c r="AL146" s="4">
        <v>4.5</v>
      </c>
      <c r="AM146" s="4">
        <v>142</v>
      </c>
      <c r="AN146" s="4" t="s">
        <v>155</v>
      </c>
      <c r="AO146" s="4">
        <v>2</v>
      </c>
      <c r="AP146" s="5">
        <v>0.76415509259259251</v>
      </c>
      <c r="AQ146" s="4">
        <v>47.160046999999999</v>
      </c>
      <c r="AR146" s="4">
        <v>-88.490666000000004</v>
      </c>
      <c r="AS146" s="4">
        <v>315.10000000000002</v>
      </c>
      <c r="AT146" s="4">
        <v>28</v>
      </c>
      <c r="AU146" s="4">
        <v>12</v>
      </c>
      <c r="AV146" s="4">
        <v>11</v>
      </c>
      <c r="AW146" s="4" t="s">
        <v>415</v>
      </c>
      <c r="AX146" s="4">
        <v>2.0952000000000002</v>
      </c>
      <c r="AY146" s="4">
        <v>1.2392000000000001</v>
      </c>
      <c r="AZ146" s="4">
        <v>2.9647999999999999</v>
      </c>
      <c r="BA146" s="4">
        <v>11.154</v>
      </c>
      <c r="BB146" s="4">
        <v>8.84</v>
      </c>
      <c r="BC146" s="4">
        <v>0.79</v>
      </c>
      <c r="BD146" s="4">
        <v>23.326000000000001</v>
      </c>
      <c r="BE146" s="4">
        <v>1363.6469999999999</v>
      </c>
      <c r="BF146" s="4">
        <v>636.48099999999999</v>
      </c>
      <c r="BG146" s="4">
        <v>7.101</v>
      </c>
      <c r="BH146" s="4">
        <v>0.43</v>
      </c>
      <c r="BI146" s="4">
        <v>7.5309999999999997</v>
      </c>
      <c r="BJ146" s="4">
        <v>5.492</v>
      </c>
      <c r="BK146" s="4">
        <v>0.33200000000000002</v>
      </c>
      <c r="BL146" s="4">
        <v>5.8239999999999998</v>
      </c>
      <c r="BM146" s="4">
        <v>22.4207</v>
      </c>
      <c r="BQ146" s="4">
        <v>9.8640000000000008</v>
      </c>
      <c r="BR146" s="4">
        <v>0.76433300000000004</v>
      </c>
      <c r="BS146" s="4">
        <v>-5</v>
      </c>
      <c r="BT146" s="4">
        <v>7.8729999999999998E-3</v>
      </c>
      <c r="BU146" s="4">
        <v>18.678387000000001</v>
      </c>
      <c r="BV146" s="4">
        <v>0.15903500000000001</v>
      </c>
      <c r="BW146" s="4">
        <f t="shared" si="21"/>
        <v>4.9348298454000004</v>
      </c>
      <c r="BY146" s="4">
        <f t="shared" si="17"/>
        <v>19658.306633504832</v>
      </c>
      <c r="BZ146" s="4">
        <f t="shared" si="18"/>
        <v>9175.4967850182547</v>
      </c>
      <c r="CA146" s="4">
        <f t="shared" si="19"/>
        <v>79.172557143607207</v>
      </c>
      <c r="CB146" s="4">
        <f t="shared" si="20"/>
        <v>323.21634230693269</v>
      </c>
    </row>
    <row r="147" spans="1:80" x14ac:dyDescent="0.25">
      <c r="A147" s="2">
        <v>42804</v>
      </c>
      <c r="B147" s="3">
        <v>0.55586582175925925</v>
      </c>
      <c r="C147" s="4">
        <v>9.5939999999999994</v>
      </c>
      <c r="D147" s="4">
        <v>8.1510999999999996</v>
      </c>
      <c r="E147" s="4">
        <v>81511.073883000005</v>
      </c>
      <c r="F147" s="4">
        <v>423.2</v>
      </c>
      <c r="G147" s="4">
        <v>31</v>
      </c>
      <c r="H147" s="4">
        <v>2832.7</v>
      </c>
      <c r="J147" s="4">
        <v>0.1</v>
      </c>
      <c r="K147" s="4">
        <v>0.80640000000000001</v>
      </c>
      <c r="L147" s="4">
        <v>7.7359999999999998</v>
      </c>
      <c r="M147" s="4">
        <v>6.5728</v>
      </c>
      <c r="N147" s="4">
        <v>341.2946</v>
      </c>
      <c r="O147" s="4">
        <v>24.997599999999998</v>
      </c>
      <c r="P147" s="4">
        <v>366.3</v>
      </c>
      <c r="Q147" s="4">
        <v>263.9393</v>
      </c>
      <c r="R147" s="4">
        <v>19.331800000000001</v>
      </c>
      <c r="S147" s="4">
        <v>283.3</v>
      </c>
      <c r="T147" s="4">
        <v>2832.6505999999999</v>
      </c>
      <c r="W147" s="4">
        <v>0</v>
      </c>
      <c r="X147" s="4">
        <v>8.0600000000000005E-2</v>
      </c>
      <c r="Y147" s="4">
        <v>11.4</v>
      </c>
      <c r="Z147" s="4">
        <v>933</v>
      </c>
      <c r="AA147" s="4">
        <v>949</v>
      </c>
      <c r="AB147" s="4">
        <v>918</v>
      </c>
      <c r="AC147" s="4">
        <v>93</v>
      </c>
      <c r="AD147" s="4">
        <v>12.64</v>
      </c>
      <c r="AE147" s="4">
        <v>0.28999999999999998</v>
      </c>
      <c r="AF147" s="4">
        <v>992</v>
      </c>
      <c r="AG147" s="4">
        <v>-9</v>
      </c>
      <c r="AH147" s="4">
        <v>9</v>
      </c>
      <c r="AI147" s="4">
        <v>24</v>
      </c>
      <c r="AJ147" s="4">
        <v>136</v>
      </c>
      <c r="AK147" s="4">
        <v>135.1</v>
      </c>
      <c r="AL147" s="4">
        <v>4.7</v>
      </c>
      <c r="AM147" s="4">
        <v>142</v>
      </c>
      <c r="AN147" s="4" t="s">
        <v>155</v>
      </c>
      <c r="AO147" s="4">
        <v>2</v>
      </c>
      <c r="AP147" s="5">
        <v>0.76416666666666666</v>
      </c>
      <c r="AQ147" s="4">
        <v>47.159925000000001</v>
      </c>
      <c r="AR147" s="4">
        <v>-88.490598000000006</v>
      </c>
      <c r="AS147" s="4">
        <v>314.8</v>
      </c>
      <c r="AT147" s="4">
        <v>31.4</v>
      </c>
      <c r="AU147" s="4">
        <v>12</v>
      </c>
      <c r="AV147" s="4">
        <v>11</v>
      </c>
      <c r="AW147" s="4" t="s">
        <v>415</v>
      </c>
      <c r="AX147" s="4">
        <v>2.6960000000000002</v>
      </c>
      <c r="AY147" s="4">
        <v>1.0696000000000001</v>
      </c>
      <c r="AZ147" s="4">
        <v>3.3136000000000001</v>
      </c>
      <c r="BA147" s="4">
        <v>11.154</v>
      </c>
      <c r="BB147" s="4">
        <v>8.6199999999999992</v>
      </c>
      <c r="BC147" s="4">
        <v>0.77</v>
      </c>
      <c r="BD147" s="4">
        <v>24.012</v>
      </c>
      <c r="BE147" s="4">
        <v>1281.7170000000001</v>
      </c>
      <c r="BF147" s="4">
        <v>693.11800000000005</v>
      </c>
      <c r="BG147" s="4">
        <v>5.9219999999999997</v>
      </c>
      <c r="BH147" s="4">
        <v>0.434</v>
      </c>
      <c r="BI147" s="4">
        <v>6.3550000000000004</v>
      </c>
      <c r="BJ147" s="4">
        <v>4.5789999999999997</v>
      </c>
      <c r="BK147" s="4">
        <v>0.33500000000000002</v>
      </c>
      <c r="BL147" s="4">
        <v>4.915</v>
      </c>
      <c r="BM147" s="4">
        <v>19.4602</v>
      </c>
      <c r="BQ147" s="4">
        <v>9.7140000000000004</v>
      </c>
      <c r="BR147" s="4">
        <v>0.66049400000000003</v>
      </c>
      <c r="BS147" s="4">
        <v>-5</v>
      </c>
      <c r="BT147" s="4">
        <v>8.0000000000000002E-3</v>
      </c>
      <c r="BU147" s="4">
        <v>16.140822</v>
      </c>
      <c r="BV147" s="4">
        <v>0.16159999999999999</v>
      </c>
      <c r="BW147" s="4">
        <f t="shared" ref="BW147:BW148" si="22">BU147*0.2642</f>
        <v>4.2644051724000001</v>
      </c>
      <c r="BY147" s="4">
        <f t="shared" si="17"/>
        <v>15966.972121270455</v>
      </c>
      <c r="BZ147" s="4">
        <f t="shared" si="18"/>
        <v>8634.5080721803133</v>
      </c>
      <c r="CA147" s="4">
        <f t="shared" si="19"/>
        <v>57.042830315348404</v>
      </c>
      <c r="CB147" s="4">
        <f t="shared" si="20"/>
        <v>242.42517722269992</v>
      </c>
    </row>
    <row r="148" spans="1:80" x14ac:dyDescent="0.25">
      <c r="A148" s="2">
        <v>42804</v>
      </c>
      <c r="B148" s="3">
        <v>0.55587739583333329</v>
      </c>
      <c r="C148" s="4">
        <v>8.7750000000000004</v>
      </c>
      <c r="D148" s="4">
        <v>9.2309999999999999</v>
      </c>
      <c r="E148" s="4">
        <v>92309.635626999996</v>
      </c>
      <c r="F148" s="4">
        <v>360.6</v>
      </c>
      <c r="G148" s="4">
        <v>31</v>
      </c>
      <c r="H148" s="4">
        <v>2708.5</v>
      </c>
      <c r="J148" s="4">
        <v>0.1</v>
      </c>
      <c r="K148" s="4">
        <v>0.80079999999999996</v>
      </c>
      <c r="L148" s="4">
        <v>7.0266999999999999</v>
      </c>
      <c r="M148" s="4">
        <v>7.3918999999999997</v>
      </c>
      <c r="N148" s="4">
        <v>288.79410000000001</v>
      </c>
      <c r="O148" s="4">
        <v>24.853000000000002</v>
      </c>
      <c r="P148" s="4">
        <v>313.60000000000002</v>
      </c>
      <c r="Q148" s="4">
        <v>223.3383</v>
      </c>
      <c r="R148" s="4">
        <v>19.22</v>
      </c>
      <c r="S148" s="4">
        <v>242.6</v>
      </c>
      <c r="T148" s="4">
        <v>2708.4868000000001</v>
      </c>
      <c r="W148" s="4">
        <v>0</v>
      </c>
      <c r="X148" s="4">
        <v>8.0100000000000005E-2</v>
      </c>
      <c r="Y148" s="4">
        <v>11.4</v>
      </c>
      <c r="Z148" s="4">
        <v>919</v>
      </c>
      <c r="AA148" s="4">
        <v>937</v>
      </c>
      <c r="AB148" s="4">
        <v>904</v>
      </c>
      <c r="AC148" s="4">
        <v>93</v>
      </c>
      <c r="AD148" s="4">
        <v>12.64</v>
      </c>
      <c r="AE148" s="4">
        <v>0.28999999999999998</v>
      </c>
      <c r="AF148" s="4">
        <v>992</v>
      </c>
      <c r="AG148" s="4">
        <v>-9</v>
      </c>
      <c r="AH148" s="4">
        <v>9</v>
      </c>
      <c r="AI148" s="4">
        <v>24</v>
      </c>
      <c r="AJ148" s="4">
        <v>136</v>
      </c>
      <c r="AK148" s="4">
        <v>135</v>
      </c>
      <c r="AL148" s="4">
        <v>4.4000000000000004</v>
      </c>
      <c r="AM148" s="4">
        <v>142</v>
      </c>
      <c r="AN148" s="4" t="s">
        <v>155</v>
      </c>
      <c r="AO148" s="4">
        <v>2</v>
      </c>
      <c r="AP148" s="4">
        <v>0.76417824074074081</v>
      </c>
      <c r="AQ148" s="4">
        <v>47.159809000000003</v>
      </c>
      <c r="AR148" s="4">
        <v>-88.490505999999996</v>
      </c>
      <c r="AS148" s="4">
        <v>315.10000000000002</v>
      </c>
      <c r="AT148" s="4">
        <v>31.4</v>
      </c>
      <c r="AU148" s="4">
        <v>12</v>
      </c>
      <c r="AV148" s="4">
        <v>11</v>
      </c>
      <c r="AW148" s="4" t="s">
        <v>415</v>
      </c>
      <c r="AX148" s="4">
        <v>2.0608</v>
      </c>
      <c r="AY148" s="4">
        <v>1.1823999999999999</v>
      </c>
      <c r="AZ148" s="4">
        <v>2.4127999999999998</v>
      </c>
      <c r="BA148" s="4">
        <v>11.154</v>
      </c>
      <c r="BB148" s="4">
        <v>8.36</v>
      </c>
      <c r="BC148" s="4">
        <v>0.75</v>
      </c>
      <c r="BD148" s="4">
        <v>24.88</v>
      </c>
      <c r="BE148" s="4">
        <v>1156.4570000000001</v>
      </c>
      <c r="BF148" s="4">
        <v>774.298</v>
      </c>
      <c r="BG148" s="4">
        <v>4.9770000000000003</v>
      </c>
      <c r="BH148" s="4">
        <v>0.42799999999999999</v>
      </c>
      <c r="BI148" s="4">
        <v>5.4059999999999997</v>
      </c>
      <c r="BJ148" s="4">
        <v>3.8490000000000002</v>
      </c>
      <c r="BK148" s="4">
        <v>0.33100000000000002</v>
      </c>
      <c r="BL148" s="4">
        <v>4.181</v>
      </c>
      <c r="BM148" s="4">
        <v>18.4833</v>
      </c>
      <c r="BQ148" s="4">
        <v>9.5830000000000002</v>
      </c>
      <c r="BR148" s="4">
        <v>0.61269899999999999</v>
      </c>
      <c r="BS148" s="4">
        <v>-5</v>
      </c>
      <c r="BT148" s="4">
        <v>8.0000000000000002E-3</v>
      </c>
      <c r="BU148" s="4">
        <v>14.972832</v>
      </c>
      <c r="BV148" s="4">
        <v>0.16159999999999999</v>
      </c>
      <c r="BW148" s="4">
        <f t="shared" si="22"/>
        <v>3.9558222143999999</v>
      </c>
      <c r="BY148" s="4">
        <f t="shared" si="17"/>
        <v>13364.053795169686</v>
      </c>
      <c r="BZ148" s="4">
        <f t="shared" si="18"/>
        <v>8947.8122623602048</v>
      </c>
      <c r="CA148" s="4">
        <f t="shared" si="19"/>
        <v>44.479166158022409</v>
      </c>
      <c r="CB148" s="4">
        <f t="shared" si="20"/>
        <v>213.5936014155821</v>
      </c>
    </row>
    <row r="149" spans="1:80" x14ac:dyDescent="0.25">
      <c r="A149" s="2">
        <v>42804</v>
      </c>
      <c r="B149" s="3">
        <v>0.55588896990740744</v>
      </c>
      <c r="C149" s="4">
        <v>8.5299999999999994</v>
      </c>
      <c r="D149" s="4">
        <v>9.8320000000000007</v>
      </c>
      <c r="E149" s="4">
        <v>98319.621668000007</v>
      </c>
      <c r="F149" s="4">
        <v>300.10000000000002</v>
      </c>
      <c r="G149" s="4">
        <v>42.6</v>
      </c>
      <c r="H149" s="4">
        <v>2713.9</v>
      </c>
      <c r="J149" s="4">
        <v>0.1</v>
      </c>
      <c r="K149" s="4">
        <v>0.79559999999999997</v>
      </c>
      <c r="L149" s="4">
        <v>6.7866</v>
      </c>
      <c r="M149" s="4">
        <v>7.8224999999999998</v>
      </c>
      <c r="N149" s="4">
        <v>238.7654</v>
      </c>
      <c r="O149" s="4">
        <v>33.8934</v>
      </c>
      <c r="P149" s="4">
        <v>272.7</v>
      </c>
      <c r="Q149" s="4">
        <v>184.64859999999999</v>
      </c>
      <c r="R149" s="4">
        <v>26.211400000000001</v>
      </c>
      <c r="S149" s="4">
        <v>210.9</v>
      </c>
      <c r="T149" s="4">
        <v>2713.9313999999999</v>
      </c>
      <c r="W149" s="4">
        <v>0</v>
      </c>
      <c r="X149" s="4">
        <v>7.9600000000000004E-2</v>
      </c>
      <c r="Y149" s="4">
        <v>11.5</v>
      </c>
      <c r="Z149" s="4">
        <v>914</v>
      </c>
      <c r="AA149" s="4">
        <v>932</v>
      </c>
      <c r="AB149" s="4">
        <v>904</v>
      </c>
      <c r="AC149" s="4">
        <v>93</v>
      </c>
      <c r="AD149" s="4">
        <v>12.64</v>
      </c>
      <c r="AE149" s="4">
        <v>0.28999999999999998</v>
      </c>
      <c r="AF149" s="4">
        <v>992</v>
      </c>
      <c r="AG149" s="4">
        <v>-9</v>
      </c>
      <c r="AH149" s="4">
        <v>9.8729999999999993</v>
      </c>
      <c r="AI149" s="4">
        <v>24</v>
      </c>
      <c r="AJ149" s="4">
        <v>136</v>
      </c>
      <c r="AK149" s="4">
        <v>134.1</v>
      </c>
      <c r="AL149" s="4">
        <v>4.3</v>
      </c>
      <c r="AM149" s="4">
        <v>142</v>
      </c>
      <c r="AN149" s="4" t="s">
        <v>155</v>
      </c>
      <c r="AO149" s="4">
        <v>2</v>
      </c>
      <c r="AP149" s="4">
        <v>0.76418981481481485</v>
      </c>
      <c r="AQ149" s="4">
        <v>47.159699000000003</v>
      </c>
      <c r="AR149" s="4">
        <v>-88.490368000000004</v>
      </c>
      <c r="AS149" s="4">
        <v>315.8</v>
      </c>
      <c r="AT149" s="4">
        <v>32.799999999999997</v>
      </c>
      <c r="AU149" s="4">
        <v>12</v>
      </c>
      <c r="AV149" s="4">
        <v>11</v>
      </c>
      <c r="AW149" s="4" t="s">
        <v>415</v>
      </c>
      <c r="AX149" s="4">
        <v>2.2608000000000001</v>
      </c>
      <c r="AY149" s="4">
        <v>1.4176</v>
      </c>
      <c r="AZ149" s="4">
        <v>2.9304000000000001</v>
      </c>
      <c r="BA149" s="4">
        <v>11.154</v>
      </c>
      <c r="BB149" s="4">
        <v>8.1300000000000008</v>
      </c>
      <c r="BC149" s="4">
        <v>0.73</v>
      </c>
      <c r="BD149" s="4">
        <v>25.687999999999999</v>
      </c>
      <c r="BE149" s="4">
        <v>1102.556</v>
      </c>
      <c r="BF149" s="4">
        <v>808.85199999999998</v>
      </c>
      <c r="BG149" s="4">
        <v>4.0620000000000003</v>
      </c>
      <c r="BH149" s="4">
        <v>0.57699999999999996</v>
      </c>
      <c r="BI149" s="4">
        <v>4.6390000000000002</v>
      </c>
      <c r="BJ149" s="4">
        <v>3.141</v>
      </c>
      <c r="BK149" s="4">
        <v>0.44600000000000001</v>
      </c>
      <c r="BL149" s="4">
        <v>3.5870000000000002</v>
      </c>
      <c r="BM149" s="4">
        <v>18.282</v>
      </c>
      <c r="BQ149" s="4">
        <v>9.3979999999999997</v>
      </c>
      <c r="BR149" s="4">
        <v>0.685697</v>
      </c>
      <c r="BS149" s="4">
        <v>-5</v>
      </c>
      <c r="BT149" s="4">
        <v>7.1269999999999997E-3</v>
      </c>
      <c r="BU149" s="4">
        <v>16.756720000000001</v>
      </c>
      <c r="BV149" s="4">
        <v>0.14396500000000001</v>
      </c>
      <c r="BW149" s="4">
        <f t="shared" ref="BW149:BW152" si="23">BU149*0.2642</f>
        <v>4.4271254240000006</v>
      </c>
      <c r="BY149" s="4">
        <f t="shared" ref="BY149:BY152" si="24">BE149*$BU149*0.7718</f>
        <v>14259.176475683778</v>
      </c>
      <c r="BZ149" s="4">
        <f t="shared" ref="BZ149:BZ152" si="25">BF149*$BU149*0.7718</f>
        <v>10460.750665462594</v>
      </c>
      <c r="CA149" s="4">
        <f t="shared" ref="CA149:CA152" si="26">BJ149*$BU149*0.7718</f>
        <v>40.622039433936003</v>
      </c>
      <c r="CB149" s="4">
        <f t="shared" ref="CB149:CB152" si="27">BM149*$BU149*0.7718</f>
        <v>236.43811681987205</v>
      </c>
    </row>
    <row r="150" spans="1:80" x14ac:dyDescent="0.25">
      <c r="A150" s="2">
        <v>42804</v>
      </c>
      <c r="B150" s="3">
        <v>0.55590054398148148</v>
      </c>
      <c r="C150" s="4">
        <v>8.5299999999999994</v>
      </c>
      <c r="D150" s="4">
        <v>9.7675000000000001</v>
      </c>
      <c r="E150" s="4">
        <v>97675.239669000002</v>
      </c>
      <c r="F150" s="4">
        <v>258.39999999999998</v>
      </c>
      <c r="G150" s="4">
        <v>42.6</v>
      </c>
      <c r="H150" s="4">
        <v>2661.8</v>
      </c>
      <c r="J150" s="4">
        <v>0.1</v>
      </c>
      <c r="K150" s="4">
        <v>0.7964</v>
      </c>
      <c r="L150" s="4">
        <v>6.7937000000000003</v>
      </c>
      <c r="M150" s="4">
        <v>7.7793000000000001</v>
      </c>
      <c r="N150" s="4">
        <v>205.79490000000001</v>
      </c>
      <c r="O150" s="4">
        <v>33.928699999999999</v>
      </c>
      <c r="P150" s="4">
        <v>239.7</v>
      </c>
      <c r="Q150" s="4">
        <v>158.72800000000001</v>
      </c>
      <c r="R150" s="4">
        <v>26.169</v>
      </c>
      <c r="S150" s="4">
        <v>184.9</v>
      </c>
      <c r="T150" s="4">
        <v>2661.7633000000001</v>
      </c>
      <c r="W150" s="4">
        <v>0</v>
      </c>
      <c r="X150" s="4">
        <v>7.9600000000000004E-2</v>
      </c>
      <c r="Y150" s="4">
        <v>11.5</v>
      </c>
      <c r="Z150" s="4">
        <v>916</v>
      </c>
      <c r="AA150" s="4">
        <v>930</v>
      </c>
      <c r="AB150" s="4">
        <v>904</v>
      </c>
      <c r="AC150" s="4">
        <v>93.9</v>
      </c>
      <c r="AD150" s="4">
        <v>11.91</v>
      </c>
      <c r="AE150" s="4">
        <v>0.27</v>
      </c>
      <c r="AF150" s="4">
        <v>992</v>
      </c>
      <c r="AG150" s="4">
        <v>-9.9</v>
      </c>
      <c r="AH150" s="4">
        <v>10</v>
      </c>
      <c r="AI150" s="4">
        <v>24</v>
      </c>
      <c r="AJ150" s="4">
        <v>136</v>
      </c>
      <c r="AK150" s="4">
        <v>134</v>
      </c>
      <c r="AL150" s="4">
        <v>4.0999999999999996</v>
      </c>
      <c r="AM150" s="4">
        <v>142</v>
      </c>
      <c r="AN150" s="4" t="s">
        <v>155</v>
      </c>
      <c r="AO150" s="4">
        <v>2</v>
      </c>
      <c r="AP150" s="4">
        <v>0.76420138888888889</v>
      </c>
      <c r="AQ150" s="4">
        <v>47.159602999999997</v>
      </c>
      <c r="AR150" s="4">
        <v>-88.490189000000001</v>
      </c>
      <c r="AS150" s="4">
        <v>315.39999999999998</v>
      </c>
      <c r="AT150" s="4">
        <v>35.1</v>
      </c>
      <c r="AU150" s="4">
        <v>12</v>
      </c>
      <c r="AV150" s="4">
        <v>11</v>
      </c>
      <c r="AW150" s="4" t="s">
        <v>415</v>
      </c>
      <c r="AX150" s="4">
        <v>2.4912000000000001</v>
      </c>
      <c r="AY150" s="4">
        <v>1</v>
      </c>
      <c r="AZ150" s="4">
        <v>3.0608</v>
      </c>
      <c r="BA150" s="4">
        <v>11.154</v>
      </c>
      <c r="BB150" s="4">
        <v>8.16</v>
      </c>
      <c r="BC150" s="4">
        <v>0.73</v>
      </c>
      <c r="BD150" s="4">
        <v>25.556999999999999</v>
      </c>
      <c r="BE150" s="4">
        <v>1106.787</v>
      </c>
      <c r="BF150" s="4">
        <v>806.63499999999999</v>
      </c>
      <c r="BG150" s="4">
        <v>3.5110000000000001</v>
      </c>
      <c r="BH150" s="4">
        <v>0.57899999999999996</v>
      </c>
      <c r="BI150" s="4">
        <v>4.09</v>
      </c>
      <c r="BJ150" s="4">
        <v>2.7080000000000002</v>
      </c>
      <c r="BK150" s="4">
        <v>0.44600000000000001</v>
      </c>
      <c r="BL150" s="4">
        <v>3.1539999999999999</v>
      </c>
      <c r="BM150" s="4">
        <v>17.980599999999999</v>
      </c>
      <c r="BQ150" s="4">
        <v>9.4339999999999993</v>
      </c>
      <c r="BR150" s="4">
        <v>0.692635</v>
      </c>
      <c r="BS150" s="4">
        <v>-5</v>
      </c>
      <c r="BT150" s="4">
        <v>7.0000000000000001E-3</v>
      </c>
      <c r="BU150" s="4">
        <v>16.926268</v>
      </c>
      <c r="BV150" s="4">
        <v>0.1414</v>
      </c>
      <c r="BW150" s="4">
        <f t="shared" si="23"/>
        <v>4.4719200056000004</v>
      </c>
      <c r="BY150" s="4">
        <f t="shared" si="24"/>
        <v>14458.72629539097</v>
      </c>
      <c r="BZ150" s="4">
        <f t="shared" si="25"/>
        <v>10537.632521237325</v>
      </c>
      <c r="CA150" s="4">
        <f t="shared" si="26"/>
        <v>35.376482383619205</v>
      </c>
      <c r="CB150" s="4">
        <f t="shared" si="27"/>
        <v>234.89304990653744</v>
      </c>
    </row>
    <row r="151" spans="1:80" x14ac:dyDescent="0.25">
      <c r="A151" s="2">
        <v>42804</v>
      </c>
      <c r="B151" s="3">
        <v>0.55591211805555563</v>
      </c>
      <c r="C151" s="4">
        <v>8.9860000000000007</v>
      </c>
      <c r="D151" s="4">
        <v>9.2635000000000005</v>
      </c>
      <c r="E151" s="4">
        <v>92635.012346000003</v>
      </c>
      <c r="F151" s="4">
        <v>193.9</v>
      </c>
      <c r="G151" s="4">
        <v>42.6</v>
      </c>
      <c r="H151" s="4">
        <v>2655.6</v>
      </c>
      <c r="J151" s="4">
        <v>0.1</v>
      </c>
      <c r="K151" s="4">
        <v>0.79859999999999998</v>
      </c>
      <c r="L151" s="4">
        <v>7.1764000000000001</v>
      </c>
      <c r="M151" s="4">
        <v>7.3979999999999997</v>
      </c>
      <c r="N151" s="4">
        <v>154.83349999999999</v>
      </c>
      <c r="O151" s="4">
        <v>34.021000000000001</v>
      </c>
      <c r="P151" s="4">
        <v>188.9</v>
      </c>
      <c r="Q151" s="4">
        <v>119.6927</v>
      </c>
      <c r="R151" s="4">
        <v>26.299600000000002</v>
      </c>
      <c r="S151" s="4">
        <v>146</v>
      </c>
      <c r="T151" s="4">
        <v>2655.6133</v>
      </c>
      <c r="W151" s="4">
        <v>0</v>
      </c>
      <c r="X151" s="4">
        <v>7.9899999999999999E-2</v>
      </c>
      <c r="Y151" s="4">
        <v>11.5</v>
      </c>
      <c r="Z151" s="4">
        <v>920</v>
      </c>
      <c r="AA151" s="4">
        <v>933</v>
      </c>
      <c r="AB151" s="4">
        <v>907</v>
      </c>
      <c r="AC151" s="4">
        <v>93.1</v>
      </c>
      <c r="AD151" s="4">
        <v>12.53</v>
      </c>
      <c r="AE151" s="4">
        <v>0.28999999999999998</v>
      </c>
      <c r="AF151" s="4">
        <v>992</v>
      </c>
      <c r="AG151" s="4">
        <v>-9.1</v>
      </c>
      <c r="AH151" s="4">
        <v>9.1270000000000007</v>
      </c>
      <c r="AI151" s="4">
        <v>24</v>
      </c>
      <c r="AJ151" s="4">
        <v>136</v>
      </c>
      <c r="AK151" s="4">
        <v>133.1</v>
      </c>
      <c r="AL151" s="4">
        <v>4.3</v>
      </c>
      <c r="AM151" s="4">
        <v>142</v>
      </c>
      <c r="AN151" s="4" t="s">
        <v>155</v>
      </c>
      <c r="AO151" s="4">
        <v>2</v>
      </c>
      <c r="AP151" s="4">
        <v>0.76421296296296293</v>
      </c>
      <c r="AQ151" s="4">
        <v>47.159505000000003</v>
      </c>
      <c r="AR151" s="4">
        <v>-88.490030000000004</v>
      </c>
      <c r="AS151" s="4">
        <v>315.2</v>
      </c>
      <c r="AT151" s="4">
        <v>35.1</v>
      </c>
      <c r="AU151" s="4">
        <v>12</v>
      </c>
      <c r="AV151" s="4">
        <v>11</v>
      </c>
      <c r="AW151" s="4" t="s">
        <v>415</v>
      </c>
      <c r="AX151" s="4">
        <v>2.5783999999999998</v>
      </c>
      <c r="AY151" s="4">
        <v>1</v>
      </c>
      <c r="AZ151" s="4">
        <v>2.9872000000000001</v>
      </c>
      <c r="BA151" s="4">
        <v>11.154</v>
      </c>
      <c r="BB151" s="4">
        <v>8.26</v>
      </c>
      <c r="BC151" s="4">
        <v>0.74</v>
      </c>
      <c r="BD151" s="4">
        <v>25.216999999999999</v>
      </c>
      <c r="BE151" s="4">
        <v>1169.085</v>
      </c>
      <c r="BF151" s="4">
        <v>767.05700000000002</v>
      </c>
      <c r="BG151" s="4">
        <v>2.641</v>
      </c>
      <c r="BH151" s="4">
        <v>0.57999999999999996</v>
      </c>
      <c r="BI151" s="4">
        <v>3.222</v>
      </c>
      <c r="BJ151" s="4">
        <v>2.0419999999999998</v>
      </c>
      <c r="BK151" s="4">
        <v>0.44900000000000001</v>
      </c>
      <c r="BL151" s="4">
        <v>2.4910000000000001</v>
      </c>
      <c r="BM151" s="4">
        <v>17.938199999999998</v>
      </c>
      <c r="BQ151" s="4">
        <v>9.4600000000000009</v>
      </c>
      <c r="BR151" s="4">
        <v>0.77929999999999999</v>
      </c>
      <c r="BS151" s="4">
        <v>-5</v>
      </c>
      <c r="BT151" s="4">
        <v>7.0000000000000001E-3</v>
      </c>
      <c r="BU151" s="4">
        <v>19.044143999999999</v>
      </c>
      <c r="BV151" s="4">
        <v>0.1414</v>
      </c>
      <c r="BW151" s="4">
        <f t="shared" si="23"/>
        <v>5.0314628448000001</v>
      </c>
      <c r="BY151" s="4">
        <f t="shared" si="24"/>
        <v>17183.527379503634</v>
      </c>
      <c r="BZ151" s="4">
        <f t="shared" si="25"/>
        <v>11274.411151575734</v>
      </c>
      <c r="CA151" s="4">
        <f t="shared" si="26"/>
        <v>30.013868032646396</v>
      </c>
      <c r="CB151" s="4">
        <f t="shared" si="27"/>
        <v>263.66051299863744</v>
      </c>
    </row>
    <row r="152" spans="1:80" x14ac:dyDescent="0.25">
      <c r="A152" s="2">
        <v>42804</v>
      </c>
      <c r="B152" s="3">
        <v>0.55592369212962967</v>
      </c>
      <c r="C152" s="4">
        <v>9.4139999999999997</v>
      </c>
      <c r="D152" s="4">
        <v>8.3680000000000003</v>
      </c>
      <c r="E152" s="4">
        <v>83680.279834999994</v>
      </c>
      <c r="F152" s="4">
        <v>161.4</v>
      </c>
      <c r="G152" s="4">
        <v>42.6</v>
      </c>
      <c r="H152" s="4">
        <v>2624</v>
      </c>
      <c r="J152" s="4">
        <v>0</v>
      </c>
      <c r="K152" s="4">
        <v>0.80559999999999998</v>
      </c>
      <c r="L152" s="4">
        <v>7.5839999999999996</v>
      </c>
      <c r="M152" s="4">
        <v>6.7415000000000003</v>
      </c>
      <c r="N152" s="4">
        <v>130.0581</v>
      </c>
      <c r="O152" s="4">
        <v>34.348199999999999</v>
      </c>
      <c r="P152" s="4">
        <v>164.4</v>
      </c>
      <c r="Q152" s="4">
        <v>100.3128</v>
      </c>
      <c r="R152" s="4">
        <v>26.4925</v>
      </c>
      <c r="S152" s="4">
        <v>126.8</v>
      </c>
      <c r="T152" s="4">
        <v>2623.9884000000002</v>
      </c>
      <c r="W152" s="4">
        <v>0</v>
      </c>
      <c r="X152" s="4">
        <v>0</v>
      </c>
      <c r="Y152" s="4">
        <v>11.5</v>
      </c>
      <c r="Z152" s="4">
        <v>924</v>
      </c>
      <c r="AA152" s="4">
        <v>936</v>
      </c>
      <c r="AB152" s="4">
        <v>909</v>
      </c>
      <c r="AC152" s="4">
        <v>93.9</v>
      </c>
      <c r="AD152" s="4">
        <v>11.91</v>
      </c>
      <c r="AE152" s="4">
        <v>0.27</v>
      </c>
      <c r="AF152" s="4">
        <v>992</v>
      </c>
      <c r="AG152" s="4">
        <v>-9.9</v>
      </c>
      <c r="AH152" s="4">
        <v>9</v>
      </c>
      <c r="AI152" s="4">
        <v>24</v>
      </c>
      <c r="AJ152" s="4">
        <v>136</v>
      </c>
      <c r="AK152" s="4">
        <v>133.9</v>
      </c>
      <c r="AL152" s="4">
        <v>4.5</v>
      </c>
      <c r="AM152" s="4">
        <v>142</v>
      </c>
      <c r="AN152" s="4" t="s">
        <v>155</v>
      </c>
      <c r="AO152" s="4">
        <v>2</v>
      </c>
      <c r="AP152" s="4">
        <v>0.76422453703703708</v>
      </c>
      <c r="AQ152" s="4">
        <v>47.159407000000002</v>
      </c>
      <c r="AR152" s="4">
        <v>-88.489875999999995</v>
      </c>
      <c r="AS152" s="4">
        <v>314.89999999999998</v>
      </c>
      <c r="AT152" s="4">
        <v>35.200000000000003</v>
      </c>
      <c r="AU152" s="4">
        <v>12</v>
      </c>
      <c r="AV152" s="4">
        <v>11</v>
      </c>
      <c r="AW152" s="4" t="s">
        <v>415</v>
      </c>
      <c r="AX152" s="4">
        <v>2.2999999999999998</v>
      </c>
      <c r="AY152" s="4">
        <v>1.0608</v>
      </c>
      <c r="AZ152" s="4">
        <v>2.5608</v>
      </c>
      <c r="BA152" s="4">
        <v>11.154</v>
      </c>
      <c r="BB152" s="4">
        <v>8.58</v>
      </c>
      <c r="BC152" s="4">
        <v>0.77</v>
      </c>
      <c r="BD152" s="4">
        <v>24.126999999999999</v>
      </c>
      <c r="BE152" s="4">
        <v>1256.8989999999999</v>
      </c>
      <c r="BF152" s="4">
        <v>711.10500000000002</v>
      </c>
      <c r="BG152" s="4">
        <v>2.2570000000000001</v>
      </c>
      <c r="BH152" s="4">
        <v>0.59599999999999997</v>
      </c>
      <c r="BI152" s="4">
        <v>2.8530000000000002</v>
      </c>
      <c r="BJ152" s="4">
        <v>1.7410000000000001</v>
      </c>
      <c r="BK152" s="4">
        <v>0.46</v>
      </c>
      <c r="BL152" s="4">
        <v>2.2010000000000001</v>
      </c>
      <c r="BM152" s="4">
        <v>18.0318</v>
      </c>
      <c r="BQ152" s="4">
        <v>0</v>
      </c>
      <c r="BR152" s="4">
        <v>0.75795299999999999</v>
      </c>
      <c r="BS152" s="4">
        <v>-5</v>
      </c>
      <c r="BT152" s="4">
        <v>7.0000000000000001E-3</v>
      </c>
      <c r="BU152" s="4">
        <v>18.522476999999999</v>
      </c>
      <c r="BV152" s="4">
        <v>0.1414</v>
      </c>
      <c r="BW152" s="4">
        <f t="shared" si="23"/>
        <v>4.8936384233999997</v>
      </c>
      <c r="BY152" s="4">
        <f t="shared" si="24"/>
        <v>17968.185359567589</v>
      </c>
      <c r="BZ152" s="4">
        <f t="shared" si="25"/>
        <v>10165.706592268203</v>
      </c>
      <c r="CA152" s="4">
        <f t="shared" si="26"/>
        <v>24.888722730312601</v>
      </c>
      <c r="CB152" s="4">
        <f t="shared" si="27"/>
        <v>257.77626107320549</v>
      </c>
    </row>
    <row r="153" spans="1:80" x14ac:dyDescent="0.25">
      <c r="B153" s="3"/>
    </row>
    <row r="154" spans="1:80" x14ac:dyDescent="0.25">
      <c r="B154" s="3"/>
    </row>
    <row r="155" spans="1:80" x14ac:dyDescent="0.25">
      <c r="B155" s="3"/>
    </row>
    <row r="156" spans="1:80" x14ac:dyDescent="0.25">
      <c r="B156" s="3"/>
    </row>
    <row r="157" spans="1:80" x14ac:dyDescent="0.25">
      <c r="B157" s="3"/>
    </row>
    <row r="158" spans="1:80" x14ac:dyDescent="0.25">
      <c r="B158" s="3"/>
    </row>
    <row r="159" spans="1:80" x14ac:dyDescent="0.25">
      <c r="B159" s="3"/>
    </row>
    <row r="160" spans="1:80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</sheetData>
  <customSheetViews>
    <customSheetView guid="{2B424CCC-7244-4294-A128-8AE125D4F682}">
      <selection activeCell="B7" sqref="B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80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9" sqref="A9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7" width="12" style="4" bestFit="1" customWidth="1"/>
    <col min="18" max="18" width="11" style="4" bestFit="1" customWidth="1"/>
    <col min="19" max="19" width="12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1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3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tr">
        <f>'Lap Breaks'!D2</f>
        <v>Cells 652-791</v>
      </c>
    </row>
    <row r="5" spans="1:87" s="14" customFormat="1" x14ac:dyDescent="0.25">
      <c r="A5" s="14" t="s">
        <v>169</v>
      </c>
      <c r="C5" s="14">
        <f t="shared" ref="C5:AH5" si="0">AVERAGE(C10:C199)</f>
        <v>11.018192857142861</v>
      </c>
      <c r="D5" s="14">
        <f t="shared" si="0"/>
        <v>5.6884399999999999</v>
      </c>
      <c r="E5" s="14">
        <f t="shared" si="0"/>
        <v>56884.35907815001</v>
      </c>
      <c r="F5" s="14">
        <f t="shared" si="0"/>
        <v>305.75928571428557</v>
      </c>
      <c r="G5" s="14">
        <f t="shared" si="0"/>
        <v>20.826428571428568</v>
      </c>
      <c r="H5" s="14">
        <f t="shared" si="0"/>
        <v>2817.6999999999994</v>
      </c>
      <c r="I5" s="14" t="e">
        <f t="shared" si="0"/>
        <v>#DIV/0!</v>
      </c>
      <c r="J5" s="14">
        <f t="shared" si="0"/>
        <v>7.0785714285714271E-2</v>
      </c>
      <c r="K5" s="14">
        <f t="shared" si="0"/>
        <v>0.82080642857142894</v>
      </c>
      <c r="L5" s="14">
        <f t="shared" si="0"/>
        <v>9.0765271428571452</v>
      </c>
      <c r="M5" s="14">
        <f t="shared" si="0"/>
        <v>4.6143121428571456</v>
      </c>
      <c r="N5" s="14">
        <f t="shared" si="0"/>
        <v>251.78622214285693</v>
      </c>
      <c r="O5" s="14">
        <f t="shared" si="0"/>
        <v>17.004795714285713</v>
      </c>
      <c r="P5" s="14">
        <f t="shared" si="0"/>
        <v>268.79285714285697</v>
      </c>
      <c r="Q5" s="14">
        <f t="shared" si="0"/>
        <v>194.88957428571425</v>
      </c>
      <c r="R5" s="14">
        <f t="shared" si="0"/>
        <v>13.161525000000013</v>
      </c>
      <c r="S5" s="14">
        <f t="shared" si="0"/>
        <v>208.04857142857151</v>
      </c>
      <c r="T5" s="14">
        <f t="shared" si="0"/>
        <v>2817.7028492857135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5.7514285714285712E-2</v>
      </c>
      <c r="Y5" s="14">
        <f t="shared" si="0"/>
        <v>11.592142857142857</v>
      </c>
      <c r="Z5" s="14">
        <f t="shared" si="0"/>
        <v>909.64285714285711</v>
      </c>
      <c r="AA5" s="14">
        <f t="shared" si="0"/>
        <v>925.06428571428569</v>
      </c>
      <c r="AB5" s="14">
        <f t="shared" si="0"/>
        <v>894.44285714285718</v>
      </c>
      <c r="AC5" s="14">
        <f t="shared" si="0"/>
        <v>94.841428571428565</v>
      </c>
      <c r="AD5" s="14">
        <f t="shared" si="0"/>
        <v>12.889357142857143</v>
      </c>
      <c r="AE5" s="14">
        <f t="shared" si="0"/>
        <v>0.29685714285714249</v>
      </c>
      <c r="AF5" s="14">
        <f t="shared" si="0"/>
        <v>991.95</v>
      </c>
      <c r="AG5" s="14">
        <f t="shared" si="0"/>
        <v>-9.007142857142858</v>
      </c>
      <c r="AH5" s="14">
        <f t="shared" si="0"/>
        <v>9.8214357071428555</v>
      </c>
      <c r="AI5" s="14">
        <f t="shared" ref="AI5:BN5" si="1">AVERAGE(AI10:AI199)</f>
        <v>24</v>
      </c>
      <c r="AJ5" s="14">
        <f t="shared" si="1"/>
        <v>136.15642857142856</v>
      </c>
      <c r="AK5" s="14">
        <f t="shared" si="1"/>
        <v>134.58214285714288</v>
      </c>
      <c r="AL5" s="14">
        <f t="shared" si="1"/>
        <v>4.6264285714285727</v>
      </c>
      <c r="AM5" s="14">
        <f t="shared" si="1"/>
        <v>142</v>
      </c>
      <c r="AN5" s="14" t="e">
        <f t="shared" si="1"/>
        <v>#DIV/0!</v>
      </c>
      <c r="AO5" s="14">
        <f t="shared" si="1"/>
        <v>1.8571428571428572</v>
      </c>
      <c r="AP5" s="14">
        <f t="shared" si="1"/>
        <v>0.76502893518518511</v>
      </c>
      <c r="AQ5" s="14">
        <f t="shared" si="1"/>
        <v>47.161484042857154</v>
      </c>
      <c r="AR5" s="14">
        <f t="shared" si="1"/>
        <v>-88.487497007142863</v>
      </c>
      <c r="AS5" s="14">
        <f t="shared" si="1"/>
        <v>321.73857142857162</v>
      </c>
      <c r="AT5" s="14">
        <f t="shared" si="1"/>
        <v>33.432857142857145</v>
      </c>
      <c r="AU5" s="14">
        <f t="shared" si="1"/>
        <v>12</v>
      </c>
      <c r="AV5" s="14">
        <f t="shared" si="1"/>
        <v>10</v>
      </c>
      <c r="AW5" s="14" t="e">
        <f t="shared" si="1"/>
        <v>#DIV/0!</v>
      </c>
      <c r="AX5" s="14">
        <f t="shared" si="1"/>
        <v>1.4628979571428566</v>
      </c>
      <c r="AY5" s="14">
        <f t="shared" si="1"/>
        <v>1.5868016214285712</v>
      </c>
      <c r="AZ5" s="14">
        <f t="shared" si="1"/>
        <v>2.5463436857142856</v>
      </c>
      <c r="BA5" s="14">
        <f t="shared" si="1"/>
        <v>11.153999999999998</v>
      </c>
      <c r="BB5" s="14">
        <f t="shared" si="1"/>
        <v>9.4858571428571441</v>
      </c>
      <c r="BC5" s="14">
        <f t="shared" si="1"/>
        <v>0.85071428571428553</v>
      </c>
      <c r="BD5" s="14">
        <f t="shared" si="1"/>
        <v>21.894042857142857</v>
      </c>
      <c r="BE5" s="14">
        <f t="shared" si="1"/>
        <v>1591.9919714285716</v>
      </c>
      <c r="BF5" s="14">
        <f t="shared" si="1"/>
        <v>495.34992142857101</v>
      </c>
      <c r="BG5" s="14">
        <f t="shared" si="1"/>
        <v>4.627250000000001</v>
      </c>
      <c r="BH5" s="14">
        <f t="shared" si="1"/>
        <v>0.30504285714285728</v>
      </c>
      <c r="BI5" s="14">
        <f t="shared" si="1"/>
        <v>4.9323642857142858</v>
      </c>
      <c r="BJ5" s="14">
        <f t="shared" si="1"/>
        <v>3.5816357142857136</v>
      </c>
      <c r="BK5" s="14">
        <f t="shared" si="1"/>
        <v>0.23611428571428569</v>
      </c>
      <c r="BL5" s="14">
        <f t="shared" si="1"/>
        <v>3.8177285714285727</v>
      </c>
      <c r="BM5" s="14">
        <f t="shared" si="1"/>
        <v>19.804841428571429</v>
      </c>
      <c r="BN5" s="14" t="e">
        <f t="shared" si="1"/>
        <v>#DIV/0!</v>
      </c>
      <c r="BO5" s="14" t="e">
        <f t="shared" ref="BO5:BW5" si="2">AVERAGE(BO10:BO199)</f>
        <v>#DIV/0!</v>
      </c>
      <c r="BP5" s="14" t="e">
        <f t="shared" si="2"/>
        <v>#DIV/0!</v>
      </c>
      <c r="BQ5" s="14">
        <f t="shared" si="2"/>
        <v>7.0967642857142854</v>
      </c>
      <c r="BR5" s="14">
        <f t="shared" si="2"/>
        <v>0.54920330000000028</v>
      </c>
      <c r="BS5" s="14">
        <f t="shared" si="2"/>
        <v>-5</v>
      </c>
      <c r="BT5" s="14">
        <f t="shared" si="2"/>
        <v>7.9491142857142892E-3</v>
      </c>
      <c r="BU5" s="14">
        <f t="shared" si="2"/>
        <v>13.421155514285713</v>
      </c>
      <c r="BV5" s="14">
        <f t="shared" si="2"/>
        <v>0.1605720357142858</v>
      </c>
      <c r="BW5" s="14">
        <f t="shared" si="2"/>
        <v>3.545869286874284</v>
      </c>
      <c r="BX5" s="23"/>
      <c r="BY5" s="14">
        <f>AVERAGE(BY10:BY199)</f>
        <v>15206.967918224167</v>
      </c>
      <c r="BZ5" s="14">
        <f>AVERAGE(BZ10:BZ199)</f>
        <v>5926.0586155319543</v>
      </c>
      <c r="CA5" s="14">
        <f>AVERAGE(CA10:CA199)</f>
        <v>33.252836655825874</v>
      </c>
      <c r="CB5" s="14">
        <f>AVERAGE(CB10:CB199)</f>
        <v>218.79915978794386</v>
      </c>
      <c r="CC5" s="24">
        <f>BZ8/(139/3600)+CB8/(139/3600)+CA8/(139/3600)</f>
        <v>6222.557450910801</v>
      </c>
      <c r="CD5" s="23"/>
      <c r="CE5" s="22">
        <f>BY8/$AT8</f>
        <v>454.85098247049166</v>
      </c>
      <c r="CF5" s="22">
        <f>BZ8/$AT8</f>
        <v>177.25253304586454</v>
      </c>
      <c r="CG5" s="22">
        <f>CA8/$AT8</f>
        <v>0.99461546208084917</v>
      </c>
      <c r="CH5" s="22">
        <f>CB8/$AT8</f>
        <v>6.5444349806247359</v>
      </c>
      <c r="CI5" s="25">
        <f>(BZ8+CB8+CA8)/AT8</f>
        <v>184.79158348857013</v>
      </c>
    </row>
    <row r="6" spans="1:87" s="14" customFormat="1" x14ac:dyDescent="0.25">
      <c r="A6" s="14" t="s">
        <v>170</v>
      </c>
      <c r="C6" s="14">
        <f t="shared" ref="C6:AH6" si="3">MIN(C10:C199)</f>
        <v>7.9960000000000004</v>
      </c>
      <c r="D6" s="14">
        <f t="shared" si="3"/>
        <v>1.0894999999999999</v>
      </c>
      <c r="E6" s="14">
        <f t="shared" si="3"/>
        <v>10894.840104000001</v>
      </c>
      <c r="F6" s="14">
        <f t="shared" si="3"/>
        <v>100.7</v>
      </c>
      <c r="G6" s="14">
        <f t="shared" si="3"/>
        <v>-0.2</v>
      </c>
      <c r="H6" s="14">
        <f t="shared" si="3"/>
        <v>1291.5</v>
      </c>
      <c r="I6" s="14">
        <f t="shared" si="3"/>
        <v>0</v>
      </c>
      <c r="J6" s="14">
        <f t="shared" si="3"/>
        <v>0</v>
      </c>
      <c r="K6" s="14">
        <f t="shared" si="3"/>
        <v>0.78459999999999996</v>
      </c>
      <c r="L6" s="14">
        <f t="shared" si="3"/>
        <v>6.2739000000000003</v>
      </c>
      <c r="M6" s="14">
        <f t="shared" si="3"/>
        <v>0.92300000000000004</v>
      </c>
      <c r="N6" s="14">
        <f t="shared" si="3"/>
        <v>80.591399999999993</v>
      </c>
      <c r="O6" s="14">
        <f t="shared" si="3"/>
        <v>0</v>
      </c>
      <c r="P6" s="14">
        <f t="shared" si="3"/>
        <v>96.5</v>
      </c>
      <c r="Q6" s="14">
        <f t="shared" si="3"/>
        <v>62.387</v>
      </c>
      <c r="R6" s="14">
        <f t="shared" si="3"/>
        <v>0</v>
      </c>
      <c r="S6" s="14">
        <f t="shared" si="3"/>
        <v>74.7</v>
      </c>
      <c r="T6" s="14">
        <f t="shared" si="3"/>
        <v>1291.5492999999999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0</v>
      </c>
      <c r="Y6" s="14">
        <f t="shared" si="3"/>
        <v>11.4</v>
      </c>
      <c r="Z6" s="14">
        <f t="shared" si="3"/>
        <v>859</v>
      </c>
      <c r="AA6" s="14">
        <f t="shared" si="3"/>
        <v>871</v>
      </c>
      <c r="AB6" s="14">
        <f t="shared" si="3"/>
        <v>845</v>
      </c>
      <c r="AC6" s="14">
        <f t="shared" si="3"/>
        <v>93.9</v>
      </c>
      <c r="AD6" s="14">
        <f t="shared" si="3"/>
        <v>11.91</v>
      </c>
      <c r="AE6" s="14">
        <f t="shared" si="3"/>
        <v>0.27</v>
      </c>
      <c r="AF6" s="14">
        <f t="shared" si="3"/>
        <v>991</v>
      </c>
      <c r="AG6" s="14">
        <f t="shared" si="3"/>
        <v>-9.9</v>
      </c>
      <c r="AH6" s="14">
        <f t="shared" si="3"/>
        <v>9</v>
      </c>
      <c r="AI6" s="14">
        <f t="shared" ref="AI6:BN6" si="4">MIN(AI10:AI199)</f>
        <v>24</v>
      </c>
      <c r="AJ6" s="14">
        <f t="shared" si="4"/>
        <v>135</v>
      </c>
      <c r="AK6" s="14">
        <f t="shared" si="4"/>
        <v>131.1</v>
      </c>
      <c r="AL6" s="14">
        <f t="shared" si="4"/>
        <v>3.8</v>
      </c>
      <c r="AM6" s="14">
        <f t="shared" si="4"/>
        <v>142</v>
      </c>
      <c r="AN6" s="14">
        <f t="shared" si="4"/>
        <v>0</v>
      </c>
      <c r="AO6" s="14">
        <f t="shared" si="4"/>
        <v>1</v>
      </c>
      <c r="AP6" s="14">
        <f t="shared" si="4"/>
        <v>0.76422453703703708</v>
      </c>
      <c r="AQ6" s="14">
        <f t="shared" si="4"/>
        <v>47.158549000000001</v>
      </c>
      <c r="AR6" s="14">
        <f t="shared" si="4"/>
        <v>-88.491911999999999</v>
      </c>
      <c r="AS6" s="14">
        <f t="shared" si="4"/>
        <v>309.7</v>
      </c>
      <c r="AT6" s="14">
        <f t="shared" si="4"/>
        <v>19.5</v>
      </c>
      <c r="AU6" s="14">
        <f t="shared" si="4"/>
        <v>12</v>
      </c>
      <c r="AV6" s="14">
        <f t="shared" si="4"/>
        <v>5</v>
      </c>
      <c r="AW6" s="14">
        <f t="shared" si="4"/>
        <v>0</v>
      </c>
      <c r="AX6" s="14">
        <f t="shared" si="4"/>
        <v>0.9304</v>
      </c>
      <c r="AY6" s="14">
        <f t="shared" si="4"/>
        <v>1</v>
      </c>
      <c r="AZ6" s="14">
        <f t="shared" si="4"/>
        <v>1.7303999999999999</v>
      </c>
      <c r="BA6" s="14">
        <f t="shared" si="4"/>
        <v>11.154</v>
      </c>
      <c r="BB6" s="14">
        <f t="shared" si="4"/>
        <v>7.66</v>
      </c>
      <c r="BC6" s="14">
        <f t="shared" si="4"/>
        <v>0.69</v>
      </c>
      <c r="BD6" s="14">
        <f t="shared" si="4"/>
        <v>16.608000000000001</v>
      </c>
      <c r="BE6" s="14">
        <f t="shared" si="4"/>
        <v>974.75800000000004</v>
      </c>
      <c r="BF6" s="14">
        <f t="shared" si="4"/>
        <v>110.797</v>
      </c>
      <c r="BG6" s="14">
        <f t="shared" si="4"/>
        <v>1.351</v>
      </c>
      <c r="BH6" s="14">
        <f t="shared" si="4"/>
        <v>0</v>
      </c>
      <c r="BI6" s="14">
        <f t="shared" si="4"/>
        <v>1.746</v>
      </c>
      <c r="BJ6" s="14">
        <f t="shared" si="4"/>
        <v>1.046</v>
      </c>
      <c r="BK6" s="14">
        <f t="shared" si="4"/>
        <v>0</v>
      </c>
      <c r="BL6" s="14">
        <f t="shared" si="4"/>
        <v>1.351</v>
      </c>
      <c r="BM6" s="14">
        <f t="shared" si="4"/>
        <v>10.015499999999999</v>
      </c>
      <c r="BN6" s="14">
        <f t="shared" si="4"/>
        <v>0</v>
      </c>
      <c r="BO6" s="14">
        <f t="shared" ref="BO6:BW6" si="5">MIN(BO10:BO199)</f>
        <v>0</v>
      </c>
      <c r="BP6" s="14">
        <f t="shared" si="5"/>
        <v>0</v>
      </c>
      <c r="BQ6" s="14">
        <f t="shared" si="5"/>
        <v>0</v>
      </c>
      <c r="BR6" s="14">
        <f t="shared" si="5"/>
        <v>0.147254</v>
      </c>
      <c r="BS6" s="14">
        <f t="shared" si="5"/>
        <v>-5</v>
      </c>
      <c r="BT6" s="14">
        <f t="shared" si="5"/>
        <v>5.0000000000000001E-3</v>
      </c>
      <c r="BU6" s="14">
        <f t="shared" si="5"/>
        <v>3.598519</v>
      </c>
      <c r="BV6" s="14">
        <f t="shared" si="5"/>
        <v>0.10100000000000001</v>
      </c>
      <c r="BW6" s="14">
        <f t="shared" si="5"/>
        <v>0.95072871979999996</v>
      </c>
      <c r="BX6" s="23"/>
      <c r="BY6" s="14">
        <f>MIN(BY10:BY199)</f>
        <v>5995.9094519024538</v>
      </c>
      <c r="BZ6" s="14">
        <f>MIN(BZ10:BZ199)</f>
        <v>345.03883806018484</v>
      </c>
      <c r="CA6" s="14">
        <f>MIN(CA10:CA199)</f>
        <v>10.228147877228</v>
      </c>
      <c r="CB6" s="14">
        <f>MIN(CB10:CB199)</f>
        <v>28.817092873146361</v>
      </c>
      <c r="CC6" s="23"/>
      <c r="CD6" s="23"/>
      <c r="CE6" s="26"/>
      <c r="CF6" s="26"/>
      <c r="CG6" s="26"/>
      <c r="CH6" s="26"/>
      <c r="CI6" s="23"/>
    </row>
    <row r="7" spans="1:87" s="14" customFormat="1" x14ac:dyDescent="0.25">
      <c r="A7" s="14" t="s">
        <v>171</v>
      </c>
      <c r="C7" s="14">
        <f t="shared" ref="C7:AH7" si="6">MAX(C10:C199)</f>
        <v>13.88</v>
      </c>
      <c r="D7" s="14">
        <f t="shared" si="6"/>
        <v>10.160500000000001</v>
      </c>
      <c r="E7" s="14">
        <f t="shared" si="6"/>
        <v>101605.19166700001</v>
      </c>
      <c r="F7" s="14">
        <f t="shared" si="6"/>
        <v>900.6</v>
      </c>
      <c r="G7" s="14">
        <f t="shared" si="6"/>
        <v>66.599999999999994</v>
      </c>
      <c r="H7" s="14">
        <f t="shared" si="6"/>
        <v>15436.6</v>
      </c>
      <c r="I7" s="14">
        <f t="shared" si="6"/>
        <v>0</v>
      </c>
      <c r="J7" s="14">
        <f t="shared" si="6"/>
        <v>0.6</v>
      </c>
      <c r="K7" s="14">
        <f t="shared" si="6"/>
        <v>0.85760000000000003</v>
      </c>
      <c r="L7" s="14">
        <f t="shared" si="6"/>
        <v>11.758800000000001</v>
      </c>
      <c r="M7" s="14">
        <f t="shared" si="6"/>
        <v>8.0585000000000004</v>
      </c>
      <c r="N7" s="14">
        <f t="shared" si="6"/>
        <v>715.4819</v>
      </c>
      <c r="O7" s="14">
        <f t="shared" si="6"/>
        <v>54.493299999999998</v>
      </c>
      <c r="P7" s="14">
        <f t="shared" si="6"/>
        <v>725.5</v>
      </c>
      <c r="Q7" s="14">
        <f t="shared" si="6"/>
        <v>553.89160000000004</v>
      </c>
      <c r="R7" s="14">
        <f t="shared" si="6"/>
        <v>42.184100000000001</v>
      </c>
      <c r="S7" s="14">
        <f t="shared" si="6"/>
        <v>561.6</v>
      </c>
      <c r="T7" s="14">
        <f t="shared" si="6"/>
        <v>15436.6055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0.49909999999999999</v>
      </c>
      <c r="Y7" s="14">
        <f t="shared" si="6"/>
        <v>12.1</v>
      </c>
      <c r="Z7" s="14">
        <f t="shared" si="6"/>
        <v>990</v>
      </c>
      <c r="AA7" s="14">
        <f t="shared" si="6"/>
        <v>1006</v>
      </c>
      <c r="AB7" s="14">
        <f t="shared" si="6"/>
        <v>976</v>
      </c>
      <c r="AC7" s="14">
        <f t="shared" si="6"/>
        <v>96</v>
      </c>
      <c r="AD7" s="14">
        <f t="shared" si="6"/>
        <v>13.06</v>
      </c>
      <c r="AE7" s="14">
        <f t="shared" si="6"/>
        <v>0.3</v>
      </c>
      <c r="AF7" s="14">
        <f t="shared" si="6"/>
        <v>993</v>
      </c>
      <c r="AG7" s="14">
        <f t="shared" si="6"/>
        <v>-9</v>
      </c>
      <c r="AH7" s="14">
        <f t="shared" si="6"/>
        <v>11</v>
      </c>
      <c r="AI7" s="14">
        <f t="shared" ref="AI7:BN7" si="7">MAX(AI10:AI199)</f>
        <v>24</v>
      </c>
      <c r="AJ7" s="14">
        <f t="shared" si="7"/>
        <v>138</v>
      </c>
      <c r="AK7" s="14">
        <f t="shared" si="7"/>
        <v>138.69999999999999</v>
      </c>
      <c r="AL7" s="14">
        <f t="shared" si="7"/>
        <v>5.6</v>
      </c>
      <c r="AM7" s="14">
        <f t="shared" si="7"/>
        <v>142</v>
      </c>
      <c r="AN7" s="14">
        <f t="shared" si="7"/>
        <v>0</v>
      </c>
      <c r="AO7" s="14">
        <f t="shared" si="7"/>
        <v>2</v>
      </c>
      <c r="AP7" s="14">
        <f t="shared" si="7"/>
        <v>0.76583333333333325</v>
      </c>
      <c r="AQ7" s="14">
        <f t="shared" si="7"/>
        <v>47.164423999999997</v>
      </c>
      <c r="AR7" s="14">
        <f t="shared" si="7"/>
        <v>-88.483975999999998</v>
      </c>
      <c r="AS7" s="14">
        <f t="shared" si="7"/>
        <v>332.9</v>
      </c>
      <c r="AT7" s="14">
        <f t="shared" si="7"/>
        <v>46.1</v>
      </c>
      <c r="AU7" s="14">
        <f t="shared" si="7"/>
        <v>12</v>
      </c>
      <c r="AV7" s="14">
        <f t="shared" si="7"/>
        <v>11</v>
      </c>
      <c r="AW7" s="14">
        <f t="shared" si="7"/>
        <v>0</v>
      </c>
      <c r="AX7" s="14">
        <f t="shared" si="7"/>
        <v>2.8</v>
      </c>
      <c r="AY7" s="14">
        <f t="shared" si="7"/>
        <v>3.0695999999999999</v>
      </c>
      <c r="AZ7" s="14">
        <f t="shared" si="7"/>
        <v>3.8607999999999998</v>
      </c>
      <c r="BA7" s="14">
        <f t="shared" si="7"/>
        <v>11.154</v>
      </c>
      <c r="BB7" s="14">
        <f t="shared" si="7"/>
        <v>11.98</v>
      </c>
      <c r="BC7" s="14">
        <f t="shared" si="7"/>
        <v>1.07</v>
      </c>
      <c r="BD7" s="14">
        <f t="shared" si="7"/>
        <v>27.452999999999999</v>
      </c>
      <c r="BE7" s="14">
        <f t="shared" si="7"/>
        <v>2217.7429999999999</v>
      </c>
      <c r="BF7" s="14">
        <f t="shared" si="7"/>
        <v>829.58199999999999</v>
      </c>
      <c r="BG7" s="14">
        <f t="shared" si="7"/>
        <v>13.217000000000001</v>
      </c>
      <c r="BH7" s="14">
        <f t="shared" si="7"/>
        <v>0.97199999999999998</v>
      </c>
      <c r="BI7" s="14">
        <f t="shared" si="7"/>
        <v>13.363</v>
      </c>
      <c r="BJ7" s="14">
        <f t="shared" si="7"/>
        <v>10.231999999999999</v>
      </c>
      <c r="BK7" s="14">
        <f t="shared" si="7"/>
        <v>0.753</v>
      </c>
      <c r="BL7" s="14">
        <f t="shared" si="7"/>
        <v>10.345000000000001</v>
      </c>
      <c r="BM7" s="14">
        <f t="shared" si="7"/>
        <v>99.445899999999995</v>
      </c>
      <c r="BN7" s="14">
        <f t="shared" si="7"/>
        <v>0</v>
      </c>
      <c r="BO7" s="14">
        <f t="shared" ref="BO7:BW7" si="8">MAX(BO10:BO199)</f>
        <v>0</v>
      </c>
      <c r="BP7" s="14">
        <f t="shared" si="8"/>
        <v>0</v>
      </c>
      <c r="BQ7" s="14">
        <f t="shared" si="8"/>
        <v>66.027000000000001</v>
      </c>
      <c r="BR7" s="14">
        <f t="shared" si="8"/>
        <v>1.0052209999999999</v>
      </c>
      <c r="BS7" s="14">
        <f t="shared" si="8"/>
        <v>-5</v>
      </c>
      <c r="BT7" s="14">
        <f t="shared" si="8"/>
        <v>8.9999999999999993E-3</v>
      </c>
      <c r="BU7" s="14">
        <f t="shared" si="8"/>
        <v>24.565087999999999</v>
      </c>
      <c r="BV7" s="14">
        <f t="shared" si="8"/>
        <v>0.18179999999999999</v>
      </c>
      <c r="BW7" s="14">
        <f t="shared" si="8"/>
        <v>6.4900962495999996</v>
      </c>
      <c r="BX7" s="23"/>
      <c r="BY7" s="14">
        <f>MAX(BY10:BY199)</f>
        <v>28364.35947602626</v>
      </c>
      <c r="BZ7" s="14">
        <f>MAX(BZ10:BZ199)</f>
        <v>11208.295042649981</v>
      </c>
      <c r="CA7" s="14">
        <f>MAX(CA10:CA199)</f>
        <v>131.43504478526421</v>
      </c>
      <c r="CB7" s="14">
        <f>MAX(CB10:CB199)</f>
        <v>1258.1031122509578</v>
      </c>
      <c r="CC7" s="23"/>
      <c r="CD7" s="23"/>
      <c r="CE7" s="27"/>
      <c r="CF7" s="27"/>
      <c r="CG7" s="27"/>
      <c r="CH7" s="27"/>
      <c r="CI7" s="23"/>
    </row>
    <row r="8" spans="1:87" s="14" customFormat="1" x14ac:dyDescent="0.25">
      <c r="A8" s="14" t="s">
        <v>172</v>
      </c>
      <c r="B8" s="16">
        <f>B149-B10</f>
        <v>1.6087962962962887E-3</v>
      </c>
      <c r="AT8" s="15">
        <f>SUM(AT10:AT199)/3600</f>
        <v>1.3001666666666667</v>
      </c>
      <c r="BU8" s="28">
        <f>SUM(BU10:BU199)/3600</f>
        <v>0.52193382555555556</v>
      </c>
      <c r="BV8" s="23"/>
      <c r="BW8" s="28">
        <f>SUM(BW10:BW199)/3600</f>
        <v>0.1378949167117777</v>
      </c>
      <c r="BX8" s="23"/>
      <c r="BY8" s="28">
        <f>SUM(BY10:BY199)/3600</f>
        <v>591.38208570871757</v>
      </c>
      <c r="BZ8" s="28">
        <f>SUM(BZ10:BZ199)/3600</f>
        <v>230.45783504846489</v>
      </c>
      <c r="CA8" s="28">
        <f>SUM(CA10:CA199)/3600</f>
        <v>1.293165869948784</v>
      </c>
      <c r="CB8" s="28">
        <f>SUM(CB10:CB199)/3600</f>
        <v>8.5088562139755943</v>
      </c>
      <c r="CC8" s="29">
        <f>SUM(BZ8:CB8)</f>
        <v>240.25985713238927</v>
      </c>
      <c r="CD8" s="37" t="s">
        <v>469</v>
      </c>
      <c r="CE8" s="23"/>
      <c r="CF8" s="23"/>
      <c r="CG8" s="23"/>
      <c r="CH8" s="23"/>
      <c r="CI8" s="29"/>
    </row>
    <row r="9" spans="1:87" s="14" customFormat="1" x14ac:dyDescent="0.25">
      <c r="B9" s="16"/>
      <c r="AT9" s="17"/>
      <c r="BU9" s="4"/>
      <c r="BV9" s="4"/>
      <c r="BW9" s="30">
        <f>AT8/BW8</f>
        <v>9.4286772686785962</v>
      </c>
      <c r="BX9" s="31" t="s">
        <v>191</v>
      </c>
      <c r="BY9" s="4"/>
      <c r="BZ9" s="4"/>
      <c r="CA9" s="4"/>
      <c r="CB9" s="4"/>
      <c r="CC9" s="4"/>
      <c r="CD9" s="4"/>
      <c r="CE9" s="32" t="s">
        <v>192</v>
      </c>
      <c r="CF9" s="4"/>
      <c r="CG9" s="4"/>
      <c r="CH9" s="4"/>
      <c r="CI9" s="4"/>
    </row>
    <row r="10" spans="1:87" x14ac:dyDescent="0.25">
      <c r="A10" s="2">
        <v>42804</v>
      </c>
      <c r="B10" s="3">
        <v>0.55592369212962967</v>
      </c>
      <c r="C10" s="4">
        <v>9.4139999999999997</v>
      </c>
      <c r="D10" s="4">
        <v>8.3680000000000003</v>
      </c>
      <c r="E10" s="4">
        <v>83680.279834999994</v>
      </c>
      <c r="F10" s="4">
        <v>161.4</v>
      </c>
      <c r="G10" s="4">
        <v>42.6</v>
      </c>
      <c r="H10" s="4">
        <v>2624</v>
      </c>
      <c r="J10" s="4">
        <v>0</v>
      </c>
      <c r="K10" s="4">
        <v>0.80559999999999998</v>
      </c>
      <c r="L10" s="4">
        <v>7.5839999999999996</v>
      </c>
      <c r="M10" s="4">
        <v>6.7415000000000003</v>
      </c>
      <c r="N10" s="4">
        <v>130.0581</v>
      </c>
      <c r="O10" s="4">
        <v>34.348199999999999</v>
      </c>
      <c r="P10" s="4">
        <v>164.4</v>
      </c>
      <c r="Q10" s="4">
        <v>100.3128</v>
      </c>
      <c r="R10" s="4">
        <v>26.4925</v>
      </c>
      <c r="S10" s="4">
        <v>126.8</v>
      </c>
      <c r="T10" s="4">
        <v>2623.9884000000002</v>
      </c>
      <c r="W10" s="4">
        <v>0</v>
      </c>
      <c r="X10" s="4">
        <v>0</v>
      </c>
      <c r="Y10" s="4">
        <v>11.5</v>
      </c>
      <c r="Z10" s="4">
        <v>924</v>
      </c>
      <c r="AA10" s="4">
        <v>936</v>
      </c>
      <c r="AB10" s="4">
        <v>909</v>
      </c>
      <c r="AC10" s="4">
        <v>93.9</v>
      </c>
      <c r="AD10" s="4">
        <v>11.91</v>
      </c>
      <c r="AE10" s="4">
        <v>0.27</v>
      </c>
      <c r="AF10" s="4">
        <v>992</v>
      </c>
      <c r="AG10" s="4">
        <v>-9.9</v>
      </c>
      <c r="AH10" s="4">
        <v>9</v>
      </c>
      <c r="AI10" s="4">
        <v>24</v>
      </c>
      <c r="AJ10" s="4">
        <v>136</v>
      </c>
      <c r="AK10" s="4">
        <v>133.9</v>
      </c>
      <c r="AL10" s="4">
        <v>4.5</v>
      </c>
      <c r="AM10" s="4">
        <v>142</v>
      </c>
      <c r="AN10" s="4" t="s">
        <v>155</v>
      </c>
      <c r="AO10" s="4">
        <v>2</v>
      </c>
      <c r="AP10" s="5">
        <v>0.76422453703703708</v>
      </c>
      <c r="AQ10" s="4">
        <v>47.159407000000002</v>
      </c>
      <c r="AR10" s="4">
        <v>-88.489875999999995</v>
      </c>
      <c r="AS10" s="4">
        <v>314.89999999999998</v>
      </c>
      <c r="AT10" s="4">
        <v>35.200000000000003</v>
      </c>
      <c r="AU10" s="4">
        <v>12</v>
      </c>
      <c r="AV10" s="4">
        <v>11</v>
      </c>
      <c r="AW10" s="4" t="s">
        <v>415</v>
      </c>
      <c r="AX10" s="4">
        <v>2.2999999999999998</v>
      </c>
      <c r="AY10" s="4">
        <v>1.0608</v>
      </c>
      <c r="AZ10" s="4">
        <v>2.5608</v>
      </c>
      <c r="BA10" s="4">
        <v>11.154</v>
      </c>
      <c r="BB10" s="4">
        <v>8.58</v>
      </c>
      <c r="BC10" s="4">
        <v>0.77</v>
      </c>
      <c r="BD10" s="4">
        <v>24.126999999999999</v>
      </c>
      <c r="BE10" s="4">
        <v>1256.8989999999999</v>
      </c>
      <c r="BF10" s="4">
        <v>711.10500000000002</v>
      </c>
      <c r="BG10" s="4">
        <v>2.2570000000000001</v>
      </c>
      <c r="BH10" s="4">
        <v>0.59599999999999997</v>
      </c>
      <c r="BI10" s="4">
        <v>2.8530000000000002</v>
      </c>
      <c r="BJ10" s="4">
        <v>1.7410000000000001</v>
      </c>
      <c r="BK10" s="4">
        <v>0.46</v>
      </c>
      <c r="BL10" s="4">
        <v>2.2010000000000001</v>
      </c>
      <c r="BM10" s="4">
        <v>18.0318</v>
      </c>
      <c r="BQ10" s="4">
        <v>0</v>
      </c>
      <c r="BR10" s="4">
        <v>0.75795299999999999</v>
      </c>
      <c r="BS10" s="4">
        <v>-5</v>
      </c>
      <c r="BT10" s="4">
        <v>7.0000000000000001E-3</v>
      </c>
      <c r="BU10" s="4">
        <v>18.522476999999999</v>
      </c>
      <c r="BV10" s="4">
        <v>0.1414</v>
      </c>
      <c r="BW10" s="4">
        <f>BU10*0.2642</f>
        <v>4.8936384233999997</v>
      </c>
      <c r="BY10" s="4">
        <f>BE10*$BU10*0.7718</f>
        <v>17968.185359567589</v>
      </c>
      <c r="BZ10" s="4">
        <f>BF10*$BU10*0.7718</f>
        <v>10165.706592268203</v>
      </c>
      <c r="CA10" s="4">
        <f>BJ10*$BU10*0.7718</f>
        <v>24.888722730312601</v>
      </c>
      <c r="CB10" s="4">
        <f>BM10*$BU10*0.7718</f>
        <v>257.77626107320549</v>
      </c>
    </row>
    <row r="11" spans="1:87" x14ac:dyDescent="0.25">
      <c r="A11" s="2">
        <v>42804</v>
      </c>
      <c r="B11" s="3">
        <v>0.5559352662037037</v>
      </c>
      <c r="C11" s="4">
        <v>9.8759999999999994</v>
      </c>
      <c r="D11" s="4">
        <v>7.8234000000000004</v>
      </c>
      <c r="E11" s="4">
        <v>78234.368770999994</v>
      </c>
      <c r="F11" s="4">
        <v>134.4</v>
      </c>
      <c r="G11" s="4">
        <v>54.6</v>
      </c>
      <c r="H11" s="4">
        <v>2551.1</v>
      </c>
      <c r="J11" s="4">
        <v>0</v>
      </c>
      <c r="K11" s="4">
        <v>0.80789999999999995</v>
      </c>
      <c r="L11" s="4">
        <v>7.9786999999999999</v>
      </c>
      <c r="M11" s="4">
        <v>6.3208000000000002</v>
      </c>
      <c r="N11" s="4">
        <v>108.5592</v>
      </c>
      <c r="O11" s="4">
        <v>44.084499999999998</v>
      </c>
      <c r="P11" s="4">
        <v>152.6</v>
      </c>
      <c r="Q11" s="4">
        <v>83.956699999999998</v>
      </c>
      <c r="R11" s="4">
        <v>34.093800000000002</v>
      </c>
      <c r="S11" s="4">
        <v>118.1</v>
      </c>
      <c r="T11" s="4">
        <v>2551.0727000000002</v>
      </c>
      <c r="W11" s="4">
        <v>0</v>
      </c>
      <c r="X11" s="4">
        <v>0</v>
      </c>
      <c r="Y11" s="4">
        <v>11.5</v>
      </c>
      <c r="Z11" s="4">
        <v>927</v>
      </c>
      <c r="AA11" s="4">
        <v>941</v>
      </c>
      <c r="AB11" s="4">
        <v>911</v>
      </c>
      <c r="AC11" s="4">
        <v>94</v>
      </c>
      <c r="AD11" s="4">
        <v>12.65</v>
      </c>
      <c r="AE11" s="4">
        <v>0.28999999999999998</v>
      </c>
      <c r="AF11" s="4">
        <v>992</v>
      </c>
      <c r="AG11" s="4">
        <v>-9.1</v>
      </c>
      <c r="AH11" s="4">
        <v>9</v>
      </c>
      <c r="AI11" s="4">
        <v>24</v>
      </c>
      <c r="AJ11" s="4">
        <v>136</v>
      </c>
      <c r="AK11" s="4">
        <v>136.6</v>
      </c>
      <c r="AL11" s="4">
        <v>4.3</v>
      </c>
      <c r="AM11" s="4">
        <v>142</v>
      </c>
      <c r="AN11" s="4" t="s">
        <v>155</v>
      </c>
      <c r="AO11" s="4">
        <v>2</v>
      </c>
      <c r="AP11" s="5">
        <v>0.76423611111111101</v>
      </c>
      <c r="AQ11" s="4">
        <v>47.159305000000003</v>
      </c>
      <c r="AR11" s="4">
        <v>-88.489721000000003</v>
      </c>
      <c r="AS11" s="4">
        <v>314.89999999999998</v>
      </c>
      <c r="AT11" s="4">
        <v>35.700000000000003</v>
      </c>
      <c r="AU11" s="4">
        <v>12</v>
      </c>
      <c r="AV11" s="4">
        <v>11</v>
      </c>
      <c r="AW11" s="4" t="s">
        <v>415</v>
      </c>
      <c r="AX11" s="4">
        <v>2.1783999999999999</v>
      </c>
      <c r="AY11" s="4">
        <v>1.2303999999999999</v>
      </c>
      <c r="AZ11" s="4">
        <v>2.7</v>
      </c>
      <c r="BA11" s="4">
        <v>11.154</v>
      </c>
      <c r="BB11" s="4">
        <v>8.6999999999999993</v>
      </c>
      <c r="BC11" s="4">
        <v>0.78</v>
      </c>
      <c r="BD11" s="4">
        <v>23.773</v>
      </c>
      <c r="BE11" s="4">
        <v>1325.3520000000001</v>
      </c>
      <c r="BF11" s="4">
        <v>668.26199999999994</v>
      </c>
      <c r="BG11" s="4">
        <v>1.8879999999999999</v>
      </c>
      <c r="BH11" s="4">
        <v>0.76700000000000002</v>
      </c>
      <c r="BI11" s="4">
        <v>2.6549999999999998</v>
      </c>
      <c r="BJ11" s="4">
        <v>1.46</v>
      </c>
      <c r="BK11" s="4">
        <v>0.59299999999999997</v>
      </c>
      <c r="BL11" s="4">
        <v>2.0539999999999998</v>
      </c>
      <c r="BM11" s="4">
        <v>17.571000000000002</v>
      </c>
      <c r="BQ11" s="4">
        <v>0</v>
      </c>
      <c r="BR11" s="4">
        <v>0.70847700000000002</v>
      </c>
      <c r="BS11" s="4">
        <v>-5</v>
      </c>
      <c r="BT11" s="4">
        <v>7.0000000000000001E-3</v>
      </c>
      <c r="BU11" s="4">
        <v>17.313407000000002</v>
      </c>
      <c r="BV11" s="4">
        <v>0.1414</v>
      </c>
      <c r="BW11" s="4">
        <f t="shared" ref="BW11:BW74" si="9">BU11*0.2642</f>
        <v>4.5742021294000006</v>
      </c>
      <c r="BY11" s="4">
        <f t="shared" ref="BY11:BY74" si="10">BE11*$BU11*0.7718</f>
        <v>17709.999563052959</v>
      </c>
      <c r="BZ11" s="4">
        <f t="shared" ref="BZ11:BZ74" si="11">BF11*$BU11*0.7718</f>
        <v>8929.6426368277225</v>
      </c>
      <c r="CA11" s="4">
        <f t="shared" ref="CA11:CA74" si="12">BJ11*$BU11*0.7718</f>
        <v>19.509231782996004</v>
      </c>
      <c r="CB11" s="4">
        <f t="shared" ref="CB11:CB74" si="13">BM11*$BU11*0.7718</f>
        <v>234.79226825960464</v>
      </c>
    </row>
    <row r="12" spans="1:87" x14ac:dyDescent="0.25">
      <c r="A12" s="2">
        <v>42804</v>
      </c>
      <c r="B12" s="3">
        <v>0.55594684027777774</v>
      </c>
      <c r="C12" s="4">
        <v>10.385999999999999</v>
      </c>
      <c r="D12" s="4">
        <v>6.9500999999999999</v>
      </c>
      <c r="E12" s="4">
        <v>69501.336634000007</v>
      </c>
      <c r="F12" s="4">
        <v>122.9</v>
      </c>
      <c r="G12" s="4">
        <v>54.4</v>
      </c>
      <c r="H12" s="4">
        <v>2513.1999999999998</v>
      </c>
      <c r="J12" s="4">
        <v>0</v>
      </c>
      <c r="K12" s="4">
        <v>0.81359999999999999</v>
      </c>
      <c r="L12" s="4">
        <v>8.4509000000000007</v>
      </c>
      <c r="M12" s="4">
        <v>5.6548999999999996</v>
      </c>
      <c r="N12" s="4">
        <v>100.0351</v>
      </c>
      <c r="O12" s="4">
        <v>44.232399999999998</v>
      </c>
      <c r="P12" s="4">
        <v>144.30000000000001</v>
      </c>
      <c r="Q12" s="4">
        <v>77.397099999999995</v>
      </c>
      <c r="R12" s="4">
        <v>34.2226</v>
      </c>
      <c r="S12" s="4">
        <v>111.6</v>
      </c>
      <c r="T12" s="4">
        <v>2513.2476000000001</v>
      </c>
      <c r="W12" s="4">
        <v>0</v>
      </c>
      <c r="X12" s="4">
        <v>0</v>
      </c>
      <c r="Y12" s="4">
        <v>11.8</v>
      </c>
      <c r="Z12" s="4">
        <v>931</v>
      </c>
      <c r="AA12" s="4">
        <v>946</v>
      </c>
      <c r="AB12" s="4">
        <v>914</v>
      </c>
      <c r="AC12" s="4">
        <v>94</v>
      </c>
      <c r="AD12" s="4">
        <v>12.77</v>
      </c>
      <c r="AE12" s="4">
        <v>0.28999999999999998</v>
      </c>
      <c r="AF12" s="4">
        <v>993</v>
      </c>
      <c r="AG12" s="4">
        <v>-9</v>
      </c>
      <c r="AH12" s="4">
        <v>9.8729999999999993</v>
      </c>
      <c r="AI12" s="4">
        <v>24</v>
      </c>
      <c r="AJ12" s="4">
        <v>136</v>
      </c>
      <c r="AK12" s="4">
        <v>137.9</v>
      </c>
      <c r="AL12" s="4">
        <v>4.8</v>
      </c>
      <c r="AM12" s="4">
        <v>142</v>
      </c>
      <c r="AN12" s="4" t="s">
        <v>155</v>
      </c>
      <c r="AO12" s="4">
        <v>2</v>
      </c>
      <c r="AP12" s="5">
        <v>0.76424768518518515</v>
      </c>
      <c r="AQ12" s="4">
        <v>47.159202999999998</v>
      </c>
      <c r="AR12" s="4">
        <v>-88.489559</v>
      </c>
      <c r="AS12" s="4">
        <v>314.89999999999998</v>
      </c>
      <c r="AT12" s="4">
        <v>36.1</v>
      </c>
      <c r="AU12" s="4">
        <v>12</v>
      </c>
      <c r="AV12" s="4">
        <v>11</v>
      </c>
      <c r="AW12" s="4" t="s">
        <v>415</v>
      </c>
      <c r="AX12" s="4">
        <v>2.0215999999999998</v>
      </c>
      <c r="AY12" s="4">
        <v>1.2088000000000001</v>
      </c>
      <c r="AZ12" s="4">
        <v>2.7911999999999999</v>
      </c>
      <c r="BA12" s="4">
        <v>11.154</v>
      </c>
      <c r="BB12" s="4">
        <v>8.98</v>
      </c>
      <c r="BC12" s="4">
        <v>0.81</v>
      </c>
      <c r="BD12" s="4">
        <v>22.904</v>
      </c>
      <c r="BE12" s="4">
        <v>1423.1579999999999</v>
      </c>
      <c r="BF12" s="4">
        <v>606.11500000000001</v>
      </c>
      <c r="BG12" s="4">
        <v>1.764</v>
      </c>
      <c r="BH12" s="4">
        <v>0.78</v>
      </c>
      <c r="BI12" s="4">
        <v>2.544</v>
      </c>
      <c r="BJ12" s="4">
        <v>1.365</v>
      </c>
      <c r="BK12" s="4">
        <v>0.60399999999999998</v>
      </c>
      <c r="BL12" s="4">
        <v>1.968</v>
      </c>
      <c r="BM12" s="4">
        <v>17.549399999999999</v>
      </c>
      <c r="BQ12" s="4">
        <v>0</v>
      </c>
      <c r="BR12" s="4">
        <v>0.76049100000000003</v>
      </c>
      <c r="BS12" s="4">
        <v>-5</v>
      </c>
      <c r="BT12" s="4">
        <v>7.8729999999999998E-3</v>
      </c>
      <c r="BU12" s="4">
        <v>18.584499000000001</v>
      </c>
      <c r="BV12" s="4">
        <v>0.15903500000000001</v>
      </c>
      <c r="BW12" s="4">
        <f t="shared" si="9"/>
        <v>4.9100246358000001</v>
      </c>
      <c r="BY12" s="4">
        <f t="shared" si="10"/>
        <v>20413.090010608455</v>
      </c>
      <c r="BZ12" s="4">
        <f t="shared" si="11"/>
        <v>8693.8203992669442</v>
      </c>
      <c r="CA12" s="4">
        <f t="shared" si="12"/>
        <v>19.578899787993002</v>
      </c>
      <c r="CB12" s="4">
        <f t="shared" si="13"/>
        <v>251.72010545011307</v>
      </c>
    </row>
    <row r="13" spans="1:87" x14ac:dyDescent="0.25">
      <c r="A13" s="2">
        <v>42804</v>
      </c>
      <c r="B13" s="3">
        <v>0.55595841435185178</v>
      </c>
      <c r="C13" s="4">
        <v>10.795999999999999</v>
      </c>
      <c r="D13" s="4">
        <v>6.3688000000000002</v>
      </c>
      <c r="E13" s="4">
        <v>63687.522936000001</v>
      </c>
      <c r="F13" s="4">
        <v>118.8</v>
      </c>
      <c r="G13" s="4">
        <v>41.6</v>
      </c>
      <c r="H13" s="4">
        <v>2308.5</v>
      </c>
      <c r="J13" s="4">
        <v>0</v>
      </c>
      <c r="K13" s="4">
        <v>0.81689999999999996</v>
      </c>
      <c r="L13" s="4">
        <v>8.8195999999999994</v>
      </c>
      <c r="M13" s="4">
        <v>5.2027999999999999</v>
      </c>
      <c r="N13" s="4">
        <v>97.0501</v>
      </c>
      <c r="O13" s="4">
        <v>33.983899999999998</v>
      </c>
      <c r="P13" s="4">
        <v>131</v>
      </c>
      <c r="Q13" s="4">
        <v>75.090199999999996</v>
      </c>
      <c r="R13" s="4">
        <v>26.2942</v>
      </c>
      <c r="S13" s="4">
        <v>101.4</v>
      </c>
      <c r="T13" s="4">
        <v>2308.5196000000001</v>
      </c>
      <c r="W13" s="4">
        <v>0</v>
      </c>
      <c r="X13" s="4">
        <v>0</v>
      </c>
      <c r="Y13" s="4">
        <v>11.9</v>
      </c>
      <c r="Z13" s="4">
        <v>941</v>
      </c>
      <c r="AA13" s="4">
        <v>959</v>
      </c>
      <c r="AB13" s="4">
        <v>924</v>
      </c>
      <c r="AC13" s="4">
        <v>94</v>
      </c>
      <c r="AD13" s="4">
        <v>12.78</v>
      </c>
      <c r="AE13" s="4">
        <v>0.28999999999999998</v>
      </c>
      <c r="AF13" s="4">
        <v>992</v>
      </c>
      <c r="AG13" s="4">
        <v>-9</v>
      </c>
      <c r="AH13" s="4">
        <v>10</v>
      </c>
      <c r="AI13" s="4">
        <v>24</v>
      </c>
      <c r="AJ13" s="4">
        <v>136</v>
      </c>
      <c r="AK13" s="4">
        <v>138</v>
      </c>
      <c r="AL13" s="4">
        <v>5.0999999999999996</v>
      </c>
      <c r="AM13" s="4">
        <v>142</v>
      </c>
      <c r="AN13" s="4" t="s">
        <v>155</v>
      </c>
      <c r="AO13" s="4">
        <v>2</v>
      </c>
      <c r="AP13" s="5">
        <v>0.7642592592592593</v>
      </c>
      <c r="AQ13" s="4">
        <v>47.159112999999998</v>
      </c>
      <c r="AR13" s="4">
        <v>-88.489369999999994</v>
      </c>
      <c r="AS13" s="4">
        <v>314.7</v>
      </c>
      <c r="AT13" s="4">
        <v>37.200000000000003</v>
      </c>
      <c r="AU13" s="4">
        <v>12</v>
      </c>
      <c r="AV13" s="4">
        <v>11</v>
      </c>
      <c r="AW13" s="4" t="s">
        <v>415</v>
      </c>
      <c r="AX13" s="4">
        <v>2.3607999999999998</v>
      </c>
      <c r="AY13" s="4">
        <v>1.0911999999999999</v>
      </c>
      <c r="AZ13" s="4">
        <v>3.0912000000000002</v>
      </c>
      <c r="BA13" s="4">
        <v>11.154</v>
      </c>
      <c r="BB13" s="4">
        <v>9.15</v>
      </c>
      <c r="BC13" s="4">
        <v>0.82</v>
      </c>
      <c r="BD13" s="4">
        <v>22.411000000000001</v>
      </c>
      <c r="BE13" s="4">
        <v>1496.1189999999999</v>
      </c>
      <c r="BF13" s="4">
        <v>561.73099999999999</v>
      </c>
      <c r="BG13" s="4">
        <v>1.724</v>
      </c>
      <c r="BH13" s="4">
        <v>0.60399999999999998</v>
      </c>
      <c r="BI13" s="4">
        <v>2.3279999999999998</v>
      </c>
      <c r="BJ13" s="4">
        <v>1.3340000000000001</v>
      </c>
      <c r="BK13" s="4">
        <v>0.46700000000000003</v>
      </c>
      <c r="BL13" s="4">
        <v>1.8009999999999999</v>
      </c>
      <c r="BM13" s="4">
        <v>16.2378</v>
      </c>
      <c r="BQ13" s="4">
        <v>0</v>
      </c>
      <c r="BR13" s="4">
        <v>0.72535000000000005</v>
      </c>
      <c r="BS13" s="4">
        <v>-5</v>
      </c>
      <c r="BT13" s="4">
        <v>8.0000000000000002E-3</v>
      </c>
      <c r="BU13" s="4">
        <v>17.725739999999998</v>
      </c>
      <c r="BV13" s="4">
        <v>0.16159999999999999</v>
      </c>
      <c r="BW13" s="4">
        <f t="shared" si="9"/>
        <v>4.6831405079999993</v>
      </c>
      <c r="BY13" s="4">
        <f t="shared" si="10"/>
        <v>20467.994299881706</v>
      </c>
      <c r="BZ13" s="4">
        <f t="shared" si="11"/>
        <v>7684.8879708544919</v>
      </c>
      <c r="CA13" s="4">
        <f t="shared" si="12"/>
        <v>18.250088660088</v>
      </c>
      <c r="CB13" s="4">
        <f t="shared" si="13"/>
        <v>222.14489478618958</v>
      </c>
    </row>
    <row r="14" spans="1:87" x14ac:dyDescent="0.25">
      <c r="A14" s="2">
        <v>42804</v>
      </c>
      <c r="B14" s="3">
        <v>0.55596998842592593</v>
      </c>
      <c r="C14" s="4">
        <v>10.667</v>
      </c>
      <c r="D14" s="4">
        <v>6.2263999999999999</v>
      </c>
      <c r="E14" s="4">
        <v>62263.605150000003</v>
      </c>
      <c r="F14" s="4">
        <v>121.2</v>
      </c>
      <c r="G14" s="4">
        <v>36.200000000000003</v>
      </c>
      <c r="H14" s="4">
        <v>2170.4</v>
      </c>
      <c r="J14" s="4">
        <v>0</v>
      </c>
      <c r="K14" s="4">
        <v>0.81979999999999997</v>
      </c>
      <c r="L14" s="4">
        <v>8.7446999999999999</v>
      </c>
      <c r="M14" s="4">
        <v>5.1044999999999998</v>
      </c>
      <c r="N14" s="4">
        <v>99.401600000000002</v>
      </c>
      <c r="O14" s="4">
        <v>29.663900000000002</v>
      </c>
      <c r="P14" s="4">
        <v>129.1</v>
      </c>
      <c r="Q14" s="4">
        <v>76.906999999999996</v>
      </c>
      <c r="R14" s="4">
        <v>22.951000000000001</v>
      </c>
      <c r="S14" s="4">
        <v>99.9</v>
      </c>
      <c r="T14" s="4">
        <v>2170.4245000000001</v>
      </c>
      <c r="W14" s="4">
        <v>0</v>
      </c>
      <c r="X14" s="4">
        <v>0</v>
      </c>
      <c r="Y14" s="4">
        <v>12</v>
      </c>
      <c r="Z14" s="4">
        <v>945</v>
      </c>
      <c r="AA14" s="4">
        <v>964</v>
      </c>
      <c r="AB14" s="4">
        <v>930</v>
      </c>
      <c r="AC14" s="4">
        <v>94</v>
      </c>
      <c r="AD14" s="4">
        <v>12.77</v>
      </c>
      <c r="AE14" s="4">
        <v>0.28999999999999998</v>
      </c>
      <c r="AF14" s="4">
        <v>993</v>
      </c>
      <c r="AG14" s="4">
        <v>-9</v>
      </c>
      <c r="AH14" s="4">
        <v>10</v>
      </c>
      <c r="AI14" s="4">
        <v>24</v>
      </c>
      <c r="AJ14" s="4">
        <v>136</v>
      </c>
      <c r="AK14" s="4">
        <v>137.1</v>
      </c>
      <c r="AL14" s="4">
        <v>5.0999999999999996</v>
      </c>
      <c r="AM14" s="4">
        <v>142</v>
      </c>
      <c r="AN14" s="4" t="s">
        <v>155</v>
      </c>
      <c r="AO14" s="4">
        <v>2</v>
      </c>
      <c r="AP14" s="5">
        <v>0.76427083333333334</v>
      </c>
      <c r="AQ14" s="4">
        <v>47.159036999999998</v>
      </c>
      <c r="AR14" s="4">
        <v>-88.489166999999995</v>
      </c>
      <c r="AS14" s="4">
        <v>314.39999999999998</v>
      </c>
      <c r="AT14" s="4">
        <v>38.1</v>
      </c>
      <c r="AU14" s="4">
        <v>12</v>
      </c>
      <c r="AV14" s="4">
        <v>10</v>
      </c>
      <c r="AW14" s="4" t="s">
        <v>434</v>
      </c>
      <c r="AX14" s="4">
        <v>2.53037</v>
      </c>
      <c r="AY14" s="4">
        <v>1.5429569999999999</v>
      </c>
      <c r="AZ14" s="4">
        <v>3.482218</v>
      </c>
      <c r="BA14" s="4">
        <v>11.154</v>
      </c>
      <c r="BB14" s="4">
        <v>9.31</v>
      </c>
      <c r="BC14" s="4">
        <v>0.83</v>
      </c>
      <c r="BD14" s="4">
        <v>21.978000000000002</v>
      </c>
      <c r="BE14" s="4">
        <v>1503.1880000000001</v>
      </c>
      <c r="BF14" s="4">
        <v>558.46799999999996</v>
      </c>
      <c r="BG14" s="4">
        <v>1.7889999999999999</v>
      </c>
      <c r="BH14" s="4">
        <v>0.53400000000000003</v>
      </c>
      <c r="BI14" s="4">
        <v>2.323</v>
      </c>
      <c r="BJ14" s="4">
        <v>1.3839999999999999</v>
      </c>
      <c r="BK14" s="4">
        <v>0.41299999999999998</v>
      </c>
      <c r="BL14" s="4">
        <v>1.798</v>
      </c>
      <c r="BM14" s="4">
        <v>15.4701</v>
      </c>
      <c r="BQ14" s="4">
        <v>0</v>
      </c>
      <c r="BR14" s="4">
        <v>0.76876100000000003</v>
      </c>
      <c r="BS14" s="4">
        <v>-5</v>
      </c>
      <c r="BT14" s="4">
        <v>7.1269999999999997E-3</v>
      </c>
      <c r="BU14" s="4">
        <v>18.786597</v>
      </c>
      <c r="BV14" s="4">
        <v>0.14396500000000001</v>
      </c>
      <c r="BW14" s="4">
        <f t="shared" si="9"/>
        <v>4.9634189274000002</v>
      </c>
      <c r="BY14" s="4">
        <f t="shared" si="10"/>
        <v>21795.467738759948</v>
      </c>
      <c r="BZ14" s="4">
        <f t="shared" si="11"/>
        <v>8097.504288971033</v>
      </c>
      <c r="CA14" s="4">
        <f t="shared" si="12"/>
        <v>20.067301861406399</v>
      </c>
      <c r="CB14" s="4">
        <f t="shared" si="13"/>
        <v>224.30864633391849</v>
      </c>
    </row>
    <row r="15" spans="1:87" x14ac:dyDescent="0.25">
      <c r="A15" s="2">
        <v>42804</v>
      </c>
      <c r="B15" s="3">
        <v>0.55598156249999997</v>
      </c>
      <c r="C15" s="4">
        <v>10.835000000000001</v>
      </c>
      <c r="D15" s="4">
        <v>6.1994999999999996</v>
      </c>
      <c r="E15" s="4">
        <v>61994.714166999998</v>
      </c>
      <c r="F15" s="4">
        <v>149</v>
      </c>
      <c r="G15" s="4">
        <v>26.9</v>
      </c>
      <c r="H15" s="4">
        <v>2125</v>
      </c>
      <c r="J15" s="4">
        <v>0</v>
      </c>
      <c r="K15" s="4">
        <v>0.81869999999999998</v>
      </c>
      <c r="L15" s="4">
        <v>8.8710000000000004</v>
      </c>
      <c r="M15" s="4">
        <v>5.0755999999999997</v>
      </c>
      <c r="N15" s="4">
        <v>121.9631</v>
      </c>
      <c r="O15" s="4">
        <v>22.052800000000001</v>
      </c>
      <c r="P15" s="4">
        <v>144</v>
      </c>
      <c r="Q15" s="4">
        <v>94.362200000000001</v>
      </c>
      <c r="R15" s="4">
        <v>17.062100000000001</v>
      </c>
      <c r="S15" s="4">
        <v>111.4</v>
      </c>
      <c r="T15" s="4">
        <v>2124.9985999999999</v>
      </c>
      <c r="W15" s="4">
        <v>0</v>
      </c>
      <c r="X15" s="4">
        <v>0</v>
      </c>
      <c r="Y15" s="4">
        <v>12.1</v>
      </c>
      <c r="Z15" s="4">
        <v>955</v>
      </c>
      <c r="AA15" s="4">
        <v>975</v>
      </c>
      <c r="AB15" s="4">
        <v>941</v>
      </c>
      <c r="AC15" s="4">
        <v>94</v>
      </c>
      <c r="AD15" s="4">
        <v>12.77</v>
      </c>
      <c r="AE15" s="4">
        <v>0.28999999999999998</v>
      </c>
      <c r="AF15" s="4">
        <v>993</v>
      </c>
      <c r="AG15" s="4">
        <v>-9</v>
      </c>
      <c r="AH15" s="4">
        <v>10.872999999999999</v>
      </c>
      <c r="AI15" s="4">
        <v>24</v>
      </c>
      <c r="AJ15" s="4">
        <v>136.9</v>
      </c>
      <c r="AK15" s="4">
        <v>135.30000000000001</v>
      </c>
      <c r="AL15" s="4">
        <v>5.2</v>
      </c>
      <c r="AM15" s="4">
        <v>142</v>
      </c>
      <c r="AN15" s="4" t="s">
        <v>155</v>
      </c>
      <c r="AO15" s="4">
        <v>2</v>
      </c>
      <c r="AP15" s="5">
        <v>0.76428240740740738</v>
      </c>
      <c r="AQ15" s="4">
        <v>47.158971000000001</v>
      </c>
      <c r="AR15" s="4">
        <v>-88.488947999999993</v>
      </c>
      <c r="AS15" s="4">
        <v>314.5</v>
      </c>
      <c r="AT15" s="4">
        <v>39.799999999999997</v>
      </c>
      <c r="AU15" s="4">
        <v>12</v>
      </c>
      <c r="AV15" s="4">
        <v>10</v>
      </c>
      <c r="AW15" s="4" t="s">
        <v>434</v>
      </c>
      <c r="AX15" s="4">
        <v>2.3876879999999998</v>
      </c>
      <c r="AY15" s="4">
        <v>1.7663660000000001</v>
      </c>
      <c r="AZ15" s="4">
        <v>3.3540540000000001</v>
      </c>
      <c r="BA15" s="4">
        <v>11.154</v>
      </c>
      <c r="BB15" s="4">
        <v>9.25</v>
      </c>
      <c r="BC15" s="4">
        <v>0.83</v>
      </c>
      <c r="BD15" s="4">
        <v>22.143000000000001</v>
      </c>
      <c r="BE15" s="4">
        <v>1514.8720000000001</v>
      </c>
      <c r="BF15" s="4">
        <v>551.654</v>
      </c>
      <c r="BG15" s="4">
        <v>2.181</v>
      </c>
      <c r="BH15" s="4">
        <v>0.39400000000000002</v>
      </c>
      <c r="BI15" s="4">
        <v>2.5750000000000002</v>
      </c>
      <c r="BJ15" s="4">
        <v>1.6870000000000001</v>
      </c>
      <c r="BK15" s="4">
        <v>0.30499999999999999</v>
      </c>
      <c r="BL15" s="4">
        <v>1.9930000000000001</v>
      </c>
      <c r="BM15" s="4">
        <v>15.0467</v>
      </c>
      <c r="BQ15" s="4">
        <v>0</v>
      </c>
      <c r="BR15" s="4">
        <v>0.83798300000000003</v>
      </c>
      <c r="BS15" s="4">
        <v>-5</v>
      </c>
      <c r="BT15" s="4">
        <v>7.8729999999999998E-3</v>
      </c>
      <c r="BU15" s="4">
        <v>20.478209</v>
      </c>
      <c r="BV15" s="4">
        <v>0.15903500000000001</v>
      </c>
      <c r="BW15" s="4">
        <f t="shared" si="9"/>
        <v>5.4103428178000001</v>
      </c>
      <c r="BY15" s="4">
        <f t="shared" si="10"/>
        <v>23942.675734434608</v>
      </c>
      <c r="BZ15" s="4">
        <f t="shared" si="11"/>
        <v>8718.936543552054</v>
      </c>
      <c r="CA15" s="4">
        <f t="shared" si="12"/>
        <v>26.663172838359401</v>
      </c>
      <c r="CB15" s="4">
        <f t="shared" si="13"/>
        <v>237.81432290867954</v>
      </c>
    </row>
    <row r="16" spans="1:87" x14ac:dyDescent="0.25">
      <c r="A16" s="2">
        <v>42804</v>
      </c>
      <c r="B16" s="3">
        <v>0.55599313657407412</v>
      </c>
      <c r="C16" s="4">
        <v>11.048999999999999</v>
      </c>
      <c r="D16" s="4">
        <v>5.8010000000000002</v>
      </c>
      <c r="E16" s="4">
        <v>58009.627175000001</v>
      </c>
      <c r="F16" s="4">
        <v>167.9</v>
      </c>
      <c r="G16" s="4">
        <v>35.700000000000003</v>
      </c>
      <c r="H16" s="4">
        <v>2052.4</v>
      </c>
      <c r="J16" s="4">
        <v>0</v>
      </c>
      <c r="K16" s="4">
        <v>0.82120000000000004</v>
      </c>
      <c r="L16" s="4">
        <v>9.0738000000000003</v>
      </c>
      <c r="M16" s="4">
        <v>4.7638999999999996</v>
      </c>
      <c r="N16" s="4">
        <v>137.9195</v>
      </c>
      <c r="O16" s="4">
        <v>29.2943</v>
      </c>
      <c r="P16" s="4">
        <v>167.2</v>
      </c>
      <c r="Q16" s="4">
        <v>106.712</v>
      </c>
      <c r="R16" s="4">
        <v>22.665800000000001</v>
      </c>
      <c r="S16" s="4">
        <v>129.4</v>
      </c>
      <c r="T16" s="4">
        <v>2052.4297999999999</v>
      </c>
      <c r="W16" s="4">
        <v>0</v>
      </c>
      <c r="X16" s="4">
        <v>0</v>
      </c>
      <c r="Y16" s="4">
        <v>11.8</v>
      </c>
      <c r="Z16" s="4">
        <v>962</v>
      </c>
      <c r="AA16" s="4">
        <v>979</v>
      </c>
      <c r="AB16" s="4">
        <v>947</v>
      </c>
      <c r="AC16" s="4">
        <v>94</v>
      </c>
      <c r="AD16" s="4">
        <v>12.78</v>
      </c>
      <c r="AE16" s="4">
        <v>0.28999999999999998</v>
      </c>
      <c r="AF16" s="4">
        <v>992</v>
      </c>
      <c r="AG16" s="4">
        <v>-9</v>
      </c>
      <c r="AH16" s="4">
        <v>11</v>
      </c>
      <c r="AI16" s="4">
        <v>24</v>
      </c>
      <c r="AJ16" s="4">
        <v>136.1</v>
      </c>
      <c r="AK16" s="4">
        <v>135</v>
      </c>
      <c r="AL16" s="4">
        <v>4.8</v>
      </c>
      <c r="AM16" s="4">
        <v>142</v>
      </c>
      <c r="AN16" s="4" t="s">
        <v>155</v>
      </c>
      <c r="AO16" s="4">
        <v>2</v>
      </c>
      <c r="AP16" s="5">
        <v>0.76429398148148142</v>
      </c>
      <c r="AQ16" s="4">
        <v>47.158923000000001</v>
      </c>
      <c r="AR16" s="4">
        <v>-88.488713000000004</v>
      </c>
      <c r="AS16" s="4">
        <v>314.10000000000002</v>
      </c>
      <c r="AT16" s="4">
        <v>41.3</v>
      </c>
      <c r="AU16" s="4">
        <v>12</v>
      </c>
      <c r="AV16" s="4">
        <v>10</v>
      </c>
      <c r="AW16" s="4" t="s">
        <v>434</v>
      </c>
      <c r="AX16" s="4">
        <v>1.9303999999999999</v>
      </c>
      <c r="AY16" s="4">
        <v>1.2432000000000001</v>
      </c>
      <c r="AZ16" s="4">
        <v>2.3431999999999999</v>
      </c>
      <c r="BA16" s="4">
        <v>11.154</v>
      </c>
      <c r="BB16" s="4">
        <v>9.4</v>
      </c>
      <c r="BC16" s="4">
        <v>0.84</v>
      </c>
      <c r="BD16" s="4">
        <v>21.768999999999998</v>
      </c>
      <c r="BE16" s="4">
        <v>1562.364</v>
      </c>
      <c r="BF16" s="4">
        <v>522.07299999999998</v>
      </c>
      <c r="BG16" s="4">
        <v>2.4870000000000001</v>
      </c>
      <c r="BH16" s="4">
        <v>0.52800000000000002</v>
      </c>
      <c r="BI16" s="4">
        <v>3.0150000000000001</v>
      </c>
      <c r="BJ16" s="4">
        <v>1.9239999999999999</v>
      </c>
      <c r="BK16" s="4">
        <v>0.40899999999999997</v>
      </c>
      <c r="BL16" s="4">
        <v>2.3330000000000002</v>
      </c>
      <c r="BM16" s="4">
        <v>14.6534</v>
      </c>
      <c r="BQ16" s="4">
        <v>0</v>
      </c>
      <c r="BR16" s="4">
        <v>0.84263500000000002</v>
      </c>
      <c r="BS16" s="4">
        <v>-5</v>
      </c>
      <c r="BT16" s="4">
        <v>8.0000000000000002E-3</v>
      </c>
      <c r="BU16" s="4">
        <v>20.591892999999999</v>
      </c>
      <c r="BV16" s="4">
        <v>0.16159999999999999</v>
      </c>
      <c r="BW16" s="4">
        <f t="shared" si="9"/>
        <v>5.4403781305999992</v>
      </c>
      <c r="BY16" s="4">
        <f t="shared" si="10"/>
        <v>24830.374540757133</v>
      </c>
      <c r="BZ16" s="4">
        <f t="shared" si="11"/>
        <v>8297.2137911630707</v>
      </c>
      <c r="CA16" s="4">
        <f t="shared" si="12"/>
        <v>30.577791485477601</v>
      </c>
      <c r="CB16" s="4">
        <f t="shared" si="13"/>
        <v>232.88389280316915</v>
      </c>
    </row>
    <row r="17" spans="1:80" x14ac:dyDescent="0.25">
      <c r="A17" s="2">
        <v>42804</v>
      </c>
      <c r="B17" s="3">
        <v>0.55600471064814816</v>
      </c>
      <c r="C17" s="4">
        <v>11.15</v>
      </c>
      <c r="D17" s="4">
        <v>5.6219999999999999</v>
      </c>
      <c r="E17" s="4">
        <v>56219.572719999996</v>
      </c>
      <c r="F17" s="4">
        <v>187.4</v>
      </c>
      <c r="G17" s="4">
        <v>36.799999999999997</v>
      </c>
      <c r="H17" s="4">
        <v>2030.3</v>
      </c>
      <c r="J17" s="4">
        <v>0</v>
      </c>
      <c r="K17" s="4">
        <v>0.82230000000000003</v>
      </c>
      <c r="L17" s="4">
        <v>9.1689000000000007</v>
      </c>
      <c r="M17" s="4">
        <v>4.6231</v>
      </c>
      <c r="N17" s="4">
        <v>154.1412</v>
      </c>
      <c r="O17" s="4">
        <v>30.2392</v>
      </c>
      <c r="P17" s="4">
        <v>184.4</v>
      </c>
      <c r="Q17" s="4">
        <v>119.26390000000001</v>
      </c>
      <c r="R17" s="4">
        <v>23.396999999999998</v>
      </c>
      <c r="S17" s="4">
        <v>142.69999999999999</v>
      </c>
      <c r="T17" s="4">
        <v>2030.2913000000001</v>
      </c>
      <c r="W17" s="4">
        <v>0</v>
      </c>
      <c r="X17" s="4">
        <v>0</v>
      </c>
      <c r="Y17" s="4">
        <v>11.6</v>
      </c>
      <c r="Z17" s="4">
        <v>955</v>
      </c>
      <c r="AA17" s="4">
        <v>969</v>
      </c>
      <c r="AB17" s="4">
        <v>938</v>
      </c>
      <c r="AC17" s="4">
        <v>94</v>
      </c>
      <c r="AD17" s="4">
        <v>12.78</v>
      </c>
      <c r="AE17" s="4">
        <v>0.28999999999999998</v>
      </c>
      <c r="AF17" s="4">
        <v>992</v>
      </c>
      <c r="AG17" s="4">
        <v>-9</v>
      </c>
      <c r="AH17" s="4">
        <v>10.127000000000001</v>
      </c>
      <c r="AI17" s="4">
        <v>24</v>
      </c>
      <c r="AJ17" s="4">
        <v>136.9</v>
      </c>
      <c r="AK17" s="4">
        <v>136.69999999999999</v>
      </c>
      <c r="AL17" s="4">
        <v>4.7</v>
      </c>
      <c r="AM17" s="4">
        <v>142</v>
      </c>
      <c r="AN17" s="4" t="s">
        <v>155</v>
      </c>
      <c r="AO17" s="4">
        <v>2</v>
      </c>
      <c r="AP17" s="5">
        <v>0.76430555555555557</v>
      </c>
      <c r="AQ17" s="4">
        <v>47.158893999999997</v>
      </c>
      <c r="AR17" s="4">
        <v>-88.488460000000003</v>
      </c>
      <c r="AS17" s="4">
        <v>313.39999999999998</v>
      </c>
      <c r="AT17" s="4">
        <v>43.2</v>
      </c>
      <c r="AU17" s="4">
        <v>12</v>
      </c>
      <c r="AV17" s="4">
        <v>10</v>
      </c>
      <c r="AW17" s="4" t="s">
        <v>434</v>
      </c>
      <c r="AX17" s="4">
        <v>1.9696</v>
      </c>
      <c r="AY17" s="4">
        <v>1.5568</v>
      </c>
      <c r="AZ17" s="4">
        <v>2.6568000000000001</v>
      </c>
      <c r="BA17" s="4">
        <v>11.154</v>
      </c>
      <c r="BB17" s="4">
        <v>9.4600000000000009</v>
      </c>
      <c r="BC17" s="4">
        <v>0.85</v>
      </c>
      <c r="BD17" s="4">
        <v>21.606000000000002</v>
      </c>
      <c r="BE17" s="4">
        <v>1584.164</v>
      </c>
      <c r="BF17" s="4">
        <v>508.38200000000001</v>
      </c>
      <c r="BG17" s="4">
        <v>2.7890000000000001</v>
      </c>
      <c r="BH17" s="4">
        <v>0.54700000000000004</v>
      </c>
      <c r="BI17" s="4">
        <v>3.3359999999999999</v>
      </c>
      <c r="BJ17" s="4">
        <v>2.1579999999999999</v>
      </c>
      <c r="BK17" s="4">
        <v>0.42299999999999999</v>
      </c>
      <c r="BL17" s="4">
        <v>2.581</v>
      </c>
      <c r="BM17" s="4">
        <v>14.5451</v>
      </c>
      <c r="BQ17" s="4">
        <v>0</v>
      </c>
      <c r="BR17" s="4">
        <v>0.83763500000000002</v>
      </c>
      <c r="BS17" s="4">
        <v>-5</v>
      </c>
      <c r="BT17" s="4">
        <v>8.8730000000000007E-3</v>
      </c>
      <c r="BU17" s="4">
        <v>20.469705999999999</v>
      </c>
      <c r="BV17" s="4">
        <v>0.17923500000000001</v>
      </c>
      <c r="BW17" s="4">
        <f t="shared" si="9"/>
        <v>5.4080963251999998</v>
      </c>
      <c r="BY17" s="4">
        <f t="shared" si="10"/>
        <v>25027.445196958091</v>
      </c>
      <c r="BZ17" s="4">
        <f t="shared" si="11"/>
        <v>8031.6827324190863</v>
      </c>
      <c r="CA17" s="4">
        <f t="shared" si="12"/>
        <v>34.093204197946399</v>
      </c>
      <c r="CB17" s="4">
        <f t="shared" si="13"/>
        <v>229.79104002759505</v>
      </c>
    </row>
    <row r="18" spans="1:80" x14ac:dyDescent="0.25">
      <c r="A18" s="2">
        <v>42804</v>
      </c>
      <c r="B18" s="3">
        <v>0.5560162847222222</v>
      </c>
      <c r="C18" s="4">
        <v>10.823</v>
      </c>
      <c r="D18" s="4">
        <v>6.4421999999999997</v>
      </c>
      <c r="E18" s="4">
        <v>64421.770658000001</v>
      </c>
      <c r="F18" s="4">
        <v>210.8</v>
      </c>
      <c r="G18" s="4">
        <v>38.299999999999997</v>
      </c>
      <c r="H18" s="4">
        <v>1968.5</v>
      </c>
      <c r="J18" s="4">
        <v>0</v>
      </c>
      <c r="K18" s="4">
        <v>0.81610000000000005</v>
      </c>
      <c r="L18" s="4">
        <v>8.8323</v>
      </c>
      <c r="M18" s="4">
        <v>5.2573999999999996</v>
      </c>
      <c r="N18" s="4">
        <v>172.0008</v>
      </c>
      <c r="O18" s="4">
        <v>31.2562</v>
      </c>
      <c r="P18" s="4">
        <v>203.3</v>
      </c>
      <c r="Q18" s="4">
        <v>133.0823</v>
      </c>
      <c r="R18" s="4">
        <v>24.183900000000001</v>
      </c>
      <c r="S18" s="4">
        <v>157.30000000000001</v>
      </c>
      <c r="T18" s="4">
        <v>1968.5465999999999</v>
      </c>
      <c r="W18" s="4">
        <v>0</v>
      </c>
      <c r="X18" s="4">
        <v>0</v>
      </c>
      <c r="Y18" s="4">
        <v>11.8</v>
      </c>
      <c r="Z18" s="4">
        <v>934</v>
      </c>
      <c r="AA18" s="4">
        <v>947</v>
      </c>
      <c r="AB18" s="4">
        <v>917</v>
      </c>
      <c r="AC18" s="4">
        <v>94</v>
      </c>
      <c r="AD18" s="4">
        <v>12.78</v>
      </c>
      <c r="AE18" s="4">
        <v>0.28999999999999998</v>
      </c>
      <c r="AF18" s="4">
        <v>992</v>
      </c>
      <c r="AG18" s="4">
        <v>-9</v>
      </c>
      <c r="AH18" s="4">
        <v>10</v>
      </c>
      <c r="AI18" s="4">
        <v>24</v>
      </c>
      <c r="AJ18" s="4">
        <v>137</v>
      </c>
      <c r="AK18" s="4">
        <v>137</v>
      </c>
      <c r="AL18" s="4">
        <v>4.5</v>
      </c>
      <c r="AM18" s="4">
        <v>142</v>
      </c>
      <c r="AN18" s="4" t="s">
        <v>155</v>
      </c>
      <c r="AO18" s="4">
        <v>2</v>
      </c>
      <c r="AP18" s="5">
        <v>0.76431712962962972</v>
      </c>
      <c r="AQ18" s="4">
        <v>47.158884999999998</v>
      </c>
      <c r="AR18" s="4">
        <v>-88.488190000000003</v>
      </c>
      <c r="AS18" s="4">
        <v>313.39999999999998</v>
      </c>
      <c r="AT18" s="4">
        <v>44.4</v>
      </c>
      <c r="AU18" s="4">
        <v>12</v>
      </c>
      <c r="AV18" s="4">
        <v>10</v>
      </c>
      <c r="AW18" s="4" t="s">
        <v>434</v>
      </c>
      <c r="AX18" s="4">
        <v>1.9608000000000001</v>
      </c>
      <c r="AY18" s="4">
        <v>1.0911999999999999</v>
      </c>
      <c r="AZ18" s="4">
        <v>2.1911999999999998</v>
      </c>
      <c r="BA18" s="4">
        <v>11.154</v>
      </c>
      <c r="BB18" s="4">
        <v>9.1199999999999992</v>
      </c>
      <c r="BC18" s="4">
        <v>0.82</v>
      </c>
      <c r="BD18" s="4">
        <v>22.536000000000001</v>
      </c>
      <c r="BE18" s="4">
        <v>1494.7670000000001</v>
      </c>
      <c r="BF18" s="4">
        <v>566.30100000000004</v>
      </c>
      <c r="BG18" s="4">
        <v>3.048</v>
      </c>
      <c r="BH18" s="4">
        <v>0.55400000000000005</v>
      </c>
      <c r="BI18" s="4">
        <v>3.6019999999999999</v>
      </c>
      <c r="BJ18" s="4">
        <v>2.359</v>
      </c>
      <c r="BK18" s="4">
        <v>0.42899999999999999</v>
      </c>
      <c r="BL18" s="4">
        <v>2.7869999999999999</v>
      </c>
      <c r="BM18" s="4">
        <v>13.8141</v>
      </c>
      <c r="BQ18" s="4">
        <v>0</v>
      </c>
      <c r="BR18" s="4">
        <v>0.693828</v>
      </c>
      <c r="BS18" s="4">
        <v>-5</v>
      </c>
      <c r="BT18" s="4">
        <v>8.9999999999999993E-3</v>
      </c>
      <c r="BU18" s="4">
        <v>16.955421999999999</v>
      </c>
      <c r="BV18" s="4">
        <v>0.18179999999999999</v>
      </c>
      <c r="BW18" s="4">
        <f t="shared" si="9"/>
        <v>4.4796224923999999</v>
      </c>
      <c r="BY18" s="4">
        <f t="shared" si="10"/>
        <v>19560.811992536994</v>
      </c>
      <c r="BZ18" s="4">
        <f t="shared" si="11"/>
        <v>7410.7251445781794</v>
      </c>
      <c r="CA18" s="4">
        <f t="shared" si="12"/>
        <v>30.870333296356399</v>
      </c>
      <c r="CB18" s="4">
        <f t="shared" si="13"/>
        <v>180.77400219974436</v>
      </c>
    </row>
    <row r="19" spans="1:80" x14ac:dyDescent="0.25">
      <c r="A19" s="2">
        <v>42804</v>
      </c>
      <c r="B19" s="3">
        <v>0.55602785879629624</v>
      </c>
      <c r="C19" s="4">
        <v>10.398</v>
      </c>
      <c r="D19" s="4">
        <v>6.4348999999999998</v>
      </c>
      <c r="E19" s="4">
        <v>64348.516707000002</v>
      </c>
      <c r="F19" s="4">
        <v>225.7</v>
      </c>
      <c r="G19" s="4">
        <v>38.299999999999997</v>
      </c>
      <c r="H19" s="4">
        <v>2096.9</v>
      </c>
      <c r="J19" s="4">
        <v>0</v>
      </c>
      <c r="K19" s="4">
        <v>0.81979999999999997</v>
      </c>
      <c r="L19" s="4">
        <v>8.5243000000000002</v>
      </c>
      <c r="M19" s="4">
        <v>5.2751000000000001</v>
      </c>
      <c r="N19" s="4">
        <v>185.02170000000001</v>
      </c>
      <c r="O19" s="4">
        <v>31.397099999999998</v>
      </c>
      <c r="P19" s="4">
        <v>216.4</v>
      </c>
      <c r="Q19" s="4">
        <v>143.15119999999999</v>
      </c>
      <c r="R19" s="4">
        <v>24.291899999999998</v>
      </c>
      <c r="S19" s="4">
        <v>167.4</v>
      </c>
      <c r="T19" s="4">
        <v>2096.8775999999998</v>
      </c>
      <c r="W19" s="4">
        <v>0</v>
      </c>
      <c r="X19" s="4">
        <v>0</v>
      </c>
      <c r="Y19" s="4">
        <v>11.9</v>
      </c>
      <c r="Z19" s="4">
        <v>908</v>
      </c>
      <c r="AA19" s="4">
        <v>920</v>
      </c>
      <c r="AB19" s="4">
        <v>891</v>
      </c>
      <c r="AC19" s="4">
        <v>94</v>
      </c>
      <c r="AD19" s="4">
        <v>12.77</v>
      </c>
      <c r="AE19" s="4">
        <v>0.28999999999999998</v>
      </c>
      <c r="AF19" s="4">
        <v>993</v>
      </c>
      <c r="AG19" s="4">
        <v>-9</v>
      </c>
      <c r="AH19" s="4">
        <v>10</v>
      </c>
      <c r="AI19" s="4">
        <v>24</v>
      </c>
      <c r="AJ19" s="4">
        <v>137</v>
      </c>
      <c r="AK19" s="4">
        <v>137</v>
      </c>
      <c r="AL19" s="4">
        <v>4.5999999999999996</v>
      </c>
      <c r="AM19" s="4">
        <v>142</v>
      </c>
      <c r="AN19" s="4" t="s">
        <v>155</v>
      </c>
      <c r="AO19" s="4">
        <v>2</v>
      </c>
      <c r="AP19" s="5">
        <v>0.76432870370370365</v>
      </c>
      <c r="AQ19" s="4">
        <v>47.158898999999998</v>
      </c>
      <c r="AR19" s="4">
        <v>-88.487904</v>
      </c>
      <c r="AS19" s="4">
        <v>312.7</v>
      </c>
      <c r="AT19" s="4">
        <v>45.9</v>
      </c>
      <c r="AU19" s="4">
        <v>12</v>
      </c>
      <c r="AV19" s="4">
        <v>9</v>
      </c>
      <c r="AW19" s="4" t="s">
        <v>443</v>
      </c>
      <c r="AX19" s="4">
        <v>2.2824</v>
      </c>
      <c r="AY19" s="4">
        <v>1.2088000000000001</v>
      </c>
      <c r="AZ19" s="4">
        <v>2.6128</v>
      </c>
      <c r="BA19" s="4">
        <v>11.154</v>
      </c>
      <c r="BB19" s="4">
        <v>9.32</v>
      </c>
      <c r="BC19" s="4">
        <v>0.84</v>
      </c>
      <c r="BD19" s="4">
        <v>21.986000000000001</v>
      </c>
      <c r="BE19" s="4">
        <v>1471.2909999999999</v>
      </c>
      <c r="BF19" s="4">
        <v>579.49400000000003</v>
      </c>
      <c r="BG19" s="4">
        <v>3.3439999999999999</v>
      </c>
      <c r="BH19" s="4">
        <v>0.56799999999999995</v>
      </c>
      <c r="BI19" s="4">
        <v>3.9119999999999999</v>
      </c>
      <c r="BJ19" s="4">
        <v>2.5870000000000002</v>
      </c>
      <c r="BK19" s="4">
        <v>0.439</v>
      </c>
      <c r="BL19" s="4">
        <v>3.0270000000000001</v>
      </c>
      <c r="BM19" s="4">
        <v>15.007</v>
      </c>
      <c r="BQ19" s="4">
        <v>0</v>
      </c>
      <c r="BR19" s="4">
        <v>0.575322</v>
      </c>
      <c r="BS19" s="4">
        <v>-5</v>
      </c>
      <c r="BT19" s="4">
        <v>8.1279999999999998E-3</v>
      </c>
      <c r="BU19" s="4">
        <v>14.059424</v>
      </c>
      <c r="BV19" s="4">
        <v>0.164183</v>
      </c>
      <c r="BW19" s="4">
        <f t="shared" si="9"/>
        <v>3.7144998208</v>
      </c>
      <c r="BY19" s="4">
        <f t="shared" si="10"/>
        <v>15965.071984409171</v>
      </c>
      <c r="BZ19" s="4">
        <f t="shared" si="11"/>
        <v>6288.1261589537417</v>
      </c>
      <c r="CA19" s="4">
        <f t="shared" si="12"/>
        <v>28.071701127558406</v>
      </c>
      <c r="CB19" s="4">
        <f t="shared" si="13"/>
        <v>162.84190909210241</v>
      </c>
    </row>
    <row r="20" spans="1:80" x14ac:dyDescent="0.25">
      <c r="A20" s="2">
        <v>42804</v>
      </c>
      <c r="B20" s="3">
        <v>0.55603943287037039</v>
      </c>
      <c r="C20" s="4">
        <v>12.189</v>
      </c>
      <c r="D20" s="4">
        <v>4.8007</v>
      </c>
      <c r="E20" s="4">
        <v>48006.509837999998</v>
      </c>
      <c r="F20" s="4">
        <v>236</v>
      </c>
      <c r="G20" s="4">
        <v>38.299999999999997</v>
      </c>
      <c r="H20" s="4">
        <v>2273.4</v>
      </c>
      <c r="J20" s="4">
        <v>0</v>
      </c>
      <c r="K20" s="4">
        <v>0.82189999999999996</v>
      </c>
      <c r="L20" s="4">
        <v>10.0184</v>
      </c>
      <c r="M20" s="4">
        <v>3.9459</v>
      </c>
      <c r="N20" s="4">
        <v>194.0104</v>
      </c>
      <c r="O20" s="4">
        <v>31.509899999999998</v>
      </c>
      <c r="P20" s="4">
        <v>225.5</v>
      </c>
      <c r="Q20" s="4">
        <v>150.10480000000001</v>
      </c>
      <c r="R20" s="4">
        <v>24.379000000000001</v>
      </c>
      <c r="S20" s="4">
        <v>174.5</v>
      </c>
      <c r="T20" s="4">
        <v>2273.4205999999999</v>
      </c>
      <c r="W20" s="4">
        <v>0</v>
      </c>
      <c r="X20" s="4">
        <v>0</v>
      </c>
      <c r="Y20" s="4">
        <v>12</v>
      </c>
      <c r="Z20" s="4">
        <v>886</v>
      </c>
      <c r="AA20" s="4">
        <v>897</v>
      </c>
      <c r="AB20" s="4">
        <v>871</v>
      </c>
      <c r="AC20" s="4">
        <v>94</v>
      </c>
      <c r="AD20" s="4">
        <v>12.77</v>
      </c>
      <c r="AE20" s="4">
        <v>0.28999999999999998</v>
      </c>
      <c r="AF20" s="4">
        <v>993</v>
      </c>
      <c r="AG20" s="4">
        <v>-9</v>
      </c>
      <c r="AH20" s="4">
        <v>10</v>
      </c>
      <c r="AI20" s="4">
        <v>24</v>
      </c>
      <c r="AJ20" s="4">
        <v>137</v>
      </c>
      <c r="AK20" s="4">
        <v>137.9</v>
      </c>
      <c r="AL20" s="4">
        <v>4.8</v>
      </c>
      <c r="AM20" s="4">
        <v>142</v>
      </c>
      <c r="AN20" s="4" t="s">
        <v>155</v>
      </c>
      <c r="AO20" s="4">
        <v>2</v>
      </c>
      <c r="AP20" s="5">
        <v>0.7643402777777778</v>
      </c>
      <c r="AQ20" s="4">
        <v>47.158904999999997</v>
      </c>
      <c r="AR20" s="4">
        <v>-88.487623999999997</v>
      </c>
      <c r="AS20" s="4">
        <v>312.7</v>
      </c>
      <c r="AT20" s="4">
        <v>46.1</v>
      </c>
      <c r="AU20" s="4">
        <v>12</v>
      </c>
      <c r="AV20" s="4">
        <v>9</v>
      </c>
      <c r="AW20" s="4" t="s">
        <v>443</v>
      </c>
      <c r="AX20" s="4">
        <v>2.7</v>
      </c>
      <c r="AY20" s="4">
        <v>1.2128000000000001</v>
      </c>
      <c r="AZ20" s="4">
        <v>3.2519999999999998</v>
      </c>
      <c r="BA20" s="4">
        <v>11.154</v>
      </c>
      <c r="BB20" s="4">
        <v>9.44</v>
      </c>
      <c r="BC20" s="4">
        <v>0.85</v>
      </c>
      <c r="BD20" s="4">
        <v>21.663</v>
      </c>
      <c r="BE20" s="4">
        <v>1706.9069999999999</v>
      </c>
      <c r="BF20" s="4">
        <v>427.88799999999998</v>
      </c>
      <c r="BG20" s="4">
        <v>3.4620000000000002</v>
      </c>
      <c r="BH20" s="4">
        <v>0.56200000000000006</v>
      </c>
      <c r="BI20" s="4">
        <v>4.024</v>
      </c>
      <c r="BJ20" s="4">
        <v>2.6779999999999999</v>
      </c>
      <c r="BK20" s="4">
        <v>0.435</v>
      </c>
      <c r="BL20" s="4">
        <v>3.113</v>
      </c>
      <c r="BM20" s="4">
        <v>16.0608</v>
      </c>
      <c r="BQ20" s="4">
        <v>0</v>
      </c>
      <c r="BR20" s="4">
        <v>0.45189099999999999</v>
      </c>
      <c r="BS20" s="4">
        <v>-5</v>
      </c>
      <c r="BT20" s="4">
        <v>8.0000000000000002E-3</v>
      </c>
      <c r="BU20" s="4">
        <v>11.043084</v>
      </c>
      <c r="BV20" s="4">
        <v>0.16159999999999999</v>
      </c>
      <c r="BW20" s="4">
        <f t="shared" si="9"/>
        <v>2.9175827927999998</v>
      </c>
      <c r="BY20" s="4">
        <f t="shared" si="10"/>
        <v>14548.057514800899</v>
      </c>
      <c r="BZ20" s="4">
        <f t="shared" si="11"/>
        <v>3646.9117731037054</v>
      </c>
      <c r="CA20" s="4">
        <f t="shared" si="12"/>
        <v>22.824733875153601</v>
      </c>
      <c r="CB20" s="4">
        <f t="shared" si="13"/>
        <v>136.88703727485697</v>
      </c>
    </row>
    <row r="21" spans="1:80" x14ac:dyDescent="0.25">
      <c r="A21" s="2">
        <v>42804</v>
      </c>
      <c r="B21" s="3">
        <v>0.55605100694444443</v>
      </c>
      <c r="C21" s="4">
        <v>13.319000000000001</v>
      </c>
      <c r="D21" s="4">
        <v>2.1400999999999999</v>
      </c>
      <c r="E21" s="4">
        <v>21401.111110999998</v>
      </c>
      <c r="F21" s="4">
        <v>241.4</v>
      </c>
      <c r="G21" s="4">
        <v>37.9</v>
      </c>
      <c r="H21" s="4">
        <v>2040.8</v>
      </c>
      <c r="J21" s="4">
        <v>0</v>
      </c>
      <c r="K21" s="4">
        <v>0.84060000000000001</v>
      </c>
      <c r="L21" s="4">
        <v>11.195600000000001</v>
      </c>
      <c r="M21" s="4">
        <v>1.7988999999999999</v>
      </c>
      <c r="N21" s="4">
        <v>202.9119</v>
      </c>
      <c r="O21" s="4">
        <v>31.8947</v>
      </c>
      <c r="P21" s="4">
        <v>234.8</v>
      </c>
      <c r="Q21" s="4">
        <v>156.99189999999999</v>
      </c>
      <c r="R21" s="4">
        <v>24.6768</v>
      </c>
      <c r="S21" s="4">
        <v>181.7</v>
      </c>
      <c r="T21" s="4">
        <v>2040.8251</v>
      </c>
      <c r="W21" s="4">
        <v>0</v>
      </c>
      <c r="X21" s="4">
        <v>0</v>
      </c>
      <c r="Y21" s="4">
        <v>11.9</v>
      </c>
      <c r="Z21" s="4">
        <v>877</v>
      </c>
      <c r="AA21" s="4">
        <v>886</v>
      </c>
      <c r="AB21" s="4">
        <v>862</v>
      </c>
      <c r="AC21" s="4">
        <v>94</v>
      </c>
      <c r="AD21" s="4">
        <v>12.77</v>
      </c>
      <c r="AE21" s="4">
        <v>0.28999999999999998</v>
      </c>
      <c r="AF21" s="4">
        <v>993</v>
      </c>
      <c r="AG21" s="4">
        <v>-9</v>
      </c>
      <c r="AH21" s="4">
        <v>10</v>
      </c>
      <c r="AI21" s="4">
        <v>24</v>
      </c>
      <c r="AJ21" s="4">
        <v>137</v>
      </c>
      <c r="AK21" s="4">
        <v>137.1</v>
      </c>
      <c r="AL21" s="4">
        <v>4.7</v>
      </c>
      <c r="AM21" s="4">
        <v>142</v>
      </c>
      <c r="AN21" s="4" t="s">
        <v>155</v>
      </c>
      <c r="AO21" s="4">
        <v>2</v>
      </c>
      <c r="AP21" s="5">
        <v>0.76435185185185184</v>
      </c>
      <c r="AQ21" s="4">
        <v>47.158907999999997</v>
      </c>
      <c r="AR21" s="4">
        <v>-88.487352999999999</v>
      </c>
      <c r="AS21" s="4">
        <v>312.7</v>
      </c>
      <c r="AT21" s="4">
        <v>45.4</v>
      </c>
      <c r="AU21" s="4">
        <v>12</v>
      </c>
      <c r="AV21" s="4">
        <v>9</v>
      </c>
      <c r="AW21" s="4" t="s">
        <v>443</v>
      </c>
      <c r="AX21" s="4">
        <v>2.7303999999999999</v>
      </c>
      <c r="AY21" s="4">
        <v>1.7607999999999999</v>
      </c>
      <c r="AZ21" s="4">
        <v>3.6303999999999998</v>
      </c>
      <c r="BA21" s="4">
        <v>11.154</v>
      </c>
      <c r="BB21" s="4">
        <v>10.63</v>
      </c>
      <c r="BC21" s="4">
        <v>0.95</v>
      </c>
      <c r="BD21" s="4">
        <v>18.968</v>
      </c>
      <c r="BE21" s="4">
        <v>2051.4789999999998</v>
      </c>
      <c r="BF21" s="4">
        <v>209.8</v>
      </c>
      <c r="BG21" s="4">
        <v>3.8940000000000001</v>
      </c>
      <c r="BH21" s="4">
        <v>0.61199999999999999</v>
      </c>
      <c r="BI21" s="4">
        <v>4.5060000000000002</v>
      </c>
      <c r="BJ21" s="4">
        <v>3.0129999999999999</v>
      </c>
      <c r="BK21" s="4">
        <v>0.47399999999999998</v>
      </c>
      <c r="BL21" s="4">
        <v>3.4860000000000002</v>
      </c>
      <c r="BM21" s="4">
        <v>15.5062</v>
      </c>
      <c r="BQ21" s="4">
        <v>0</v>
      </c>
      <c r="BR21" s="4">
        <v>0.37314399999999998</v>
      </c>
      <c r="BS21" s="4">
        <v>-5</v>
      </c>
      <c r="BT21" s="4">
        <v>8.0000000000000002E-3</v>
      </c>
      <c r="BU21" s="4">
        <v>9.1187070000000006</v>
      </c>
      <c r="BV21" s="4">
        <v>0.16159999999999999</v>
      </c>
      <c r="BW21" s="4">
        <f t="shared" si="9"/>
        <v>2.4091623894</v>
      </c>
      <c r="BY21" s="4">
        <f t="shared" si="10"/>
        <v>14437.935961244586</v>
      </c>
      <c r="BZ21" s="4">
        <f t="shared" si="11"/>
        <v>1476.5342295334804</v>
      </c>
      <c r="CA21" s="4">
        <f t="shared" si="12"/>
        <v>21.204945822613801</v>
      </c>
      <c r="CB21" s="4">
        <f t="shared" si="13"/>
        <v>109.12981444228814</v>
      </c>
    </row>
    <row r="22" spans="1:80" x14ac:dyDescent="0.25">
      <c r="A22" s="2">
        <v>42804</v>
      </c>
      <c r="B22" s="3">
        <v>0.55606258101851858</v>
      </c>
      <c r="C22" s="4">
        <v>13.573</v>
      </c>
      <c r="D22" s="4">
        <v>1.5214000000000001</v>
      </c>
      <c r="E22" s="4">
        <v>15214.242424</v>
      </c>
      <c r="F22" s="4">
        <v>249.4</v>
      </c>
      <c r="G22" s="4">
        <v>30.3</v>
      </c>
      <c r="H22" s="4">
        <v>1789.2</v>
      </c>
      <c r="J22" s="4">
        <v>0</v>
      </c>
      <c r="K22" s="4">
        <v>0.84509999999999996</v>
      </c>
      <c r="L22" s="4">
        <v>11.469799999999999</v>
      </c>
      <c r="M22" s="4">
        <v>1.2857000000000001</v>
      </c>
      <c r="N22" s="4">
        <v>210.7261</v>
      </c>
      <c r="O22" s="4">
        <v>25.591100000000001</v>
      </c>
      <c r="P22" s="4">
        <v>236.3</v>
      </c>
      <c r="Q22" s="4">
        <v>163.0377</v>
      </c>
      <c r="R22" s="4">
        <v>19.799700000000001</v>
      </c>
      <c r="S22" s="4">
        <v>182.8</v>
      </c>
      <c r="T22" s="4">
        <v>1789.2</v>
      </c>
      <c r="W22" s="4">
        <v>0</v>
      </c>
      <c r="X22" s="4">
        <v>0</v>
      </c>
      <c r="Y22" s="4">
        <v>12.1</v>
      </c>
      <c r="Z22" s="4">
        <v>873</v>
      </c>
      <c r="AA22" s="4">
        <v>885</v>
      </c>
      <c r="AB22" s="4">
        <v>858</v>
      </c>
      <c r="AC22" s="4">
        <v>94</v>
      </c>
      <c r="AD22" s="4">
        <v>12.77</v>
      </c>
      <c r="AE22" s="4">
        <v>0.28999999999999998</v>
      </c>
      <c r="AF22" s="4">
        <v>993</v>
      </c>
      <c r="AG22" s="4">
        <v>-9</v>
      </c>
      <c r="AH22" s="4">
        <v>10</v>
      </c>
      <c r="AI22" s="4">
        <v>24</v>
      </c>
      <c r="AJ22" s="4">
        <v>137</v>
      </c>
      <c r="AK22" s="4">
        <v>138.69999999999999</v>
      </c>
      <c r="AL22" s="4">
        <v>4.8</v>
      </c>
      <c r="AM22" s="4">
        <v>142</v>
      </c>
      <c r="AN22" s="4" t="s">
        <v>155</v>
      </c>
      <c r="AO22" s="4">
        <v>2</v>
      </c>
      <c r="AP22" s="5">
        <v>0.76436342592592599</v>
      </c>
      <c r="AQ22" s="4">
        <v>47.158901999999998</v>
      </c>
      <c r="AR22" s="4">
        <v>-88.487094999999997</v>
      </c>
      <c r="AS22" s="4">
        <v>312.3</v>
      </c>
      <c r="AT22" s="4">
        <v>43.9</v>
      </c>
      <c r="AU22" s="4">
        <v>12</v>
      </c>
      <c r="AV22" s="4">
        <v>9</v>
      </c>
      <c r="AW22" s="4" t="s">
        <v>443</v>
      </c>
      <c r="AX22" s="4">
        <v>2.8</v>
      </c>
      <c r="AY22" s="4">
        <v>1.6264000000000001</v>
      </c>
      <c r="AZ22" s="4">
        <v>3.4872000000000001</v>
      </c>
      <c r="BA22" s="4">
        <v>11.154</v>
      </c>
      <c r="BB22" s="4">
        <v>10.95</v>
      </c>
      <c r="BC22" s="4">
        <v>0.98</v>
      </c>
      <c r="BD22" s="4">
        <v>18.332999999999998</v>
      </c>
      <c r="BE22" s="4">
        <v>2144.7959999999998</v>
      </c>
      <c r="BF22" s="4">
        <v>153.02000000000001</v>
      </c>
      <c r="BG22" s="4">
        <v>4.1269999999999998</v>
      </c>
      <c r="BH22" s="4">
        <v>0.501</v>
      </c>
      <c r="BI22" s="4">
        <v>4.6280000000000001</v>
      </c>
      <c r="BJ22" s="4">
        <v>3.1930000000000001</v>
      </c>
      <c r="BK22" s="4">
        <v>0.38800000000000001</v>
      </c>
      <c r="BL22" s="4">
        <v>3.58</v>
      </c>
      <c r="BM22" s="4">
        <v>13.8728</v>
      </c>
      <c r="BQ22" s="4">
        <v>0</v>
      </c>
      <c r="BR22" s="4">
        <v>0.318604</v>
      </c>
      <c r="BS22" s="4">
        <v>-5</v>
      </c>
      <c r="BT22" s="4">
        <v>7.1269999999999997E-3</v>
      </c>
      <c r="BU22" s="4">
        <v>7.7858850000000004</v>
      </c>
      <c r="BV22" s="4">
        <v>0.14396500000000001</v>
      </c>
      <c r="BW22" s="4">
        <f t="shared" si="9"/>
        <v>2.0570308170000002</v>
      </c>
      <c r="BY22" s="4">
        <f t="shared" si="10"/>
        <v>12888.392396442228</v>
      </c>
      <c r="BZ22" s="4">
        <f t="shared" si="11"/>
        <v>919.51952749986026</v>
      </c>
      <c r="CA22" s="4">
        <f t="shared" si="12"/>
        <v>19.187203315299001</v>
      </c>
      <c r="CB22" s="4">
        <f t="shared" si="13"/>
        <v>83.36368122533041</v>
      </c>
    </row>
    <row r="23" spans="1:80" x14ac:dyDescent="0.25">
      <c r="A23" s="2">
        <v>42804</v>
      </c>
      <c r="B23" s="3">
        <v>0.55607415509259261</v>
      </c>
      <c r="C23" s="4">
        <v>13.585000000000001</v>
      </c>
      <c r="D23" s="4">
        <v>1.4152</v>
      </c>
      <c r="E23" s="4">
        <v>14152</v>
      </c>
      <c r="F23" s="4">
        <v>300.5</v>
      </c>
      <c r="G23" s="4">
        <v>34.6</v>
      </c>
      <c r="H23" s="4">
        <v>1651.9</v>
      </c>
      <c r="J23" s="4">
        <v>0</v>
      </c>
      <c r="K23" s="4">
        <v>0.84619999999999995</v>
      </c>
      <c r="L23" s="4">
        <v>11.495900000000001</v>
      </c>
      <c r="M23" s="4">
        <v>1.1976</v>
      </c>
      <c r="N23" s="4">
        <v>254.29929999999999</v>
      </c>
      <c r="O23" s="4">
        <v>29.252800000000001</v>
      </c>
      <c r="P23" s="4">
        <v>283.60000000000002</v>
      </c>
      <c r="Q23" s="4">
        <v>196.75</v>
      </c>
      <c r="R23" s="4">
        <v>22.6327</v>
      </c>
      <c r="S23" s="4">
        <v>219.4</v>
      </c>
      <c r="T23" s="4">
        <v>1651.8533</v>
      </c>
      <c r="W23" s="4">
        <v>0</v>
      </c>
      <c r="X23" s="4">
        <v>0</v>
      </c>
      <c r="Y23" s="4">
        <v>12</v>
      </c>
      <c r="Z23" s="4">
        <v>869</v>
      </c>
      <c r="AA23" s="4">
        <v>883</v>
      </c>
      <c r="AB23" s="4">
        <v>854</v>
      </c>
      <c r="AC23" s="4">
        <v>94</v>
      </c>
      <c r="AD23" s="4">
        <v>12.77</v>
      </c>
      <c r="AE23" s="4">
        <v>0.28999999999999998</v>
      </c>
      <c r="AF23" s="4">
        <v>993</v>
      </c>
      <c r="AG23" s="4">
        <v>-9</v>
      </c>
      <c r="AH23" s="4">
        <v>10</v>
      </c>
      <c r="AI23" s="4">
        <v>24</v>
      </c>
      <c r="AJ23" s="4">
        <v>137.9</v>
      </c>
      <c r="AK23" s="4">
        <v>138.1</v>
      </c>
      <c r="AL23" s="4">
        <v>4.9000000000000004</v>
      </c>
      <c r="AM23" s="4">
        <v>142</v>
      </c>
      <c r="AN23" s="4" t="s">
        <v>155</v>
      </c>
      <c r="AO23" s="4">
        <v>2</v>
      </c>
      <c r="AP23" s="5">
        <v>0.76437499999999992</v>
      </c>
      <c r="AQ23" s="4">
        <v>47.158898000000001</v>
      </c>
      <c r="AR23" s="4">
        <v>-88.486840000000001</v>
      </c>
      <c r="AS23" s="4">
        <v>312</v>
      </c>
      <c r="AT23" s="4">
        <v>42.5</v>
      </c>
      <c r="AU23" s="4">
        <v>12</v>
      </c>
      <c r="AV23" s="4">
        <v>6</v>
      </c>
      <c r="AW23" s="4" t="s">
        <v>444</v>
      </c>
      <c r="AX23" s="4">
        <v>2.3439999999999999</v>
      </c>
      <c r="AY23" s="4">
        <v>1</v>
      </c>
      <c r="AZ23" s="4">
        <v>2.6048</v>
      </c>
      <c r="BA23" s="4">
        <v>11.154</v>
      </c>
      <c r="BB23" s="4">
        <v>11.04</v>
      </c>
      <c r="BC23" s="4">
        <v>0.99</v>
      </c>
      <c r="BD23" s="4">
        <v>18.167999999999999</v>
      </c>
      <c r="BE23" s="4">
        <v>2162.3789999999999</v>
      </c>
      <c r="BF23" s="4">
        <v>143.37799999999999</v>
      </c>
      <c r="BG23" s="4">
        <v>5.0090000000000003</v>
      </c>
      <c r="BH23" s="4">
        <v>0.57599999999999996</v>
      </c>
      <c r="BI23" s="4">
        <v>5.585</v>
      </c>
      <c r="BJ23" s="4">
        <v>3.8759999999999999</v>
      </c>
      <c r="BK23" s="4">
        <v>0.44600000000000001</v>
      </c>
      <c r="BL23" s="4">
        <v>4.3209999999999997</v>
      </c>
      <c r="BM23" s="4">
        <v>12.883599999999999</v>
      </c>
      <c r="BQ23" s="4">
        <v>0</v>
      </c>
      <c r="BR23" s="4">
        <v>0.27446100000000001</v>
      </c>
      <c r="BS23" s="4">
        <v>-5</v>
      </c>
      <c r="BT23" s="4">
        <v>7.8729999999999998E-3</v>
      </c>
      <c r="BU23" s="4">
        <v>6.707141</v>
      </c>
      <c r="BV23" s="4">
        <v>0.15903500000000001</v>
      </c>
      <c r="BW23" s="4">
        <f t="shared" si="9"/>
        <v>1.7720266521999999</v>
      </c>
      <c r="BY23" s="4">
        <f t="shared" si="10"/>
        <v>11193.70933882522</v>
      </c>
      <c r="BZ23" s="4">
        <f t="shared" si="11"/>
        <v>742.20645760159641</v>
      </c>
      <c r="CA23" s="4">
        <f t="shared" si="12"/>
        <v>20.064390838648801</v>
      </c>
      <c r="CB23" s="4">
        <f t="shared" si="13"/>
        <v>66.69287559566969</v>
      </c>
    </row>
    <row r="24" spans="1:80" x14ac:dyDescent="0.25">
      <c r="A24" s="2">
        <v>42804</v>
      </c>
      <c r="B24" s="3">
        <v>0.55608572916666665</v>
      </c>
      <c r="C24" s="4">
        <v>13.59</v>
      </c>
      <c r="D24" s="4">
        <v>1.5022</v>
      </c>
      <c r="E24" s="4">
        <v>15022.316570000001</v>
      </c>
      <c r="F24" s="4">
        <v>367.3</v>
      </c>
      <c r="G24" s="4">
        <v>28.9</v>
      </c>
      <c r="H24" s="4">
        <v>1617.6</v>
      </c>
      <c r="J24" s="4">
        <v>0</v>
      </c>
      <c r="K24" s="4">
        <v>0.84540000000000004</v>
      </c>
      <c r="L24" s="4">
        <v>11.4885</v>
      </c>
      <c r="M24" s="4">
        <v>1.2699</v>
      </c>
      <c r="N24" s="4">
        <v>310.5102</v>
      </c>
      <c r="O24" s="4">
        <v>24.400300000000001</v>
      </c>
      <c r="P24" s="4">
        <v>334.9</v>
      </c>
      <c r="Q24" s="4">
        <v>240.24010000000001</v>
      </c>
      <c r="R24" s="4">
        <v>18.878399999999999</v>
      </c>
      <c r="S24" s="4">
        <v>259.10000000000002</v>
      </c>
      <c r="T24" s="4">
        <v>1617.6065000000001</v>
      </c>
      <c r="W24" s="4">
        <v>0</v>
      </c>
      <c r="X24" s="4">
        <v>0</v>
      </c>
      <c r="Y24" s="4">
        <v>12</v>
      </c>
      <c r="Z24" s="4">
        <v>868</v>
      </c>
      <c r="AA24" s="4">
        <v>881</v>
      </c>
      <c r="AB24" s="4">
        <v>854</v>
      </c>
      <c r="AC24" s="4">
        <v>94</v>
      </c>
      <c r="AD24" s="4">
        <v>12.77</v>
      </c>
      <c r="AE24" s="4">
        <v>0.28999999999999998</v>
      </c>
      <c r="AF24" s="4">
        <v>993</v>
      </c>
      <c r="AG24" s="4">
        <v>-9</v>
      </c>
      <c r="AH24" s="4">
        <v>10</v>
      </c>
      <c r="AI24" s="4">
        <v>24</v>
      </c>
      <c r="AJ24" s="4">
        <v>137.1</v>
      </c>
      <c r="AK24" s="4">
        <v>138</v>
      </c>
      <c r="AL24" s="4">
        <v>5</v>
      </c>
      <c r="AM24" s="4">
        <v>142</v>
      </c>
      <c r="AN24" s="4" t="s">
        <v>155</v>
      </c>
      <c r="AO24" s="4">
        <v>2</v>
      </c>
      <c r="AP24" s="5">
        <v>0.76438657407407407</v>
      </c>
      <c r="AQ24" s="4">
        <v>47.158883000000003</v>
      </c>
      <c r="AR24" s="4">
        <v>-88.486604999999997</v>
      </c>
      <c r="AS24" s="4">
        <v>311.7</v>
      </c>
      <c r="AT24" s="4">
        <v>40.5</v>
      </c>
      <c r="AU24" s="4">
        <v>12</v>
      </c>
      <c r="AV24" s="4">
        <v>6</v>
      </c>
      <c r="AW24" s="4" t="s">
        <v>444</v>
      </c>
      <c r="AX24" s="4">
        <v>1.3608</v>
      </c>
      <c r="AY24" s="4">
        <v>1.0911999999999999</v>
      </c>
      <c r="AZ24" s="4">
        <v>1.7911999999999999</v>
      </c>
      <c r="BA24" s="4">
        <v>11.154</v>
      </c>
      <c r="BB24" s="4">
        <v>10.97</v>
      </c>
      <c r="BC24" s="4">
        <v>0.98</v>
      </c>
      <c r="BD24" s="4">
        <v>18.292000000000002</v>
      </c>
      <c r="BE24" s="4">
        <v>2150.6669999999999</v>
      </c>
      <c r="BF24" s="4">
        <v>151.31</v>
      </c>
      <c r="BG24" s="4">
        <v>6.0869999999999997</v>
      </c>
      <c r="BH24" s="4">
        <v>0.47799999999999998</v>
      </c>
      <c r="BI24" s="4">
        <v>6.5659999999999998</v>
      </c>
      <c r="BJ24" s="4">
        <v>4.71</v>
      </c>
      <c r="BK24" s="4">
        <v>0.37</v>
      </c>
      <c r="BL24" s="4">
        <v>5.08</v>
      </c>
      <c r="BM24" s="4">
        <v>12.5562</v>
      </c>
      <c r="BQ24" s="4">
        <v>0</v>
      </c>
      <c r="BR24" s="4">
        <v>0.30828499999999998</v>
      </c>
      <c r="BS24" s="4">
        <v>-5</v>
      </c>
      <c r="BT24" s="4">
        <v>8.0000000000000002E-3</v>
      </c>
      <c r="BU24" s="4">
        <v>7.5337149999999999</v>
      </c>
      <c r="BV24" s="4">
        <v>0.16159999999999999</v>
      </c>
      <c r="BW24" s="4">
        <f t="shared" si="9"/>
        <v>1.9904075029999999</v>
      </c>
      <c r="BY24" s="4">
        <f t="shared" si="10"/>
        <v>12505.098945215079</v>
      </c>
      <c r="BZ24" s="4">
        <f t="shared" si="11"/>
        <v>879.79520837047005</v>
      </c>
      <c r="CA24" s="4">
        <f t="shared" si="12"/>
        <v>27.386395026270002</v>
      </c>
      <c r="CB24" s="4">
        <f t="shared" si="13"/>
        <v>73.008291556019401</v>
      </c>
    </row>
    <row r="25" spans="1:80" x14ac:dyDescent="0.25">
      <c r="A25" s="2">
        <v>42804</v>
      </c>
      <c r="B25" s="3">
        <v>0.55609730324074069</v>
      </c>
      <c r="C25" s="4">
        <v>13.614000000000001</v>
      </c>
      <c r="D25" s="4">
        <v>1.4823</v>
      </c>
      <c r="E25" s="4">
        <v>14823.263946999999</v>
      </c>
      <c r="F25" s="4">
        <v>398</v>
      </c>
      <c r="G25" s="4">
        <v>27.7</v>
      </c>
      <c r="H25" s="4">
        <v>1625.8</v>
      </c>
      <c r="J25" s="4">
        <v>0</v>
      </c>
      <c r="K25" s="4">
        <v>0.84540000000000004</v>
      </c>
      <c r="L25" s="4">
        <v>11.508599999999999</v>
      </c>
      <c r="M25" s="4">
        <v>1.2531000000000001</v>
      </c>
      <c r="N25" s="4">
        <v>336.4511</v>
      </c>
      <c r="O25" s="4">
        <v>23.4163</v>
      </c>
      <c r="P25" s="4">
        <v>359.9</v>
      </c>
      <c r="Q25" s="4">
        <v>260.31049999999999</v>
      </c>
      <c r="R25" s="4">
        <v>18.117100000000001</v>
      </c>
      <c r="S25" s="4">
        <v>278.39999999999998</v>
      </c>
      <c r="T25" s="4">
        <v>1625.8326</v>
      </c>
      <c r="W25" s="4">
        <v>0</v>
      </c>
      <c r="X25" s="4">
        <v>0</v>
      </c>
      <c r="Y25" s="4">
        <v>12.1</v>
      </c>
      <c r="Z25" s="4">
        <v>868</v>
      </c>
      <c r="AA25" s="4">
        <v>881</v>
      </c>
      <c r="AB25" s="4">
        <v>855</v>
      </c>
      <c r="AC25" s="4">
        <v>94</v>
      </c>
      <c r="AD25" s="4">
        <v>12.77</v>
      </c>
      <c r="AE25" s="4">
        <v>0.28999999999999998</v>
      </c>
      <c r="AF25" s="4">
        <v>993</v>
      </c>
      <c r="AG25" s="4">
        <v>-9</v>
      </c>
      <c r="AH25" s="4">
        <v>10</v>
      </c>
      <c r="AI25" s="4">
        <v>24</v>
      </c>
      <c r="AJ25" s="4">
        <v>137</v>
      </c>
      <c r="AK25" s="4">
        <v>136.30000000000001</v>
      </c>
      <c r="AL25" s="4">
        <v>5</v>
      </c>
      <c r="AM25" s="4">
        <v>142</v>
      </c>
      <c r="AN25" s="4" t="s">
        <v>155</v>
      </c>
      <c r="AO25" s="4">
        <v>2</v>
      </c>
      <c r="AP25" s="5">
        <v>0.76439814814814822</v>
      </c>
      <c r="AQ25" s="4">
        <v>47.158852000000003</v>
      </c>
      <c r="AR25" s="4">
        <v>-88.486397999999994</v>
      </c>
      <c r="AS25" s="4">
        <v>311.10000000000002</v>
      </c>
      <c r="AT25" s="4">
        <v>37.6</v>
      </c>
      <c r="AU25" s="4">
        <v>12</v>
      </c>
      <c r="AV25" s="4">
        <v>6</v>
      </c>
      <c r="AW25" s="4" t="s">
        <v>444</v>
      </c>
      <c r="AX25" s="4">
        <v>1.5304</v>
      </c>
      <c r="AY25" s="4">
        <v>1.2088000000000001</v>
      </c>
      <c r="AZ25" s="4">
        <v>2</v>
      </c>
      <c r="BA25" s="4">
        <v>11.154</v>
      </c>
      <c r="BB25" s="4">
        <v>10.97</v>
      </c>
      <c r="BC25" s="4">
        <v>0.98</v>
      </c>
      <c r="BD25" s="4">
        <v>18.294</v>
      </c>
      <c r="BE25" s="4">
        <v>2153.7469999999998</v>
      </c>
      <c r="BF25" s="4">
        <v>149.25700000000001</v>
      </c>
      <c r="BG25" s="4">
        <v>6.5940000000000003</v>
      </c>
      <c r="BH25" s="4">
        <v>0.45900000000000002</v>
      </c>
      <c r="BI25" s="4">
        <v>7.0529999999999999</v>
      </c>
      <c r="BJ25" s="4">
        <v>5.1020000000000003</v>
      </c>
      <c r="BK25" s="4">
        <v>0.35499999999999998</v>
      </c>
      <c r="BL25" s="4">
        <v>5.4569999999999999</v>
      </c>
      <c r="BM25" s="4">
        <v>12.616199999999999</v>
      </c>
      <c r="BQ25" s="4">
        <v>0</v>
      </c>
      <c r="BR25" s="4">
        <v>0.36026900000000001</v>
      </c>
      <c r="BS25" s="4">
        <v>-5</v>
      </c>
      <c r="BT25" s="4">
        <v>8.8730000000000007E-3</v>
      </c>
      <c r="BU25" s="4">
        <v>8.8040730000000007</v>
      </c>
      <c r="BV25" s="4">
        <v>0.17923500000000001</v>
      </c>
      <c r="BW25" s="4">
        <f t="shared" si="9"/>
        <v>2.3260360866000003</v>
      </c>
      <c r="BY25" s="4">
        <f t="shared" si="10"/>
        <v>14634.675417339628</v>
      </c>
      <c r="BZ25" s="4">
        <f t="shared" si="11"/>
        <v>1014.1988584387401</v>
      </c>
      <c r="CA25" s="4">
        <f t="shared" si="12"/>
        <v>34.668006028222806</v>
      </c>
      <c r="CB25" s="4">
        <f t="shared" si="13"/>
        <v>85.726871355010687</v>
      </c>
    </row>
    <row r="26" spans="1:80" x14ac:dyDescent="0.25">
      <c r="A26" s="2">
        <v>42804</v>
      </c>
      <c r="B26" s="3">
        <v>0.55610887731481484</v>
      </c>
      <c r="C26" s="4">
        <v>13.744</v>
      </c>
      <c r="D26" s="4">
        <v>1.3126</v>
      </c>
      <c r="E26" s="4">
        <v>13126.311264</v>
      </c>
      <c r="F26" s="4">
        <v>437.5</v>
      </c>
      <c r="G26" s="4">
        <v>18.5</v>
      </c>
      <c r="H26" s="4">
        <v>1582.8</v>
      </c>
      <c r="J26" s="4">
        <v>0</v>
      </c>
      <c r="K26" s="4">
        <v>0.84589999999999999</v>
      </c>
      <c r="L26" s="4">
        <v>11.6267</v>
      </c>
      <c r="M26" s="4">
        <v>1.1104000000000001</v>
      </c>
      <c r="N26" s="4">
        <v>370.10980000000001</v>
      </c>
      <c r="O26" s="4">
        <v>15.6191</v>
      </c>
      <c r="P26" s="4">
        <v>385.7</v>
      </c>
      <c r="Q26" s="4">
        <v>286.35199999999998</v>
      </c>
      <c r="R26" s="4">
        <v>12.0844</v>
      </c>
      <c r="S26" s="4">
        <v>298.39999999999998</v>
      </c>
      <c r="T26" s="4">
        <v>1582.7762</v>
      </c>
      <c r="W26" s="4">
        <v>0</v>
      </c>
      <c r="X26" s="4">
        <v>0</v>
      </c>
      <c r="Y26" s="4">
        <v>12</v>
      </c>
      <c r="Z26" s="4">
        <v>866</v>
      </c>
      <c r="AA26" s="4">
        <v>881</v>
      </c>
      <c r="AB26" s="4">
        <v>852</v>
      </c>
      <c r="AC26" s="4">
        <v>94</v>
      </c>
      <c r="AD26" s="4">
        <v>12.77</v>
      </c>
      <c r="AE26" s="4">
        <v>0.28999999999999998</v>
      </c>
      <c r="AF26" s="4">
        <v>993</v>
      </c>
      <c r="AG26" s="4">
        <v>-9</v>
      </c>
      <c r="AH26" s="4">
        <v>10</v>
      </c>
      <c r="AI26" s="4">
        <v>24</v>
      </c>
      <c r="AJ26" s="4">
        <v>137</v>
      </c>
      <c r="AK26" s="4">
        <v>136</v>
      </c>
      <c r="AL26" s="4">
        <v>4.7</v>
      </c>
      <c r="AM26" s="4">
        <v>142</v>
      </c>
      <c r="AN26" s="4" t="s">
        <v>155</v>
      </c>
      <c r="AO26" s="4">
        <v>2</v>
      </c>
      <c r="AP26" s="5">
        <v>0.76440972222222225</v>
      </c>
      <c r="AQ26" s="4">
        <v>47.158814999999997</v>
      </c>
      <c r="AR26" s="4">
        <v>-88.486188999999996</v>
      </c>
      <c r="AS26" s="4">
        <v>310.8</v>
      </c>
      <c r="AT26" s="4">
        <v>35.9</v>
      </c>
      <c r="AU26" s="4">
        <v>12</v>
      </c>
      <c r="AV26" s="4">
        <v>6</v>
      </c>
      <c r="AW26" s="4" t="s">
        <v>444</v>
      </c>
      <c r="AX26" s="4">
        <v>1.6</v>
      </c>
      <c r="AY26" s="4">
        <v>1</v>
      </c>
      <c r="AZ26" s="4">
        <v>1.9696</v>
      </c>
      <c r="BA26" s="4">
        <v>11.154</v>
      </c>
      <c r="BB26" s="4">
        <v>11.02</v>
      </c>
      <c r="BC26" s="4">
        <v>0.99</v>
      </c>
      <c r="BD26" s="4">
        <v>18.213999999999999</v>
      </c>
      <c r="BE26" s="4">
        <v>2180.748</v>
      </c>
      <c r="BF26" s="4">
        <v>132.55600000000001</v>
      </c>
      <c r="BG26" s="4">
        <v>7.27</v>
      </c>
      <c r="BH26" s="4">
        <v>0.307</v>
      </c>
      <c r="BI26" s="4">
        <v>7.5759999999999996</v>
      </c>
      <c r="BJ26" s="4">
        <v>5.625</v>
      </c>
      <c r="BK26" s="4">
        <v>0.23699999999999999</v>
      </c>
      <c r="BL26" s="4">
        <v>5.8620000000000001</v>
      </c>
      <c r="BM26" s="4">
        <v>12.309699999999999</v>
      </c>
      <c r="BQ26" s="4">
        <v>0</v>
      </c>
      <c r="BR26" s="4">
        <v>0.30065199999999997</v>
      </c>
      <c r="BS26" s="4">
        <v>-5</v>
      </c>
      <c r="BT26" s="4">
        <v>8.1270000000000005E-3</v>
      </c>
      <c r="BU26" s="4">
        <v>7.3471830000000002</v>
      </c>
      <c r="BV26" s="4">
        <v>0.16416500000000001</v>
      </c>
      <c r="BW26" s="4">
        <f t="shared" si="9"/>
        <v>1.9411257486</v>
      </c>
      <c r="BY26" s="4">
        <f t="shared" si="10"/>
        <v>12366.053305659872</v>
      </c>
      <c r="BZ26" s="4">
        <f t="shared" si="11"/>
        <v>751.6661998475065</v>
      </c>
      <c r="CA26" s="4">
        <f t="shared" si="12"/>
        <v>31.896876596625003</v>
      </c>
      <c r="CB26" s="4">
        <f t="shared" si="13"/>
        <v>69.802841216262181</v>
      </c>
    </row>
    <row r="27" spans="1:80" x14ac:dyDescent="0.25">
      <c r="A27" s="2">
        <v>42804</v>
      </c>
      <c r="B27" s="3">
        <v>0.55612045138888888</v>
      </c>
      <c r="C27" s="4">
        <v>13.686</v>
      </c>
      <c r="D27" s="4">
        <v>1.2370000000000001</v>
      </c>
      <c r="E27" s="4">
        <v>12369.941956999999</v>
      </c>
      <c r="F27" s="4">
        <v>495.8</v>
      </c>
      <c r="G27" s="4">
        <v>18.399999999999999</v>
      </c>
      <c r="H27" s="4">
        <v>1545.4</v>
      </c>
      <c r="J27" s="4">
        <v>0</v>
      </c>
      <c r="K27" s="4">
        <v>0.84730000000000005</v>
      </c>
      <c r="L27" s="4">
        <v>11.5968</v>
      </c>
      <c r="M27" s="4">
        <v>1.0481</v>
      </c>
      <c r="N27" s="4">
        <v>420.07400000000001</v>
      </c>
      <c r="O27" s="4">
        <v>15.590999999999999</v>
      </c>
      <c r="P27" s="4">
        <v>435.7</v>
      </c>
      <c r="Q27" s="4">
        <v>325.00909999999999</v>
      </c>
      <c r="R27" s="4">
        <v>12.0626</v>
      </c>
      <c r="S27" s="4">
        <v>337.1</v>
      </c>
      <c r="T27" s="4">
        <v>1545.4006999999999</v>
      </c>
      <c r="W27" s="4">
        <v>0</v>
      </c>
      <c r="X27" s="4">
        <v>0</v>
      </c>
      <c r="Y27" s="4">
        <v>12.1</v>
      </c>
      <c r="Z27" s="4">
        <v>861</v>
      </c>
      <c r="AA27" s="4">
        <v>874</v>
      </c>
      <c r="AB27" s="4">
        <v>846</v>
      </c>
      <c r="AC27" s="4">
        <v>94</v>
      </c>
      <c r="AD27" s="4">
        <v>12.77</v>
      </c>
      <c r="AE27" s="4">
        <v>0.28999999999999998</v>
      </c>
      <c r="AF27" s="4">
        <v>993</v>
      </c>
      <c r="AG27" s="4">
        <v>-9</v>
      </c>
      <c r="AH27" s="4">
        <v>10</v>
      </c>
      <c r="AI27" s="4">
        <v>24</v>
      </c>
      <c r="AJ27" s="4">
        <v>137</v>
      </c>
      <c r="AK27" s="4">
        <v>136.9</v>
      </c>
      <c r="AL27" s="4">
        <v>5</v>
      </c>
      <c r="AM27" s="4">
        <v>142</v>
      </c>
      <c r="AN27" s="4" t="s">
        <v>155</v>
      </c>
      <c r="AO27" s="4">
        <v>2</v>
      </c>
      <c r="AP27" s="5">
        <v>0.76442129629629629</v>
      </c>
      <c r="AQ27" s="4">
        <v>47.158768000000002</v>
      </c>
      <c r="AR27" s="4">
        <v>-88.486000000000004</v>
      </c>
      <c r="AS27" s="4">
        <v>310.89999999999998</v>
      </c>
      <c r="AT27" s="4">
        <v>34.799999999999997</v>
      </c>
      <c r="AU27" s="4">
        <v>12</v>
      </c>
      <c r="AV27" s="4">
        <v>6</v>
      </c>
      <c r="AW27" s="4" t="s">
        <v>444</v>
      </c>
      <c r="AX27" s="4">
        <v>1.6304000000000001</v>
      </c>
      <c r="AY27" s="4">
        <v>1.0911999999999999</v>
      </c>
      <c r="AZ27" s="4">
        <v>1.9608000000000001</v>
      </c>
      <c r="BA27" s="4">
        <v>11.154</v>
      </c>
      <c r="BB27" s="4">
        <v>11.12</v>
      </c>
      <c r="BC27" s="4">
        <v>1</v>
      </c>
      <c r="BD27" s="4">
        <v>18.016999999999999</v>
      </c>
      <c r="BE27" s="4">
        <v>2191.4850000000001</v>
      </c>
      <c r="BF27" s="4">
        <v>126.06699999999999</v>
      </c>
      <c r="BG27" s="4">
        <v>8.3130000000000006</v>
      </c>
      <c r="BH27" s="4">
        <v>0.309</v>
      </c>
      <c r="BI27" s="4">
        <v>8.6219999999999999</v>
      </c>
      <c r="BJ27" s="4">
        <v>6.4320000000000004</v>
      </c>
      <c r="BK27" s="4">
        <v>0.23899999999999999</v>
      </c>
      <c r="BL27" s="4">
        <v>6.6710000000000003</v>
      </c>
      <c r="BM27" s="4">
        <v>12.109299999999999</v>
      </c>
      <c r="BQ27" s="4">
        <v>0</v>
      </c>
      <c r="BR27" s="4">
        <v>0.27441300000000002</v>
      </c>
      <c r="BS27" s="4">
        <v>-5</v>
      </c>
      <c r="BT27" s="4">
        <v>8.0000000000000002E-3</v>
      </c>
      <c r="BU27" s="4">
        <v>6.7059680000000004</v>
      </c>
      <c r="BV27" s="4">
        <v>0.16159999999999999</v>
      </c>
      <c r="BW27" s="4">
        <f t="shared" si="9"/>
        <v>1.7717167456</v>
      </c>
      <c r="BY27" s="4">
        <f t="shared" si="10"/>
        <v>11342.394628418066</v>
      </c>
      <c r="BZ27" s="4">
        <f t="shared" si="11"/>
        <v>652.48069853126083</v>
      </c>
      <c r="CA27" s="4">
        <f t="shared" si="12"/>
        <v>33.289884370636805</v>
      </c>
      <c r="CB27" s="4">
        <f t="shared" si="13"/>
        <v>62.673693533792317</v>
      </c>
    </row>
    <row r="28" spans="1:80" x14ac:dyDescent="0.25">
      <c r="A28" s="2">
        <v>42804</v>
      </c>
      <c r="B28" s="3">
        <v>0.55613202546296303</v>
      </c>
      <c r="C28" s="4">
        <v>13.67</v>
      </c>
      <c r="D28" s="4">
        <v>1.679</v>
      </c>
      <c r="E28" s="4">
        <v>16789.510779</v>
      </c>
      <c r="F28" s="4">
        <v>536.6</v>
      </c>
      <c r="G28" s="4">
        <v>18.399999999999999</v>
      </c>
      <c r="H28" s="4">
        <v>1492.6</v>
      </c>
      <c r="J28" s="4">
        <v>0</v>
      </c>
      <c r="K28" s="4">
        <v>0.84279999999999999</v>
      </c>
      <c r="L28" s="4">
        <v>11.521699999999999</v>
      </c>
      <c r="M28" s="4">
        <v>1.4151</v>
      </c>
      <c r="N28" s="4">
        <v>452.28590000000003</v>
      </c>
      <c r="O28" s="4">
        <v>15.5084</v>
      </c>
      <c r="P28" s="4">
        <v>467.8</v>
      </c>
      <c r="Q28" s="4">
        <v>349.93130000000002</v>
      </c>
      <c r="R28" s="4">
        <v>11.998799999999999</v>
      </c>
      <c r="S28" s="4">
        <v>361.9</v>
      </c>
      <c r="T28" s="4">
        <v>1492.6492000000001</v>
      </c>
      <c r="W28" s="4">
        <v>0</v>
      </c>
      <c r="X28" s="4">
        <v>0</v>
      </c>
      <c r="Y28" s="4">
        <v>12.1</v>
      </c>
      <c r="Z28" s="4">
        <v>862</v>
      </c>
      <c r="AA28" s="4">
        <v>874</v>
      </c>
      <c r="AB28" s="4">
        <v>847</v>
      </c>
      <c r="AC28" s="4">
        <v>94</v>
      </c>
      <c r="AD28" s="4">
        <v>12.77</v>
      </c>
      <c r="AE28" s="4">
        <v>0.28999999999999998</v>
      </c>
      <c r="AF28" s="4">
        <v>993</v>
      </c>
      <c r="AG28" s="4">
        <v>-9</v>
      </c>
      <c r="AH28" s="4">
        <v>10</v>
      </c>
      <c r="AI28" s="4">
        <v>24</v>
      </c>
      <c r="AJ28" s="4">
        <v>137</v>
      </c>
      <c r="AK28" s="4">
        <v>136.1</v>
      </c>
      <c r="AL28" s="4">
        <v>4.7</v>
      </c>
      <c r="AM28" s="4">
        <v>142</v>
      </c>
      <c r="AN28" s="4" t="s">
        <v>155</v>
      </c>
      <c r="AO28" s="4">
        <v>2</v>
      </c>
      <c r="AP28" s="5">
        <v>0.76443287037037033</v>
      </c>
      <c r="AQ28" s="4">
        <v>47.158715000000001</v>
      </c>
      <c r="AR28" s="4">
        <v>-88.485831000000005</v>
      </c>
      <c r="AS28" s="4">
        <v>311.5</v>
      </c>
      <c r="AT28" s="4">
        <v>32.799999999999997</v>
      </c>
      <c r="AU28" s="4">
        <v>12</v>
      </c>
      <c r="AV28" s="4">
        <v>9</v>
      </c>
      <c r="AW28" s="4" t="s">
        <v>416</v>
      </c>
      <c r="AX28" s="4">
        <v>1.4872000000000001</v>
      </c>
      <c r="AY28" s="4">
        <v>1.3</v>
      </c>
      <c r="AZ28" s="4">
        <v>2.0087999999999999</v>
      </c>
      <c r="BA28" s="4">
        <v>11.154</v>
      </c>
      <c r="BB28" s="4">
        <v>10.79</v>
      </c>
      <c r="BC28" s="4">
        <v>0.97</v>
      </c>
      <c r="BD28" s="4">
        <v>18.645</v>
      </c>
      <c r="BE28" s="4">
        <v>2129.4560000000001</v>
      </c>
      <c r="BF28" s="4">
        <v>166.46199999999999</v>
      </c>
      <c r="BG28" s="4">
        <v>8.7539999999999996</v>
      </c>
      <c r="BH28" s="4">
        <v>0.3</v>
      </c>
      <c r="BI28" s="4">
        <v>9.0540000000000003</v>
      </c>
      <c r="BJ28" s="4">
        <v>6.7729999999999997</v>
      </c>
      <c r="BK28" s="4">
        <v>0.23200000000000001</v>
      </c>
      <c r="BL28" s="4">
        <v>7.0049999999999999</v>
      </c>
      <c r="BM28" s="4">
        <v>11.4389</v>
      </c>
      <c r="BQ28" s="4">
        <v>0</v>
      </c>
      <c r="BR28" s="4">
        <v>0.26327</v>
      </c>
      <c r="BS28" s="4">
        <v>-5</v>
      </c>
      <c r="BT28" s="4">
        <v>8.8730000000000007E-3</v>
      </c>
      <c r="BU28" s="4">
        <v>6.4336609999999999</v>
      </c>
      <c r="BV28" s="4">
        <v>0.17923500000000001</v>
      </c>
      <c r="BW28" s="4">
        <f t="shared" si="9"/>
        <v>1.6997732362</v>
      </c>
      <c r="BY28" s="4">
        <f t="shared" si="10"/>
        <v>10573.812830613469</v>
      </c>
      <c r="BZ28" s="4">
        <f t="shared" si="11"/>
        <v>826.5669877234277</v>
      </c>
      <c r="CA28" s="4">
        <f t="shared" si="12"/>
        <v>33.6313285185254</v>
      </c>
      <c r="CB28" s="4">
        <f t="shared" si="13"/>
        <v>56.799852914596222</v>
      </c>
    </row>
    <row r="29" spans="1:80" x14ac:dyDescent="0.25">
      <c r="A29" s="2">
        <v>42804</v>
      </c>
      <c r="B29" s="3">
        <v>0.55614359953703707</v>
      </c>
      <c r="C29" s="4">
        <v>13.67</v>
      </c>
      <c r="D29" s="4">
        <v>1.6371</v>
      </c>
      <c r="E29" s="4">
        <v>16371.240755999999</v>
      </c>
      <c r="F29" s="4">
        <v>550.4</v>
      </c>
      <c r="G29" s="4">
        <v>17.100000000000001</v>
      </c>
      <c r="H29" s="4">
        <v>1506.8</v>
      </c>
      <c r="J29" s="4">
        <v>0</v>
      </c>
      <c r="K29" s="4">
        <v>0.84330000000000005</v>
      </c>
      <c r="L29" s="4">
        <v>11.5284</v>
      </c>
      <c r="M29" s="4">
        <v>1.3806</v>
      </c>
      <c r="N29" s="4">
        <v>464.13810000000001</v>
      </c>
      <c r="O29" s="4">
        <v>14.419499999999999</v>
      </c>
      <c r="P29" s="4">
        <v>478.6</v>
      </c>
      <c r="Q29" s="4">
        <v>359.10120000000001</v>
      </c>
      <c r="R29" s="4">
        <v>11.1563</v>
      </c>
      <c r="S29" s="4">
        <v>370.3</v>
      </c>
      <c r="T29" s="4">
        <v>1506.84</v>
      </c>
      <c r="W29" s="4">
        <v>0</v>
      </c>
      <c r="X29" s="4">
        <v>0</v>
      </c>
      <c r="Y29" s="4">
        <v>12.1</v>
      </c>
      <c r="Z29" s="4">
        <v>862</v>
      </c>
      <c r="AA29" s="4">
        <v>878</v>
      </c>
      <c r="AB29" s="4">
        <v>847</v>
      </c>
      <c r="AC29" s="4">
        <v>94</v>
      </c>
      <c r="AD29" s="4">
        <v>12.77</v>
      </c>
      <c r="AE29" s="4">
        <v>0.28999999999999998</v>
      </c>
      <c r="AF29" s="4">
        <v>993</v>
      </c>
      <c r="AG29" s="4">
        <v>-9</v>
      </c>
      <c r="AH29" s="4">
        <v>10</v>
      </c>
      <c r="AI29" s="4">
        <v>24</v>
      </c>
      <c r="AJ29" s="4">
        <v>137</v>
      </c>
      <c r="AK29" s="4">
        <v>135.1</v>
      </c>
      <c r="AL29" s="4">
        <v>4.9000000000000004</v>
      </c>
      <c r="AM29" s="4">
        <v>142</v>
      </c>
      <c r="AN29" s="4" t="s">
        <v>155</v>
      </c>
      <c r="AO29" s="4">
        <v>2</v>
      </c>
      <c r="AP29" s="5">
        <v>0.76444444444444448</v>
      </c>
      <c r="AQ29" s="4">
        <v>47.158662</v>
      </c>
      <c r="AR29" s="4">
        <v>-88.485664</v>
      </c>
      <c r="AS29" s="4">
        <v>311.7</v>
      </c>
      <c r="AT29" s="4">
        <v>31.5</v>
      </c>
      <c r="AU29" s="4">
        <v>12</v>
      </c>
      <c r="AV29" s="4">
        <v>10</v>
      </c>
      <c r="AW29" s="4" t="s">
        <v>414</v>
      </c>
      <c r="AX29" s="4">
        <v>1</v>
      </c>
      <c r="AY29" s="4">
        <v>1.3</v>
      </c>
      <c r="AZ29" s="4">
        <v>1.8304</v>
      </c>
      <c r="BA29" s="4">
        <v>11.154</v>
      </c>
      <c r="BB29" s="4">
        <v>10.82</v>
      </c>
      <c r="BC29" s="4">
        <v>0.97</v>
      </c>
      <c r="BD29" s="4">
        <v>18.577000000000002</v>
      </c>
      <c r="BE29" s="4">
        <v>2135.0039999999999</v>
      </c>
      <c r="BF29" s="4">
        <v>162.738</v>
      </c>
      <c r="BG29" s="4">
        <v>9.0009999999999994</v>
      </c>
      <c r="BH29" s="4">
        <v>0.28000000000000003</v>
      </c>
      <c r="BI29" s="4">
        <v>9.2810000000000006</v>
      </c>
      <c r="BJ29" s="4">
        <v>6.9640000000000004</v>
      </c>
      <c r="BK29" s="4">
        <v>0.216</v>
      </c>
      <c r="BL29" s="4">
        <v>7.181</v>
      </c>
      <c r="BM29" s="4">
        <v>11.571099999999999</v>
      </c>
      <c r="BQ29" s="4">
        <v>0</v>
      </c>
      <c r="BR29" s="4">
        <v>0.25850800000000002</v>
      </c>
      <c r="BS29" s="4">
        <v>-5</v>
      </c>
      <c r="BT29" s="4">
        <v>8.9999999999999993E-3</v>
      </c>
      <c r="BU29" s="4">
        <v>6.3172889999999997</v>
      </c>
      <c r="BV29" s="4">
        <v>0.18179999999999999</v>
      </c>
      <c r="BW29" s="4">
        <f t="shared" si="9"/>
        <v>1.6690277537999998</v>
      </c>
      <c r="BY29" s="4">
        <f t="shared" si="10"/>
        <v>10409.6040959116</v>
      </c>
      <c r="BZ29" s="4">
        <f t="shared" si="11"/>
        <v>793.45900586624771</v>
      </c>
      <c r="CA29" s="4">
        <f t="shared" si="12"/>
        <v>33.9542609399928</v>
      </c>
      <c r="CB29" s="4">
        <f t="shared" si="13"/>
        <v>56.417023084829218</v>
      </c>
    </row>
    <row r="30" spans="1:80" x14ac:dyDescent="0.25">
      <c r="A30" s="2">
        <v>42804</v>
      </c>
      <c r="B30" s="3">
        <v>0.55615517361111111</v>
      </c>
      <c r="C30" s="4">
        <v>13.733000000000001</v>
      </c>
      <c r="D30" s="4">
        <v>1.4670000000000001</v>
      </c>
      <c r="E30" s="4">
        <v>14669.767055</v>
      </c>
      <c r="F30" s="4">
        <v>563</v>
      </c>
      <c r="G30" s="4">
        <v>13.5</v>
      </c>
      <c r="H30" s="4">
        <v>1524.3</v>
      </c>
      <c r="J30" s="4">
        <v>0</v>
      </c>
      <c r="K30" s="4">
        <v>0.84450000000000003</v>
      </c>
      <c r="L30" s="4">
        <v>11.5967</v>
      </c>
      <c r="M30" s="4">
        <v>1.2387999999999999</v>
      </c>
      <c r="N30" s="4">
        <v>475.46080000000001</v>
      </c>
      <c r="O30" s="4">
        <v>11.4048</v>
      </c>
      <c r="P30" s="4">
        <v>486.9</v>
      </c>
      <c r="Q30" s="4">
        <v>367.86149999999998</v>
      </c>
      <c r="R30" s="4">
        <v>8.8238000000000003</v>
      </c>
      <c r="S30" s="4">
        <v>376.7</v>
      </c>
      <c r="T30" s="4">
        <v>1524.2773999999999</v>
      </c>
      <c r="W30" s="4">
        <v>0</v>
      </c>
      <c r="X30" s="4">
        <v>0</v>
      </c>
      <c r="Y30" s="4">
        <v>11.8</v>
      </c>
      <c r="Z30" s="4">
        <v>862</v>
      </c>
      <c r="AA30" s="4">
        <v>876</v>
      </c>
      <c r="AB30" s="4">
        <v>847</v>
      </c>
      <c r="AC30" s="4">
        <v>94</v>
      </c>
      <c r="AD30" s="4">
        <v>12.77</v>
      </c>
      <c r="AE30" s="4">
        <v>0.28999999999999998</v>
      </c>
      <c r="AF30" s="4">
        <v>993</v>
      </c>
      <c r="AG30" s="4">
        <v>-9</v>
      </c>
      <c r="AH30" s="4">
        <v>10</v>
      </c>
      <c r="AI30" s="4">
        <v>24</v>
      </c>
      <c r="AJ30" s="4">
        <v>137</v>
      </c>
      <c r="AK30" s="4">
        <v>134.1</v>
      </c>
      <c r="AL30" s="4">
        <v>4.5999999999999996</v>
      </c>
      <c r="AM30" s="4">
        <v>142</v>
      </c>
      <c r="AN30" s="4" t="s">
        <v>155</v>
      </c>
      <c r="AO30" s="4">
        <v>2</v>
      </c>
      <c r="AP30" s="5">
        <v>0.76445601851851841</v>
      </c>
      <c r="AQ30" s="4">
        <v>47.158611000000001</v>
      </c>
      <c r="AR30" s="4">
        <v>-88.485513999999995</v>
      </c>
      <c r="AS30" s="4">
        <v>311.7</v>
      </c>
      <c r="AT30" s="4">
        <v>29.8</v>
      </c>
      <c r="AU30" s="4">
        <v>12</v>
      </c>
      <c r="AV30" s="4">
        <v>10</v>
      </c>
      <c r="AW30" s="4" t="s">
        <v>414</v>
      </c>
      <c r="AX30" s="4">
        <v>1.0304</v>
      </c>
      <c r="AY30" s="4">
        <v>1.3608</v>
      </c>
      <c r="AZ30" s="4">
        <v>1.9303999999999999</v>
      </c>
      <c r="BA30" s="4">
        <v>11.154</v>
      </c>
      <c r="BB30" s="4">
        <v>10.91</v>
      </c>
      <c r="BC30" s="4">
        <v>0.98</v>
      </c>
      <c r="BD30" s="4">
        <v>18.419</v>
      </c>
      <c r="BE30" s="4">
        <v>2159.567</v>
      </c>
      <c r="BF30" s="4">
        <v>146.82900000000001</v>
      </c>
      <c r="BG30" s="4">
        <v>9.2720000000000002</v>
      </c>
      <c r="BH30" s="4">
        <v>0.222</v>
      </c>
      <c r="BI30" s="4">
        <v>9.4949999999999992</v>
      </c>
      <c r="BJ30" s="4">
        <v>7.1740000000000004</v>
      </c>
      <c r="BK30" s="4">
        <v>0.17199999999999999</v>
      </c>
      <c r="BL30" s="4">
        <v>7.3460000000000001</v>
      </c>
      <c r="BM30" s="4">
        <v>11.7699</v>
      </c>
      <c r="BQ30" s="4">
        <v>0</v>
      </c>
      <c r="BR30" s="4">
        <v>0.226572</v>
      </c>
      <c r="BS30" s="4">
        <v>-5</v>
      </c>
      <c r="BT30" s="4">
        <v>8.9999999999999993E-3</v>
      </c>
      <c r="BU30" s="4">
        <v>5.5368529999999998</v>
      </c>
      <c r="BV30" s="4">
        <v>0.18179999999999999</v>
      </c>
      <c r="BW30" s="4">
        <f t="shared" si="9"/>
        <v>1.4628365625999999</v>
      </c>
      <c r="BY30" s="4">
        <f t="shared" si="10"/>
        <v>9228.5708364820421</v>
      </c>
      <c r="BZ30" s="4">
        <f t="shared" si="11"/>
        <v>627.45070069593669</v>
      </c>
      <c r="CA30" s="4">
        <f t="shared" si="12"/>
        <v>30.656963725099605</v>
      </c>
      <c r="CB30" s="4">
        <f t="shared" si="13"/>
        <v>50.296821487043459</v>
      </c>
    </row>
    <row r="31" spans="1:80" x14ac:dyDescent="0.25">
      <c r="A31" s="2">
        <v>42804</v>
      </c>
      <c r="B31" s="3">
        <v>0.55616674768518515</v>
      </c>
      <c r="C31" s="4">
        <v>13.871</v>
      </c>
      <c r="D31" s="4">
        <v>1.2376</v>
      </c>
      <c r="E31" s="4">
        <v>12376.029654</v>
      </c>
      <c r="F31" s="4">
        <v>568.1</v>
      </c>
      <c r="G31" s="4">
        <v>6</v>
      </c>
      <c r="H31" s="4">
        <v>1465</v>
      </c>
      <c r="J31" s="4">
        <v>0</v>
      </c>
      <c r="K31" s="4">
        <v>0.84570000000000001</v>
      </c>
      <c r="L31" s="4">
        <v>11.7309</v>
      </c>
      <c r="M31" s="4">
        <v>1.0466</v>
      </c>
      <c r="N31" s="4">
        <v>480.43270000000001</v>
      </c>
      <c r="O31" s="4">
        <v>5.0740999999999996</v>
      </c>
      <c r="P31" s="4">
        <v>485.5</v>
      </c>
      <c r="Q31" s="4">
        <v>371.70830000000001</v>
      </c>
      <c r="R31" s="4">
        <v>3.9258000000000002</v>
      </c>
      <c r="S31" s="4">
        <v>375.6</v>
      </c>
      <c r="T31" s="4">
        <v>1464.9947</v>
      </c>
      <c r="W31" s="4">
        <v>0</v>
      </c>
      <c r="X31" s="4">
        <v>0</v>
      </c>
      <c r="Y31" s="4">
        <v>11.6</v>
      </c>
      <c r="Z31" s="4">
        <v>859</v>
      </c>
      <c r="AA31" s="4">
        <v>874</v>
      </c>
      <c r="AB31" s="4">
        <v>848</v>
      </c>
      <c r="AC31" s="4">
        <v>94</v>
      </c>
      <c r="AD31" s="4">
        <v>12.77</v>
      </c>
      <c r="AE31" s="4">
        <v>0.28999999999999998</v>
      </c>
      <c r="AF31" s="4">
        <v>993</v>
      </c>
      <c r="AG31" s="4">
        <v>-9</v>
      </c>
      <c r="AH31" s="4">
        <v>10</v>
      </c>
      <c r="AI31" s="4">
        <v>24</v>
      </c>
      <c r="AJ31" s="4">
        <v>137</v>
      </c>
      <c r="AK31" s="4">
        <v>134</v>
      </c>
      <c r="AL31" s="4">
        <v>4.7</v>
      </c>
      <c r="AM31" s="4">
        <v>142</v>
      </c>
      <c r="AN31" s="4" t="s">
        <v>155</v>
      </c>
      <c r="AO31" s="4">
        <v>1</v>
      </c>
      <c r="AP31" s="5">
        <v>0.76446759259259256</v>
      </c>
      <c r="AQ31" s="4">
        <v>47.158580999999998</v>
      </c>
      <c r="AR31" s="4">
        <v>-88.485356999999993</v>
      </c>
      <c r="AS31" s="4">
        <v>311.7</v>
      </c>
      <c r="AT31" s="4">
        <v>28.6</v>
      </c>
      <c r="AU31" s="4">
        <v>12</v>
      </c>
      <c r="AV31" s="4">
        <v>10</v>
      </c>
      <c r="AW31" s="4" t="s">
        <v>414</v>
      </c>
      <c r="AX31" s="4">
        <v>1.1000000000000001</v>
      </c>
      <c r="AY31" s="4">
        <v>1.5</v>
      </c>
      <c r="AZ31" s="4">
        <v>2</v>
      </c>
      <c r="BA31" s="4">
        <v>11.154</v>
      </c>
      <c r="BB31" s="4">
        <v>11</v>
      </c>
      <c r="BC31" s="4">
        <v>0.99</v>
      </c>
      <c r="BD31" s="4">
        <v>18.248000000000001</v>
      </c>
      <c r="BE31" s="4">
        <v>2195.4</v>
      </c>
      <c r="BF31" s="4">
        <v>124.666</v>
      </c>
      <c r="BG31" s="4">
        <v>9.4160000000000004</v>
      </c>
      <c r="BH31" s="4">
        <v>9.9000000000000005E-2</v>
      </c>
      <c r="BI31" s="4">
        <v>9.5150000000000006</v>
      </c>
      <c r="BJ31" s="4">
        <v>7.2850000000000001</v>
      </c>
      <c r="BK31" s="4">
        <v>7.6999999999999999E-2</v>
      </c>
      <c r="BL31" s="4">
        <v>7.3620000000000001</v>
      </c>
      <c r="BM31" s="4">
        <v>11.3683</v>
      </c>
      <c r="BQ31" s="4">
        <v>0</v>
      </c>
      <c r="BR31" s="4">
        <v>0.20541300000000001</v>
      </c>
      <c r="BS31" s="4">
        <v>-5</v>
      </c>
      <c r="BT31" s="4">
        <v>8.9999999999999993E-3</v>
      </c>
      <c r="BU31" s="4">
        <v>5.019781</v>
      </c>
      <c r="BV31" s="4">
        <v>0.18179999999999999</v>
      </c>
      <c r="BW31" s="4">
        <f t="shared" si="9"/>
        <v>1.3262261402</v>
      </c>
      <c r="BY31" s="4">
        <f t="shared" si="10"/>
        <v>8505.5657186713197</v>
      </c>
      <c r="BZ31" s="4">
        <f t="shared" si="11"/>
        <v>482.9893668050828</v>
      </c>
      <c r="CA31" s="4">
        <f t="shared" si="12"/>
        <v>28.224034918703001</v>
      </c>
      <c r="CB31" s="4">
        <f t="shared" si="13"/>
        <v>44.043829260987138</v>
      </c>
    </row>
    <row r="32" spans="1:80" x14ac:dyDescent="0.25">
      <c r="A32" s="2">
        <v>42804</v>
      </c>
      <c r="B32" s="3">
        <v>0.55617832175925919</v>
      </c>
      <c r="C32" s="4">
        <v>13.88</v>
      </c>
      <c r="D32" s="4">
        <v>1.0894999999999999</v>
      </c>
      <c r="E32" s="4">
        <v>10894.840104000001</v>
      </c>
      <c r="F32" s="4">
        <v>561.29999999999995</v>
      </c>
      <c r="G32" s="4">
        <v>5.9</v>
      </c>
      <c r="H32" s="4">
        <v>1427.8</v>
      </c>
      <c r="J32" s="4">
        <v>0</v>
      </c>
      <c r="K32" s="4">
        <v>0.84719999999999995</v>
      </c>
      <c r="L32" s="4">
        <v>11.758800000000001</v>
      </c>
      <c r="M32" s="4">
        <v>0.92300000000000004</v>
      </c>
      <c r="N32" s="4">
        <v>475.4975</v>
      </c>
      <c r="O32" s="4">
        <v>4.9683000000000002</v>
      </c>
      <c r="P32" s="4">
        <v>480.5</v>
      </c>
      <c r="Q32" s="4">
        <v>367.89</v>
      </c>
      <c r="R32" s="4">
        <v>3.8439000000000001</v>
      </c>
      <c r="S32" s="4">
        <v>371.7</v>
      </c>
      <c r="T32" s="4">
        <v>1427.7566999999999</v>
      </c>
      <c r="W32" s="4">
        <v>0</v>
      </c>
      <c r="X32" s="4">
        <v>0</v>
      </c>
      <c r="Y32" s="4">
        <v>11.6</v>
      </c>
      <c r="Z32" s="4">
        <v>859</v>
      </c>
      <c r="AA32" s="4">
        <v>871</v>
      </c>
      <c r="AB32" s="4">
        <v>848</v>
      </c>
      <c r="AC32" s="4">
        <v>94</v>
      </c>
      <c r="AD32" s="4">
        <v>12.77</v>
      </c>
      <c r="AE32" s="4">
        <v>0.28999999999999998</v>
      </c>
      <c r="AF32" s="4">
        <v>993</v>
      </c>
      <c r="AG32" s="4">
        <v>-9</v>
      </c>
      <c r="AH32" s="4">
        <v>10</v>
      </c>
      <c r="AI32" s="4">
        <v>24</v>
      </c>
      <c r="AJ32" s="4">
        <v>137</v>
      </c>
      <c r="AK32" s="4">
        <v>132.30000000000001</v>
      </c>
      <c r="AL32" s="4">
        <v>4.7</v>
      </c>
      <c r="AM32" s="4">
        <v>142</v>
      </c>
      <c r="AN32" s="4" t="s">
        <v>155</v>
      </c>
      <c r="AO32" s="4">
        <v>1</v>
      </c>
      <c r="AP32" s="5">
        <v>0.76447916666666671</v>
      </c>
      <c r="AQ32" s="4">
        <v>47.158565000000003</v>
      </c>
      <c r="AR32" s="4">
        <v>-88.485200000000006</v>
      </c>
      <c r="AS32" s="4">
        <v>311.7</v>
      </c>
      <c r="AT32" s="4">
        <v>27.4</v>
      </c>
      <c r="AU32" s="4">
        <v>12</v>
      </c>
      <c r="AV32" s="4">
        <v>10</v>
      </c>
      <c r="AW32" s="4" t="s">
        <v>414</v>
      </c>
      <c r="AX32" s="4">
        <v>1.1304000000000001</v>
      </c>
      <c r="AY32" s="4">
        <v>1.5608</v>
      </c>
      <c r="AZ32" s="4">
        <v>2.0608</v>
      </c>
      <c r="BA32" s="4">
        <v>11.154</v>
      </c>
      <c r="BB32" s="4">
        <v>11.12</v>
      </c>
      <c r="BC32" s="4">
        <v>1</v>
      </c>
      <c r="BD32" s="4">
        <v>18.038</v>
      </c>
      <c r="BE32" s="4">
        <v>2217.7429999999999</v>
      </c>
      <c r="BF32" s="4">
        <v>110.797</v>
      </c>
      <c r="BG32" s="4">
        <v>9.391</v>
      </c>
      <c r="BH32" s="4">
        <v>9.8000000000000004E-2</v>
      </c>
      <c r="BI32" s="4">
        <v>9.49</v>
      </c>
      <c r="BJ32" s="4">
        <v>7.266</v>
      </c>
      <c r="BK32" s="4">
        <v>7.5999999999999998E-2</v>
      </c>
      <c r="BL32" s="4">
        <v>7.3419999999999996</v>
      </c>
      <c r="BM32" s="4">
        <v>11.1656</v>
      </c>
      <c r="BQ32" s="4">
        <v>0</v>
      </c>
      <c r="BR32" s="4">
        <v>0.18379400000000001</v>
      </c>
      <c r="BS32" s="4">
        <v>-5</v>
      </c>
      <c r="BT32" s="4">
        <v>7.254E-3</v>
      </c>
      <c r="BU32" s="4">
        <v>4.491466</v>
      </c>
      <c r="BV32" s="4">
        <v>0.14653099999999999</v>
      </c>
      <c r="BW32" s="4">
        <f t="shared" si="9"/>
        <v>1.1866453172</v>
      </c>
      <c r="BY32" s="4">
        <f t="shared" si="10"/>
        <v>7687.8359576594894</v>
      </c>
      <c r="BZ32" s="4">
        <f t="shared" si="11"/>
        <v>384.0792916946636</v>
      </c>
      <c r="CA32" s="4">
        <f t="shared" si="12"/>
        <v>25.1876867916408</v>
      </c>
      <c r="CB32" s="4">
        <f t="shared" si="13"/>
        <v>38.705702675577285</v>
      </c>
    </row>
    <row r="33" spans="1:80" x14ac:dyDescent="0.25">
      <c r="A33" s="2">
        <v>42804</v>
      </c>
      <c r="B33" s="3">
        <v>0.55618989583333334</v>
      </c>
      <c r="C33" s="4">
        <v>13.872</v>
      </c>
      <c r="D33" s="4">
        <v>1.1813</v>
      </c>
      <c r="E33" s="4">
        <v>11813.347107</v>
      </c>
      <c r="F33" s="4">
        <v>527.6</v>
      </c>
      <c r="G33" s="4">
        <v>5.8</v>
      </c>
      <c r="H33" s="4">
        <v>1377.6</v>
      </c>
      <c r="J33" s="4">
        <v>0</v>
      </c>
      <c r="K33" s="4">
        <v>0.84640000000000004</v>
      </c>
      <c r="L33" s="4">
        <v>11.7407</v>
      </c>
      <c r="M33" s="4">
        <v>0.99980000000000002</v>
      </c>
      <c r="N33" s="4">
        <v>446.57119999999998</v>
      </c>
      <c r="O33" s="4">
        <v>4.9089</v>
      </c>
      <c r="P33" s="4">
        <v>451.5</v>
      </c>
      <c r="Q33" s="4">
        <v>345.50979999999998</v>
      </c>
      <c r="R33" s="4">
        <v>3.798</v>
      </c>
      <c r="S33" s="4">
        <v>349.3</v>
      </c>
      <c r="T33" s="4">
        <v>1377.5612000000001</v>
      </c>
      <c r="W33" s="4">
        <v>0</v>
      </c>
      <c r="X33" s="4">
        <v>0</v>
      </c>
      <c r="Y33" s="4">
        <v>11.6</v>
      </c>
      <c r="Z33" s="4">
        <v>861</v>
      </c>
      <c r="AA33" s="4">
        <v>872</v>
      </c>
      <c r="AB33" s="4">
        <v>848</v>
      </c>
      <c r="AC33" s="4">
        <v>94</v>
      </c>
      <c r="AD33" s="4">
        <v>12.77</v>
      </c>
      <c r="AE33" s="4">
        <v>0.28999999999999998</v>
      </c>
      <c r="AF33" s="4">
        <v>993</v>
      </c>
      <c r="AG33" s="4">
        <v>-9</v>
      </c>
      <c r="AH33" s="4">
        <v>10</v>
      </c>
      <c r="AI33" s="4">
        <v>24</v>
      </c>
      <c r="AJ33" s="4">
        <v>137</v>
      </c>
      <c r="AK33" s="4">
        <v>132.9</v>
      </c>
      <c r="AL33" s="4">
        <v>4.7</v>
      </c>
      <c r="AM33" s="4">
        <v>142</v>
      </c>
      <c r="AN33" s="4" t="s">
        <v>155</v>
      </c>
      <c r="AO33" s="4">
        <v>1</v>
      </c>
      <c r="AP33" s="5">
        <v>0.76449074074074075</v>
      </c>
      <c r="AQ33" s="4">
        <v>47.158557999999999</v>
      </c>
      <c r="AR33" s="4">
        <v>-88.485046999999994</v>
      </c>
      <c r="AS33" s="4">
        <v>311.5</v>
      </c>
      <c r="AT33" s="4">
        <v>25.9</v>
      </c>
      <c r="AU33" s="4">
        <v>12</v>
      </c>
      <c r="AV33" s="4">
        <v>10</v>
      </c>
      <c r="AW33" s="4" t="s">
        <v>414</v>
      </c>
      <c r="AX33" s="4">
        <v>1.1392</v>
      </c>
      <c r="AY33" s="4">
        <v>1.6696</v>
      </c>
      <c r="AZ33" s="4">
        <v>2.1088</v>
      </c>
      <c r="BA33" s="4">
        <v>11.154</v>
      </c>
      <c r="BB33" s="4">
        <v>11.05</v>
      </c>
      <c r="BC33" s="4">
        <v>0.99</v>
      </c>
      <c r="BD33" s="4">
        <v>18.152999999999999</v>
      </c>
      <c r="BE33" s="4">
        <v>2205.0619999999999</v>
      </c>
      <c r="BF33" s="4">
        <v>119.518</v>
      </c>
      <c r="BG33" s="4">
        <v>8.7829999999999995</v>
      </c>
      <c r="BH33" s="4">
        <v>9.7000000000000003E-2</v>
      </c>
      <c r="BI33" s="4">
        <v>8.8800000000000008</v>
      </c>
      <c r="BJ33" s="4">
        <v>6.7960000000000003</v>
      </c>
      <c r="BK33" s="4">
        <v>7.4999999999999997E-2</v>
      </c>
      <c r="BL33" s="4">
        <v>6.87</v>
      </c>
      <c r="BM33" s="4">
        <v>10.7279</v>
      </c>
      <c r="BQ33" s="4">
        <v>0</v>
      </c>
      <c r="BR33" s="4">
        <v>0.15306400000000001</v>
      </c>
      <c r="BS33" s="4">
        <v>-5</v>
      </c>
      <c r="BT33" s="4">
        <v>7.0000000000000001E-3</v>
      </c>
      <c r="BU33" s="4">
        <v>3.7405020000000002</v>
      </c>
      <c r="BV33" s="4">
        <v>0.1414</v>
      </c>
      <c r="BW33" s="4">
        <f t="shared" si="9"/>
        <v>0.98824062840000004</v>
      </c>
      <c r="BY33" s="4">
        <f t="shared" si="10"/>
        <v>6365.8363621435037</v>
      </c>
      <c r="BZ33" s="4">
        <f t="shared" si="11"/>
        <v>345.03883806018484</v>
      </c>
      <c r="CA33" s="4">
        <f t="shared" si="12"/>
        <v>19.619504538705602</v>
      </c>
      <c r="CB33" s="4">
        <f t="shared" si="13"/>
        <v>30.970583098996439</v>
      </c>
    </row>
    <row r="34" spans="1:80" x14ac:dyDescent="0.25">
      <c r="A34" s="2">
        <v>42804</v>
      </c>
      <c r="B34" s="3">
        <v>0.55620146990740738</v>
      </c>
      <c r="C34" s="4">
        <v>13.714</v>
      </c>
      <c r="D34" s="4">
        <v>1.4913000000000001</v>
      </c>
      <c r="E34" s="4">
        <v>14912.520661</v>
      </c>
      <c r="F34" s="4">
        <v>495.7</v>
      </c>
      <c r="G34" s="4">
        <v>5.7</v>
      </c>
      <c r="H34" s="4">
        <v>1342.5</v>
      </c>
      <c r="J34" s="4">
        <v>0</v>
      </c>
      <c r="K34" s="4">
        <v>0.84460000000000002</v>
      </c>
      <c r="L34" s="4">
        <v>11.5822</v>
      </c>
      <c r="M34" s="4">
        <v>1.2595000000000001</v>
      </c>
      <c r="N34" s="4">
        <v>418.64249999999998</v>
      </c>
      <c r="O34" s="4">
        <v>4.8140000000000001</v>
      </c>
      <c r="P34" s="4">
        <v>423.5</v>
      </c>
      <c r="Q34" s="4">
        <v>323.9015</v>
      </c>
      <c r="R34" s="4">
        <v>3.7246000000000001</v>
      </c>
      <c r="S34" s="4">
        <v>327.60000000000002</v>
      </c>
      <c r="T34" s="4">
        <v>1342.4791</v>
      </c>
      <c r="W34" s="4">
        <v>0</v>
      </c>
      <c r="X34" s="4">
        <v>0</v>
      </c>
      <c r="Y34" s="4">
        <v>11.6</v>
      </c>
      <c r="Z34" s="4">
        <v>862</v>
      </c>
      <c r="AA34" s="4">
        <v>872</v>
      </c>
      <c r="AB34" s="4">
        <v>849</v>
      </c>
      <c r="AC34" s="4">
        <v>94</v>
      </c>
      <c r="AD34" s="4">
        <v>12.77</v>
      </c>
      <c r="AE34" s="4">
        <v>0.28999999999999998</v>
      </c>
      <c r="AF34" s="4">
        <v>993</v>
      </c>
      <c r="AG34" s="4">
        <v>-9</v>
      </c>
      <c r="AH34" s="4">
        <v>10</v>
      </c>
      <c r="AI34" s="4">
        <v>24</v>
      </c>
      <c r="AJ34" s="4">
        <v>137</v>
      </c>
      <c r="AK34" s="4">
        <v>133</v>
      </c>
      <c r="AL34" s="4">
        <v>4.5999999999999996</v>
      </c>
      <c r="AM34" s="4">
        <v>142</v>
      </c>
      <c r="AN34" s="4" t="s">
        <v>155</v>
      </c>
      <c r="AO34" s="4">
        <v>1</v>
      </c>
      <c r="AP34" s="5">
        <v>0.76450231481481479</v>
      </c>
      <c r="AQ34" s="4">
        <v>47.158549000000001</v>
      </c>
      <c r="AR34" s="4">
        <v>-88.484898999999999</v>
      </c>
      <c r="AS34" s="4">
        <v>311.39999999999998</v>
      </c>
      <c r="AT34" s="4">
        <v>24.3</v>
      </c>
      <c r="AU34" s="4">
        <v>12</v>
      </c>
      <c r="AV34" s="4">
        <v>10</v>
      </c>
      <c r="AW34" s="4" t="s">
        <v>414</v>
      </c>
      <c r="AX34" s="4">
        <v>1.0304</v>
      </c>
      <c r="AY34" s="4">
        <v>1.6304000000000001</v>
      </c>
      <c r="AZ34" s="4">
        <v>1.9303999999999999</v>
      </c>
      <c r="BA34" s="4">
        <v>11.154</v>
      </c>
      <c r="BB34" s="4">
        <v>10.92</v>
      </c>
      <c r="BC34" s="4">
        <v>0.98</v>
      </c>
      <c r="BD34" s="4">
        <v>18.404</v>
      </c>
      <c r="BE34" s="4">
        <v>2158.87</v>
      </c>
      <c r="BF34" s="4">
        <v>149.416</v>
      </c>
      <c r="BG34" s="4">
        <v>8.1720000000000006</v>
      </c>
      <c r="BH34" s="4">
        <v>9.4E-2</v>
      </c>
      <c r="BI34" s="4">
        <v>8.266</v>
      </c>
      <c r="BJ34" s="4">
        <v>6.3220000000000001</v>
      </c>
      <c r="BK34" s="4">
        <v>7.2999999999999995E-2</v>
      </c>
      <c r="BL34" s="4">
        <v>6.3949999999999996</v>
      </c>
      <c r="BM34" s="4">
        <v>10.3758</v>
      </c>
      <c r="BQ34" s="4">
        <v>0</v>
      </c>
      <c r="BR34" s="4">
        <v>0.147254</v>
      </c>
      <c r="BS34" s="4">
        <v>-5</v>
      </c>
      <c r="BT34" s="4">
        <v>7.8729999999999998E-3</v>
      </c>
      <c r="BU34" s="4">
        <v>3.598519</v>
      </c>
      <c r="BV34" s="4">
        <v>0.15903500000000001</v>
      </c>
      <c r="BW34" s="4">
        <f t="shared" si="9"/>
        <v>0.95072871979999996</v>
      </c>
      <c r="BY34" s="4">
        <f t="shared" si="10"/>
        <v>5995.9094519024538</v>
      </c>
      <c r="BZ34" s="4">
        <f t="shared" si="11"/>
        <v>414.97857984290727</v>
      </c>
      <c r="CA34" s="4">
        <f t="shared" si="12"/>
        <v>17.558324287672402</v>
      </c>
      <c r="CB34" s="4">
        <f t="shared" si="13"/>
        <v>28.817092873146361</v>
      </c>
    </row>
    <row r="35" spans="1:80" x14ac:dyDescent="0.25">
      <c r="A35" s="2">
        <v>42804</v>
      </c>
      <c r="B35" s="3">
        <v>0.55621304398148153</v>
      </c>
      <c r="C35" s="4">
        <v>13.683999999999999</v>
      </c>
      <c r="D35" s="4">
        <v>1.4557</v>
      </c>
      <c r="E35" s="4">
        <v>14557.3788</v>
      </c>
      <c r="F35" s="4">
        <v>472.4</v>
      </c>
      <c r="G35" s="4">
        <v>8.1999999999999993</v>
      </c>
      <c r="H35" s="4">
        <v>1350.3</v>
      </c>
      <c r="J35" s="4">
        <v>0</v>
      </c>
      <c r="K35" s="4">
        <v>0.84519999999999995</v>
      </c>
      <c r="L35" s="4">
        <v>11.5648</v>
      </c>
      <c r="M35" s="4">
        <v>1.2302999999999999</v>
      </c>
      <c r="N35" s="4">
        <v>399.27069999999998</v>
      </c>
      <c r="O35" s="4">
        <v>6.9192999999999998</v>
      </c>
      <c r="P35" s="4">
        <v>406.2</v>
      </c>
      <c r="Q35" s="4">
        <v>308.91359999999997</v>
      </c>
      <c r="R35" s="4">
        <v>5.3533999999999997</v>
      </c>
      <c r="S35" s="4">
        <v>314.3</v>
      </c>
      <c r="T35" s="4">
        <v>1350.3454999999999</v>
      </c>
      <c r="W35" s="4">
        <v>0</v>
      </c>
      <c r="X35" s="4">
        <v>0</v>
      </c>
      <c r="Y35" s="4">
        <v>11.6</v>
      </c>
      <c r="Z35" s="4">
        <v>862</v>
      </c>
      <c r="AA35" s="4">
        <v>872</v>
      </c>
      <c r="AB35" s="4">
        <v>845</v>
      </c>
      <c r="AC35" s="4">
        <v>94</v>
      </c>
      <c r="AD35" s="4">
        <v>12.77</v>
      </c>
      <c r="AE35" s="4">
        <v>0.28999999999999998</v>
      </c>
      <c r="AF35" s="4">
        <v>993</v>
      </c>
      <c r="AG35" s="4">
        <v>-9</v>
      </c>
      <c r="AH35" s="4">
        <v>10</v>
      </c>
      <c r="AI35" s="4">
        <v>24</v>
      </c>
      <c r="AJ35" s="4">
        <v>137</v>
      </c>
      <c r="AK35" s="4">
        <v>132.1</v>
      </c>
      <c r="AL35" s="4">
        <v>4.5</v>
      </c>
      <c r="AM35" s="4">
        <v>142</v>
      </c>
      <c r="AN35" s="4" t="s">
        <v>155</v>
      </c>
      <c r="AO35" s="4">
        <v>1</v>
      </c>
      <c r="AP35" s="5">
        <v>0.76451388888888883</v>
      </c>
      <c r="AQ35" s="4">
        <v>47.158549000000001</v>
      </c>
      <c r="AR35" s="4">
        <v>-88.484757999999999</v>
      </c>
      <c r="AS35" s="4">
        <v>311.2</v>
      </c>
      <c r="AT35" s="4">
        <v>23.9</v>
      </c>
      <c r="AU35" s="4">
        <v>12</v>
      </c>
      <c r="AV35" s="4">
        <v>10</v>
      </c>
      <c r="AW35" s="4" t="s">
        <v>414</v>
      </c>
      <c r="AX35" s="4">
        <v>1.1608000000000001</v>
      </c>
      <c r="AY35" s="4">
        <v>1.7607999999999999</v>
      </c>
      <c r="AZ35" s="4">
        <v>2.0912000000000002</v>
      </c>
      <c r="BA35" s="4">
        <v>11.154</v>
      </c>
      <c r="BB35" s="4">
        <v>10.97</v>
      </c>
      <c r="BC35" s="4">
        <v>0.98</v>
      </c>
      <c r="BD35" s="4">
        <v>18.321000000000002</v>
      </c>
      <c r="BE35" s="4">
        <v>2163.277</v>
      </c>
      <c r="BF35" s="4">
        <v>146.47900000000001</v>
      </c>
      <c r="BG35" s="4">
        <v>7.8209999999999997</v>
      </c>
      <c r="BH35" s="4">
        <v>0.13600000000000001</v>
      </c>
      <c r="BI35" s="4">
        <v>7.9569999999999999</v>
      </c>
      <c r="BJ35" s="4">
        <v>6.0510000000000002</v>
      </c>
      <c r="BK35" s="4">
        <v>0.105</v>
      </c>
      <c r="BL35" s="4">
        <v>6.1559999999999997</v>
      </c>
      <c r="BM35" s="4">
        <v>10.473599999999999</v>
      </c>
      <c r="BQ35" s="4">
        <v>0</v>
      </c>
      <c r="BR35" s="4">
        <v>0.172292</v>
      </c>
      <c r="BS35" s="4">
        <v>-5</v>
      </c>
      <c r="BT35" s="4">
        <v>8.0000000000000002E-3</v>
      </c>
      <c r="BU35" s="4">
        <v>4.2103789999999996</v>
      </c>
      <c r="BV35" s="4">
        <v>0.16159999999999999</v>
      </c>
      <c r="BW35" s="4">
        <f t="shared" si="9"/>
        <v>1.1123821317999998</v>
      </c>
      <c r="BY35" s="4">
        <f t="shared" si="10"/>
        <v>7029.7211489204792</v>
      </c>
      <c r="BZ35" s="4">
        <f t="shared" si="11"/>
        <v>475.99383905654383</v>
      </c>
      <c r="CA35" s="4">
        <f t="shared" si="12"/>
        <v>19.663151169322202</v>
      </c>
      <c r="CB35" s="4">
        <f t="shared" si="13"/>
        <v>34.034701716577914</v>
      </c>
    </row>
    <row r="36" spans="1:80" x14ac:dyDescent="0.25">
      <c r="A36" s="2">
        <v>42804</v>
      </c>
      <c r="B36" s="3">
        <v>0.55622461805555556</v>
      </c>
      <c r="C36" s="4">
        <v>13.689</v>
      </c>
      <c r="D36" s="4">
        <v>1.5553999999999999</v>
      </c>
      <c r="E36" s="4">
        <v>15554.246913999999</v>
      </c>
      <c r="F36" s="4">
        <v>442.9</v>
      </c>
      <c r="G36" s="4">
        <v>14.6</v>
      </c>
      <c r="H36" s="4">
        <v>1298.2</v>
      </c>
      <c r="J36" s="4">
        <v>0</v>
      </c>
      <c r="K36" s="4">
        <v>0.84419999999999995</v>
      </c>
      <c r="L36" s="4">
        <v>11.555999999999999</v>
      </c>
      <c r="M36" s="4">
        <v>1.3130999999999999</v>
      </c>
      <c r="N36" s="4">
        <v>373.92660000000001</v>
      </c>
      <c r="O36" s="4">
        <v>12.355499999999999</v>
      </c>
      <c r="P36" s="4">
        <v>386.3</v>
      </c>
      <c r="Q36" s="4">
        <v>289.30500000000001</v>
      </c>
      <c r="R36" s="4">
        <v>9.5594000000000001</v>
      </c>
      <c r="S36" s="4">
        <v>298.89999999999998</v>
      </c>
      <c r="T36" s="4">
        <v>1298.1681000000001</v>
      </c>
      <c r="W36" s="4">
        <v>0</v>
      </c>
      <c r="X36" s="4">
        <v>0</v>
      </c>
      <c r="Y36" s="4">
        <v>11.5</v>
      </c>
      <c r="Z36" s="4">
        <v>861</v>
      </c>
      <c r="AA36" s="4">
        <v>873</v>
      </c>
      <c r="AB36" s="4">
        <v>845</v>
      </c>
      <c r="AC36" s="4">
        <v>94</v>
      </c>
      <c r="AD36" s="4">
        <v>12.77</v>
      </c>
      <c r="AE36" s="4">
        <v>0.28999999999999998</v>
      </c>
      <c r="AF36" s="4">
        <v>993</v>
      </c>
      <c r="AG36" s="4">
        <v>-9</v>
      </c>
      <c r="AH36" s="4">
        <v>10</v>
      </c>
      <c r="AI36" s="4">
        <v>24</v>
      </c>
      <c r="AJ36" s="4">
        <v>136.1</v>
      </c>
      <c r="AK36" s="4">
        <v>133.69999999999999</v>
      </c>
      <c r="AL36" s="4">
        <v>4.7</v>
      </c>
      <c r="AM36" s="4">
        <v>142</v>
      </c>
      <c r="AN36" s="4" t="s">
        <v>155</v>
      </c>
      <c r="AO36" s="4">
        <v>1</v>
      </c>
      <c r="AP36" s="5">
        <v>0.76452546296296298</v>
      </c>
      <c r="AQ36" s="4">
        <v>47.158555</v>
      </c>
      <c r="AR36" s="4">
        <v>-88.484632000000005</v>
      </c>
      <c r="AS36" s="4">
        <v>310.89999999999998</v>
      </c>
      <c r="AT36" s="4">
        <v>22.5</v>
      </c>
      <c r="AU36" s="4">
        <v>12</v>
      </c>
      <c r="AV36" s="4">
        <v>10</v>
      </c>
      <c r="AW36" s="4" t="s">
        <v>414</v>
      </c>
      <c r="AX36" s="4">
        <v>1.3</v>
      </c>
      <c r="AY36" s="4">
        <v>1.9</v>
      </c>
      <c r="AZ36" s="4">
        <v>2.2999999999999998</v>
      </c>
      <c r="BA36" s="4">
        <v>11.154</v>
      </c>
      <c r="BB36" s="4">
        <v>10.89</v>
      </c>
      <c r="BC36" s="4">
        <v>0.98</v>
      </c>
      <c r="BD36" s="4">
        <v>18.457999999999998</v>
      </c>
      <c r="BE36" s="4">
        <v>2150.1669999999999</v>
      </c>
      <c r="BF36" s="4">
        <v>155.499</v>
      </c>
      <c r="BG36" s="4">
        <v>7.2859999999999996</v>
      </c>
      <c r="BH36" s="4">
        <v>0.24099999999999999</v>
      </c>
      <c r="BI36" s="4">
        <v>7.5270000000000001</v>
      </c>
      <c r="BJ36" s="4">
        <v>5.6369999999999996</v>
      </c>
      <c r="BK36" s="4">
        <v>0.186</v>
      </c>
      <c r="BL36" s="4">
        <v>5.8230000000000004</v>
      </c>
      <c r="BM36" s="4">
        <v>10.015499999999999</v>
      </c>
      <c r="BQ36" s="4">
        <v>0</v>
      </c>
      <c r="BR36" s="4">
        <v>0.169017</v>
      </c>
      <c r="BS36" s="4">
        <v>-5</v>
      </c>
      <c r="BT36" s="4">
        <v>8.0000000000000002E-3</v>
      </c>
      <c r="BU36" s="4">
        <v>4.1303530000000004</v>
      </c>
      <c r="BV36" s="4">
        <v>0.16159999999999999</v>
      </c>
      <c r="BW36" s="4">
        <f t="shared" si="9"/>
        <v>1.0912392626</v>
      </c>
      <c r="BY36" s="4">
        <f t="shared" si="10"/>
        <v>6854.3162212863826</v>
      </c>
      <c r="BZ36" s="4">
        <f t="shared" si="11"/>
        <v>495.70071445325465</v>
      </c>
      <c r="CA36" s="4">
        <f t="shared" si="12"/>
        <v>17.969664932719802</v>
      </c>
      <c r="CB36" s="4">
        <f t="shared" si="13"/>
        <v>31.927475453903703</v>
      </c>
    </row>
    <row r="37" spans="1:80" x14ac:dyDescent="0.25">
      <c r="A37" s="2">
        <v>42804</v>
      </c>
      <c r="B37" s="3">
        <v>0.5562361921296296</v>
      </c>
      <c r="C37" s="4">
        <v>13.507</v>
      </c>
      <c r="D37" s="4">
        <v>1.7935000000000001</v>
      </c>
      <c r="E37" s="4">
        <v>17935.227468000001</v>
      </c>
      <c r="F37" s="4">
        <v>405</v>
      </c>
      <c r="G37" s="4">
        <v>14.7</v>
      </c>
      <c r="H37" s="4">
        <v>1362.1</v>
      </c>
      <c r="J37" s="4">
        <v>0</v>
      </c>
      <c r="K37" s="4">
        <v>0.84330000000000005</v>
      </c>
      <c r="L37" s="4">
        <v>11.3896</v>
      </c>
      <c r="M37" s="4">
        <v>1.5124</v>
      </c>
      <c r="N37" s="4">
        <v>341.52120000000002</v>
      </c>
      <c r="O37" s="4">
        <v>12.396000000000001</v>
      </c>
      <c r="P37" s="4">
        <v>353.9</v>
      </c>
      <c r="Q37" s="4">
        <v>264.23320000000001</v>
      </c>
      <c r="R37" s="4">
        <v>9.5907</v>
      </c>
      <c r="S37" s="4">
        <v>273.8</v>
      </c>
      <c r="T37" s="4">
        <v>1362.1361999999999</v>
      </c>
      <c r="W37" s="4">
        <v>0</v>
      </c>
      <c r="X37" s="4">
        <v>0</v>
      </c>
      <c r="Y37" s="4">
        <v>11.6</v>
      </c>
      <c r="Z37" s="4">
        <v>865</v>
      </c>
      <c r="AA37" s="4">
        <v>877</v>
      </c>
      <c r="AB37" s="4">
        <v>847</v>
      </c>
      <c r="AC37" s="4">
        <v>94</v>
      </c>
      <c r="AD37" s="4">
        <v>12.77</v>
      </c>
      <c r="AE37" s="4">
        <v>0.28999999999999998</v>
      </c>
      <c r="AF37" s="4">
        <v>993</v>
      </c>
      <c r="AG37" s="4">
        <v>-9</v>
      </c>
      <c r="AH37" s="4">
        <v>10.872999999999999</v>
      </c>
      <c r="AI37" s="4">
        <v>24</v>
      </c>
      <c r="AJ37" s="4">
        <v>136</v>
      </c>
      <c r="AK37" s="4">
        <v>134</v>
      </c>
      <c r="AL37" s="4">
        <v>4.7</v>
      </c>
      <c r="AM37" s="4">
        <v>142</v>
      </c>
      <c r="AN37" s="4" t="s">
        <v>155</v>
      </c>
      <c r="AO37" s="4">
        <v>1</v>
      </c>
      <c r="AP37" s="5">
        <v>0.76453703703703713</v>
      </c>
      <c r="AQ37" s="4">
        <v>47.158560999999999</v>
      </c>
      <c r="AR37" s="4">
        <v>-88.484513000000007</v>
      </c>
      <c r="AS37" s="4">
        <v>310.7</v>
      </c>
      <c r="AT37" s="4">
        <v>21.3</v>
      </c>
      <c r="AU37" s="4">
        <v>12</v>
      </c>
      <c r="AV37" s="4">
        <v>10</v>
      </c>
      <c r="AW37" s="4" t="s">
        <v>414</v>
      </c>
      <c r="AX37" s="4">
        <v>1.3</v>
      </c>
      <c r="AY37" s="4">
        <v>1.9303999999999999</v>
      </c>
      <c r="AZ37" s="4">
        <v>2.3304</v>
      </c>
      <c r="BA37" s="4">
        <v>11.154</v>
      </c>
      <c r="BB37" s="4">
        <v>10.82</v>
      </c>
      <c r="BC37" s="4">
        <v>0.97</v>
      </c>
      <c r="BD37" s="4">
        <v>18.587</v>
      </c>
      <c r="BE37" s="4">
        <v>2112.7849999999999</v>
      </c>
      <c r="BF37" s="4">
        <v>178.56399999999999</v>
      </c>
      <c r="BG37" s="4">
        <v>6.6340000000000003</v>
      </c>
      <c r="BH37" s="4">
        <v>0.24099999999999999</v>
      </c>
      <c r="BI37" s="4">
        <v>6.875</v>
      </c>
      <c r="BJ37" s="4">
        <v>5.133</v>
      </c>
      <c r="BK37" s="4">
        <v>0.186</v>
      </c>
      <c r="BL37" s="4">
        <v>5.319</v>
      </c>
      <c r="BM37" s="4">
        <v>10.4772</v>
      </c>
      <c r="BQ37" s="4">
        <v>0</v>
      </c>
      <c r="BR37" s="4">
        <v>0.213396</v>
      </c>
      <c r="BS37" s="4">
        <v>-5</v>
      </c>
      <c r="BT37" s="4">
        <v>8.0000000000000002E-3</v>
      </c>
      <c r="BU37" s="4">
        <v>5.2148649999999996</v>
      </c>
      <c r="BV37" s="4">
        <v>0.16159999999999999</v>
      </c>
      <c r="BW37" s="4">
        <f t="shared" si="9"/>
        <v>1.3777673329999998</v>
      </c>
      <c r="BY37" s="4">
        <f t="shared" si="10"/>
        <v>8503.6063821374937</v>
      </c>
      <c r="BZ37" s="4">
        <f t="shared" si="11"/>
        <v>718.69024534914797</v>
      </c>
      <c r="CA37" s="4">
        <f t="shared" si="12"/>
        <v>20.659466798331</v>
      </c>
      <c r="CB37" s="4">
        <f t="shared" si="13"/>
        <v>42.168978285500401</v>
      </c>
    </row>
    <row r="38" spans="1:80" x14ac:dyDescent="0.25">
      <c r="A38" s="2">
        <v>42804</v>
      </c>
      <c r="B38" s="3">
        <v>0.55624776620370364</v>
      </c>
      <c r="C38" s="4">
        <v>13.433</v>
      </c>
      <c r="D38" s="4">
        <v>1.8037000000000001</v>
      </c>
      <c r="E38" s="4">
        <v>18036.797331000002</v>
      </c>
      <c r="F38" s="4">
        <v>389.7</v>
      </c>
      <c r="G38" s="4">
        <v>14.7</v>
      </c>
      <c r="H38" s="4">
        <v>1415</v>
      </c>
      <c r="J38" s="4">
        <v>0</v>
      </c>
      <c r="K38" s="4">
        <v>0.84370000000000001</v>
      </c>
      <c r="L38" s="4">
        <v>11.332800000000001</v>
      </c>
      <c r="M38" s="4">
        <v>1.5217000000000001</v>
      </c>
      <c r="N38" s="4">
        <v>328.74939999999998</v>
      </c>
      <c r="O38" s="4">
        <v>12.401999999999999</v>
      </c>
      <c r="P38" s="4">
        <v>341.2</v>
      </c>
      <c r="Q38" s="4">
        <v>254.35169999999999</v>
      </c>
      <c r="R38" s="4">
        <v>9.5953999999999997</v>
      </c>
      <c r="S38" s="4">
        <v>263.89999999999998</v>
      </c>
      <c r="T38" s="4">
        <v>1414.9606000000001</v>
      </c>
      <c r="W38" s="4">
        <v>0</v>
      </c>
      <c r="X38" s="4">
        <v>0</v>
      </c>
      <c r="Y38" s="4">
        <v>11.6</v>
      </c>
      <c r="Z38" s="4">
        <v>869</v>
      </c>
      <c r="AA38" s="4">
        <v>883</v>
      </c>
      <c r="AB38" s="4">
        <v>850</v>
      </c>
      <c r="AC38" s="4">
        <v>94</v>
      </c>
      <c r="AD38" s="4">
        <v>12.77</v>
      </c>
      <c r="AE38" s="4">
        <v>0.28999999999999998</v>
      </c>
      <c r="AF38" s="4">
        <v>993</v>
      </c>
      <c r="AG38" s="4">
        <v>-9</v>
      </c>
      <c r="AH38" s="4">
        <v>11</v>
      </c>
      <c r="AI38" s="4">
        <v>24</v>
      </c>
      <c r="AJ38" s="4">
        <v>136</v>
      </c>
      <c r="AK38" s="4">
        <v>134.9</v>
      </c>
      <c r="AL38" s="4">
        <v>4.4000000000000004</v>
      </c>
      <c r="AM38" s="4">
        <v>142</v>
      </c>
      <c r="AN38" s="4" t="s">
        <v>155</v>
      </c>
      <c r="AO38" s="4">
        <v>1</v>
      </c>
      <c r="AP38" s="5">
        <v>0.76454861111111105</v>
      </c>
      <c r="AQ38" s="4">
        <v>47.158582000000003</v>
      </c>
      <c r="AR38" s="4">
        <v>-88.484397999999999</v>
      </c>
      <c r="AS38" s="4">
        <v>310.7</v>
      </c>
      <c r="AT38" s="4">
        <v>20.3</v>
      </c>
      <c r="AU38" s="4">
        <v>12</v>
      </c>
      <c r="AV38" s="4">
        <v>10</v>
      </c>
      <c r="AW38" s="4" t="s">
        <v>414</v>
      </c>
      <c r="AX38" s="4">
        <v>1.3</v>
      </c>
      <c r="AY38" s="4">
        <v>2.0304000000000002</v>
      </c>
      <c r="AZ38" s="4">
        <v>2.4304000000000001</v>
      </c>
      <c r="BA38" s="4">
        <v>11.154</v>
      </c>
      <c r="BB38" s="4">
        <v>10.86</v>
      </c>
      <c r="BC38" s="4">
        <v>0.97</v>
      </c>
      <c r="BD38" s="4">
        <v>18.529</v>
      </c>
      <c r="BE38" s="4">
        <v>2109.096</v>
      </c>
      <c r="BF38" s="4">
        <v>180.24799999999999</v>
      </c>
      <c r="BG38" s="4">
        <v>6.407</v>
      </c>
      <c r="BH38" s="4">
        <v>0.24199999999999999</v>
      </c>
      <c r="BI38" s="4">
        <v>6.649</v>
      </c>
      <c r="BJ38" s="4">
        <v>4.9569999999999999</v>
      </c>
      <c r="BK38" s="4">
        <v>0.187</v>
      </c>
      <c r="BL38" s="4">
        <v>5.1440000000000001</v>
      </c>
      <c r="BM38" s="4">
        <v>10.919</v>
      </c>
      <c r="BQ38" s="4">
        <v>0</v>
      </c>
      <c r="BR38" s="4">
        <v>0.26976099999999997</v>
      </c>
      <c r="BS38" s="4">
        <v>-5</v>
      </c>
      <c r="BT38" s="4">
        <v>7.1269999999999997E-3</v>
      </c>
      <c r="BU38" s="4">
        <v>6.5922850000000004</v>
      </c>
      <c r="BV38" s="4">
        <v>0.14396500000000001</v>
      </c>
      <c r="BW38" s="4">
        <f t="shared" si="9"/>
        <v>1.741681697</v>
      </c>
      <c r="BY38" s="4">
        <f t="shared" si="10"/>
        <v>10730.923453221048</v>
      </c>
      <c r="BZ38" s="4">
        <f t="shared" si="11"/>
        <v>917.08840687962402</v>
      </c>
      <c r="CA38" s="4">
        <f t="shared" si="12"/>
        <v>25.220847015791005</v>
      </c>
      <c r="CB38" s="4">
        <f t="shared" si="13"/>
        <v>55.555059222397006</v>
      </c>
    </row>
    <row r="39" spans="1:80" x14ac:dyDescent="0.25">
      <c r="A39" s="2">
        <v>42804</v>
      </c>
      <c r="B39" s="3">
        <v>0.55625934027777779</v>
      </c>
      <c r="C39" s="4">
        <v>13.406000000000001</v>
      </c>
      <c r="D39" s="4">
        <v>2.0024999999999999</v>
      </c>
      <c r="E39" s="4">
        <v>20024.568200000002</v>
      </c>
      <c r="F39" s="4">
        <v>379.9</v>
      </c>
      <c r="G39" s="4">
        <v>14.7</v>
      </c>
      <c r="H39" s="4">
        <v>1412.6</v>
      </c>
      <c r="J39" s="4">
        <v>0</v>
      </c>
      <c r="K39" s="4">
        <v>0.8417</v>
      </c>
      <c r="L39" s="4">
        <v>11.2845</v>
      </c>
      <c r="M39" s="4">
        <v>1.6856</v>
      </c>
      <c r="N39" s="4">
        <v>319.74930000000001</v>
      </c>
      <c r="O39" s="4">
        <v>12.373699999999999</v>
      </c>
      <c r="P39" s="4">
        <v>332.1</v>
      </c>
      <c r="Q39" s="4">
        <v>247.38829999999999</v>
      </c>
      <c r="R39" s="4">
        <v>9.5734999999999992</v>
      </c>
      <c r="S39" s="4">
        <v>257</v>
      </c>
      <c r="T39" s="4">
        <v>1412.6</v>
      </c>
      <c r="W39" s="4">
        <v>0</v>
      </c>
      <c r="X39" s="4">
        <v>0</v>
      </c>
      <c r="Y39" s="4">
        <v>11.5</v>
      </c>
      <c r="Z39" s="4">
        <v>876</v>
      </c>
      <c r="AA39" s="4">
        <v>892</v>
      </c>
      <c r="AB39" s="4">
        <v>858</v>
      </c>
      <c r="AC39" s="4">
        <v>94</v>
      </c>
      <c r="AD39" s="4">
        <v>12.77</v>
      </c>
      <c r="AE39" s="4">
        <v>0.28999999999999998</v>
      </c>
      <c r="AF39" s="4">
        <v>993</v>
      </c>
      <c r="AG39" s="4">
        <v>-9</v>
      </c>
      <c r="AH39" s="4">
        <v>11</v>
      </c>
      <c r="AI39" s="4">
        <v>24</v>
      </c>
      <c r="AJ39" s="4">
        <v>136</v>
      </c>
      <c r="AK39" s="4">
        <v>135</v>
      </c>
      <c r="AL39" s="4">
        <v>4.0999999999999996</v>
      </c>
      <c r="AM39" s="4">
        <v>142</v>
      </c>
      <c r="AN39" s="4" t="s">
        <v>155</v>
      </c>
      <c r="AO39" s="4">
        <v>1</v>
      </c>
      <c r="AP39" s="5">
        <v>0.7645601851851852</v>
      </c>
      <c r="AQ39" s="4">
        <v>47.158628999999998</v>
      </c>
      <c r="AR39" s="4">
        <v>-88.484303999999995</v>
      </c>
      <c r="AS39" s="4">
        <v>310.60000000000002</v>
      </c>
      <c r="AT39" s="4">
        <v>19.5</v>
      </c>
      <c r="AU39" s="4">
        <v>12</v>
      </c>
      <c r="AV39" s="4">
        <v>10</v>
      </c>
      <c r="AW39" s="4" t="s">
        <v>414</v>
      </c>
      <c r="AX39" s="4">
        <v>1.2392000000000001</v>
      </c>
      <c r="AY39" s="4">
        <v>2.1</v>
      </c>
      <c r="AZ39" s="4">
        <v>2.5</v>
      </c>
      <c r="BA39" s="4">
        <v>11.154</v>
      </c>
      <c r="BB39" s="4">
        <v>10.72</v>
      </c>
      <c r="BC39" s="4">
        <v>0.96</v>
      </c>
      <c r="BD39" s="4">
        <v>18.800999999999998</v>
      </c>
      <c r="BE39" s="4">
        <v>2081.5770000000002</v>
      </c>
      <c r="BF39" s="4">
        <v>197.89400000000001</v>
      </c>
      <c r="BG39" s="4">
        <v>6.1769999999999996</v>
      </c>
      <c r="BH39" s="4">
        <v>0.23899999999999999</v>
      </c>
      <c r="BI39" s="4">
        <v>6.4160000000000004</v>
      </c>
      <c r="BJ39" s="4">
        <v>4.7789999999999999</v>
      </c>
      <c r="BK39" s="4">
        <v>0.185</v>
      </c>
      <c r="BL39" s="4">
        <v>4.9640000000000004</v>
      </c>
      <c r="BM39" s="4">
        <v>10.804600000000001</v>
      </c>
      <c r="BQ39" s="4">
        <v>0</v>
      </c>
      <c r="BR39" s="4">
        <v>0.28398400000000001</v>
      </c>
      <c r="BS39" s="4">
        <v>-5</v>
      </c>
      <c r="BT39" s="4">
        <v>7.8729999999999998E-3</v>
      </c>
      <c r="BU39" s="4">
        <v>6.9398590000000002</v>
      </c>
      <c r="BV39" s="4">
        <v>0.15903500000000001</v>
      </c>
      <c r="BW39" s="4">
        <f t="shared" si="9"/>
        <v>1.8335107477999999</v>
      </c>
      <c r="BY39" s="4">
        <f t="shared" si="10"/>
        <v>11149.307707364869</v>
      </c>
      <c r="BZ39" s="4">
        <f t="shared" si="11"/>
        <v>1059.9565134709228</v>
      </c>
      <c r="CA39" s="4">
        <f t="shared" si="12"/>
        <v>25.5971993990598</v>
      </c>
      <c r="CB39" s="4">
        <f t="shared" si="13"/>
        <v>57.871416745570528</v>
      </c>
    </row>
    <row r="40" spans="1:80" x14ac:dyDescent="0.25">
      <c r="A40" s="2">
        <v>42804</v>
      </c>
      <c r="B40" s="3">
        <v>0.55627091435185183</v>
      </c>
      <c r="C40" s="4">
        <v>10.869</v>
      </c>
      <c r="D40" s="4">
        <v>5.3737000000000004</v>
      </c>
      <c r="E40" s="4">
        <v>53737.239709000001</v>
      </c>
      <c r="F40" s="4">
        <v>393.9</v>
      </c>
      <c r="G40" s="4">
        <v>7.9</v>
      </c>
      <c r="H40" s="4">
        <v>2138</v>
      </c>
      <c r="J40" s="4">
        <v>0</v>
      </c>
      <c r="K40" s="4">
        <v>0.82730000000000004</v>
      </c>
      <c r="L40" s="4">
        <v>8.9917999999999996</v>
      </c>
      <c r="M40" s="4">
        <v>4.4455999999999998</v>
      </c>
      <c r="N40" s="4">
        <v>325.8356</v>
      </c>
      <c r="O40" s="4">
        <v>6.5354999999999999</v>
      </c>
      <c r="P40" s="4">
        <v>332.4</v>
      </c>
      <c r="Q40" s="4">
        <v>252.09729999999999</v>
      </c>
      <c r="R40" s="4">
        <v>5.0564999999999998</v>
      </c>
      <c r="S40" s="4">
        <v>257.2</v>
      </c>
      <c r="T40" s="4">
        <v>2137.9919</v>
      </c>
      <c r="W40" s="4">
        <v>0</v>
      </c>
      <c r="X40" s="4">
        <v>0</v>
      </c>
      <c r="Y40" s="4">
        <v>11.6</v>
      </c>
      <c r="Z40" s="4">
        <v>882</v>
      </c>
      <c r="AA40" s="4">
        <v>901</v>
      </c>
      <c r="AB40" s="4">
        <v>869</v>
      </c>
      <c r="AC40" s="4">
        <v>94</v>
      </c>
      <c r="AD40" s="4">
        <v>12.77</v>
      </c>
      <c r="AE40" s="4">
        <v>0.28999999999999998</v>
      </c>
      <c r="AF40" s="4">
        <v>993</v>
      </c>
      <c r="AG40" s="4">
        <v>-9</v>
      </c>
      <c r="AH40" s="4">
        <v>11</v>
      </c>
      <c r="AI40" s="4">
        <v>24</v>
      </c>
      <c r="AJ40" s="4">
        <v>136</v>
      </c>
      <c r="AK40" s="4">
        <v>133.30000000000001</v>
      </c>
      <c r="AL40" s="4">
        <v>4.2</v>
      </c>
      <c r="AM40" s="4">
        <v>142</v>
      </c>
      <c r="AN40" s="4" t="s">
        <v>155</v>
      </c>
      <c r="AO40" s="4">
        <v>1</v>
      </c>
      <c r="AP40" s="5">
        <v>0.76457175925925924</v>
      </c>
      <c r="AQ40" s="4">
        <v>47.158687</v>
      </c>
      <c r="AR40" s="4">
        <v>-88.484216000000004</v>
      </c>
      <c r="AS40" s="4">
        <v>310.60000000000002</v>
      </c>
      <c r="AT40" s="4">
        <v>20.5</v>
      </c>
      <c r="AU40" s="4">
        <v>12</v>
      </c>
      <c r="AV40" s="4">
        <v>10</v>
      </c>
      <c r="AW40" s="4" t="s">
        <v>414</v>
      </c>
      <c r="AX40" s="4">
        <v>1.1000000000000001</v>
      </c>
      <c r="AY40" s="4">
        <v>2.0695999999999999</v>
      </c>
      <c r="AZ40" s="4">
        <v>2.4695999999999998</v>
      </c>
      <c r="BA40" s="4">
        <v>11.154</v>
      </c>
      <c r="BB40" s="4">
        <v>9.76</v>
      </c>
      <c r="BC40" s="4">
        <v>0.88</v>
      </c>
      <c r="BD40" s="4">
        <v>20.878</v>
      </c>
      <c r="BE40" s="4">
        <v>1592.807</v>
      </c>
      <c r="BF40" s="4">
        <v>501.21499999999997</v>
      </c>
      <c r="BG40" s="4">
        <v>6.0439999999999996</v>
      </c>
      <c r="BH40" s="4">
        <v>0.121</v>
      </c>
      <c r="BI40" s="4">
        <v>6.1660000000000004</v>
      </c>
      <c r="BJ40" s="4">
        <v>4.6769999999999996</v>
      </c>
      <c r="BK40" s="4">
        <v>9.4E-2</v>
      </c>
      <c r="BL40" s="4">
        <v>4.7699999999999996</v>
      </c>
      <c r="BM40" s="4">
        <v>15.7037</v>
      </c>
      <c r="BQ40" s="4">
        <v>0</v>
      </c>
      <c r="BR40" s="4">
        <v>0.36095100000000002</v>
      </c>
      <c r="BS40" s="4">
        <v>-5</v>
      </c>
      <c r="BT40" s="4">
        <v>8.0000000000000002E-3</v>
      </c>
      <c r="BU40" s="4">
        <v>8.8207400000000007</v>
      </c>
      <c r="BV40" s="4">
        <v>0.16159999999999999</v>
      </c>
      <c r="BW40" s="4">
        <f t="shared" si="9"/>
        <v>2.330439508</v>
      </c>
      <c r="BY40" s="4">
        <f t="shared" si="10"/>
        <v>10843.586566779526</v>
      </c>
      <c r="BZ40" s="4">
        <f t="shared" si="11"/>
        <v>3412.1951002653805</v>
      </c>
      <c r="CA40" s="4">
        <f t="shared" si="12"/>
        <v>31.840301036364</v>
      </c>
      <c r="CB40" s="4">
        <f t="shared" si="13"/>
        <v>106.9083890067884</v>
      </c>
    </row>
    <row r="41" spans="1:80" x14ac:dyDescent="0.25">
      <c r="A41" s="2">
        <v>42804</v>
      </c>
      <c r="B41" s="3">
        <v>0.55628248842592598</v>
      </c>
      <c r="C41" s="4">
        <v>9.4359999999999999</v>
      </c>
      <c r="D41" s="4">
        <v>7.8925999999999998</v>
      </c>
      <c r="E41" s="4">
        <v>78925.989847999997</v>
      </c>
      <c r="F41" s="4">
        <v>441.6</v>
      </c>
      <c r="G41" s="4">
        <v>7</v>
      </c>
      <c r="H41" s="4">
        <v>7057.1</v>
      </c>
      <c r="J41" s="4">
        <v>0</v>
      </c>
      <c r="K41" s="4">
        <v>0.80569999999999997</v>
      </c>
      <c r="L41" s="4">
        <v>7.6021000000000001</v>
      </c>
      <c r="M41" s="4">
        <v>6.3586999999999998</v>
      </c>
      <c r="N41" s="4">
        <v>355.81360000000001</v>
      </c>
      <c r="O41" s="4">
        <v>5.6733000000000002</v>
      </c>
      <c r="P41" s="4">
        <v>361.5</v>
      </c>
      <c r="Q41" s="4">
        <v>275.29109999999997</v>
      </c>
      <c r="R41" s="4">
        <v>4.3894000000000002</v>
      </c>
      <c r="S41" s="4">
        <v>279.7</v>
      </c>
      <c r="T41" s="4">
        <v>7057.1490000000003</v>
      </c>
      <c r="W41" s="4">
        <v>0</v>
      </c>
      <c r="X41" s="4">
        <v>0</v>
      </c>
      <c r="Y41" s="4">
        <v>11.6</v>
      </c>
      <c r="Z41" s="4">
        <v>900</v>
      </c>
      <c r="AA41" s="4">
        <v>919</v>
      </c>
      <c r="AB41" s="4">
        <v>888</v>
      </c>
      <c r="AC41" s="4">
        <v>94</v>
      </c>
      <c r="AD41" s="4">
        <v>12.77</v>
      </c>
      <c r="AE41" s="4">
        <v>0.28999999999999998</v>
      </c>
      <c r="AF41" s="4">
        <v>993</v>
      </c>
      <c r="AG41" s="4">
        <v>-9</v>
      </c>
      <c r="AH41" s="4">
        <v>11</v>
      </c>
      <c r="AI41" s="4">
        <v>24</v>
      </c>
      <c r="AJ41" s="4">
        <v>136</v>
      </c>
      <c r="AK41" s="4">
        <v>133</v>
      </c>
      <c r="AL41" s="4">
        <v>4.2</v>
      </c>
      <c r="AM41" s="4">
        <v>142</v>
      </c>
      <c r="AN41" s="4" t="s">
        <v>155</v>
      </c>
      <c r="AO41" s="4">
        <v>1</v>
      </c>
      <c r="AP41" s="5">
        <v>0.76458333333333339</v>
      </c>
      <c r="AQ41" s="4">
        <v>47.158768000000002</v>
      </c>
      <c r="AR41" s="4">
        <v>-88.484153000000006</v>
      </c>
      <c r="AS41" s="4">
        <v>310.39999999999998</v>
      </c>
      <c r="AT41" s="4">
        <v>21.8</v>
      </c>
      <c r="AU41" s="4">
        <v>12</v>
      </c>
      <c r="AV41" s="4">
        <v>10</v>
      </c>
      <c r="AW41" s="4" t="s">
        <v>414</v>
      </c>
      <c r="AX41" s="4">
        <v>1.1304000000000001</v>
      </c>
      <c r="AY41" s="4">
        <v>2.1215999999999999</v>
      </c>
      <c r="AZ41" s="4">
        <v>2.4912000000000001</v>
      </c>
      <c r="BA41" s="4">
        <v>11.154</v>
      </c>
      <c r="BB41" s="4">
        <v>8.59</v>
      </c>
      <c r="BC41" s="4">
        <v>0.77</v>
      </c>
      <c r="BD41" s="4">
        <v>24.123000000000001</v>
      </c>
      <c r="BE41" s="4">
        <v>1253.1320000000001</v>
      </c>
      <c r="BF41" s="4">
        <v>667.12599999999998</v>
      </c>
      <c r="BG41" s="4">
        <v>6.1420000000000003</v>
      </c>
      <c r="BH41" s="4">
        <v>9.8000000000000004E-2</v>
      </c>
      <c r="BI41" s="4">
        <v>6.24</v>
      </c>
      <c r="BJ41" s="4">
        <v>4.7519999999999998</v>
      </c>
      <c r="BK41" s="4">
        <v>7.5999999999999998E-2</v>
      </c>
      <c r="BL41" s="4">
        <v>4.8280000000000003</v>
      </c>
      <c r="BM41" s="4">
        <v>48.235599999999998</v>
      </c>
      <c r="BQ41" s="4">
        <v>0</v>
      </c>
      <c r="BR41" s="4">
        <v>0.58763100000000001</v>
      </c>
      <c r="BS41" s="4">
        <v>-5</v>
      </c>
      <c r="BT41" s="4">
        <v>8.0000000000000002E-3</v>
      </c>
      <c r="BU41" s="4">
        <v>14.360232999999999</v>
      </c>
      <c r="BV41" s="4">
        <v>0.16159999999999999</v>
      </c>
      <c r="BW41" s="4">
        <f t="shared" si="9"/>
        <v>3.7939735585999999</v>
      </c>
      <c r="BY41" s="4">
        <f t="shared" si="10"/>
        <v>13888.747456311681</v>
      </c>
      <c r="BZ41" s="4">
        <f t="shared" si="11"/>
        <v>7393.9094489163044</v>
      </c>
      <c r="CA41" s="4">
        <f t="shared" si="12"/>
        <v>52.667498645308797</v>
      </c>
      <c r="CB41" s="4">
        <f t="shared" si="13"/>
        <v>534.60614428780661</v>
      </c>
    </row>
    <row r="42" spans="1:80" x14ac:dyDescent="0.25">
      <c r="A42" s="2">
        <v>42804</v>
      </c>
      <c r="B42" s="3">
        <v>0.55629406250000002</v>
      </c>
      <c r="C42" s="4">
        <v>9.42</v>
      </c>
      <c r="D42" s="4">
        <v>8.2812999999999999</v>
      </c>
      <c r="E42" s="4">
        <v>82812.518519000005</v>
      </c>
      <c r="F42" s="4">
        <v>502.7</v>
      </c>
      <c r="G42" s="4">
        <v>3.1</v>
      </c>
      <c r="H42" s="4">
        <v>7161.8</v>
      </c>
      <c r="J42" s="4">
        <v>0</v>
      </c>
      <c r="K42" s="4">
        <v>0.80120000000000002</v>
      </c>
      <c r="L42" s="4">
        <v>7.5473999999999997</v>
      </c>
      <c r="M42" s="4">
        <v>6.6349999999999998</v>
      </c>
      <c r="N42" s="4">
        <v>402.74619999999999</v>
      </c>
      <c r="O42" s="4">
        <v>2.4462999999999999</v>
      </c>
      <c r="P42" s="4">
        <v>405.2</v>
      </c>
      <c r="Q42" s="4">
        <v>311.6026</v>
      </c>
      <c r="R42" s="4">
        <v>1.8927</v>
      </c>
      <c r="S42" s="4">
        <v>313.5</v>
      </c>
      <c r="T42" s="4">
        <v>7161.8005999999996</v>
      </c>
      <c r="W42" s="4">
        <v>0</v>
      </c>
      <c r="X42" s="4">
        <v>0</v>
      </c>
      <c r="Y42" s="4">
        <v>11.6</v>
      </c>
      <c r="Z42" s="4">
        <v>922</v>
      </c>
      <c r="AA42" s="4">
        <v>938</v>
      </c>
      <c r="AB42" s="4">
        <v>905</v>
      </c>
      <c r="AC42" s="4">
        <v>94</v>
      </c>
      <c r="AD42" s="4">
        <v>12.77</v>
      </c>
      <c r="AE42" s="4">
        <v>0.28999999999999998</v>
      </c>
      <c r="AF42" s="4">
        <v>993</v>
      </c>
      <c r="AG42" s="4">
        <v>-9</v>
      </c>
      <c r="AH42" s="4">
        <v>11</v>
      </c>
      <c r="AI42" s="4">
        <v>24</v>
      </c>
      <c r="AJ42" s="4">
        <v>136</v>
      </c>
      <c r="AK42" s="4">
        <v>133</v>
      </c>
      <c r="AL42" s="4">
        <v>4.5</v>
      </c>
      <c r="AM42" s="4">
        <v>142</v>
      </c>
      <c r="AN42" s="4" t="s">
        <v>155</v>
      </c>
      <c r="AO42" s="4">
        <v>1</v>
      </c>
      <c r="AP42" s="5">
        <v>0.76459490740740732</v>
      </c>
      <c r="AQ42" s="4">
        <v>47.158873</v>
      </c>
      <c r="AR42" s="4">
        <v>-88.484123999999994</v>
      </c>
      <c r="AS42" s="4">
        <v>310.10000000000002</v>
      </c>
      <c r="AT42" s="4">
        <v>23.7</v>
      </c>
      <c r="AU42" s="4">
        <v>12</v>
      </c>
      <c r="AV42" s="4">
        <v>10</v>
      </c>
      <c r="AW42" s="4" t="s">
        <v>414</v>
      </c>
      <c r="AX42" s="4">
        <v>1.2303999999999999</v>
      </c>
      <c r="AY42" s="4">
        <v>1.9743999999999999</v>
      </c>
      <c r="AZ42" s="4">
        <v>2.5175999999999998</v>
      </c>
      <c r="BA42" s="4">
        <v>11.154</v>
      </c>
      <c r="BB42" s="4">
        <v>8.3800000000000008</v>
      </c>
      <c r="BC42" s="4">
        <v>0.75</v>
      </c>
      <c r="BD42" s="4">
        <v>24.812000000000001</v>
      </c>
      <c r="BE42" s="4">
        <v>1224.6780000000001</v>
      </c>
      <c r="BF42" s="4">
        <v>685.24199999999996</v>
      </c>
      <c r="BG42" s="4">
        <v>6.8440000000000003</v>
      </c>
      <c r="BH42" s="4">
        <v>4.2000000000000003E-2</v>
      </c>
      <c r="BI42" s="4">
        <v>6.8849999999999998</v>
      </c>
      <c r="BJ42" s="4">
        <v>5.2949999999999999</v>
      </c>
      <c r="BK42" s="4">
        <v>3.2000000000000001E-2</v>
      </c>
      <c r="BL42" s="4">
        <v>5.327</v>
      </c>
      <c r="BM42" s="4">
        <v>48.186700000000002</v>
      </c>
      <c r="BQ42" s="4">
        <v>0</v>
      </c>
      <c r="BR42" s="4">
        <v>0.70542700000000003</v>
      </c>
      <c r="BS42" s="4">
        <v>-5</v>
      </c>
      <c r="BT42" s="4">
        <v>8.0000000000000002E-3</v>
      </c>
      <c r="BU42" s="4">
        <v>17.238872000000001</v>
      </c>
      <c r="BV42" s="4">
        <v>0.16159999999999999</v>
      </c>
      <c r="BW42" s="4">
        <f t="shared" si="9"/>
        <v>4.5545099823999999</v>
      </c>
      <c r="BY42" s="4">
        <f t="shared" si="10"/>
        <v>16294.29352918611</v>
      </c>
      <c r="BZ42" s="4">
        <f t="shared" si="11"/>
        <v>9117.1183662371241</v>
      </c>
      <c r="CA42" s="4">
        <f t="shared" si="12"/>
        <v>70.449770663832012</v>
      </c>
      <c r="CB42" s="4">
        <f t="shared" si="13"/>
        <v>641.12218395597233</v>
      </c>
    </row>
    <row r="43" spans="1:80" x14ac:dyDescent="0.25">
      <c r="A43" s="2">
        <v>42804</v>
      </c>
      <c r="B43" s="3">
        <v>0.55630563657407406</v>
      </c>
      <c r="C43" s="4">
        <v>9.3539999999999992</v>
      </c>
      <c r="D43" s="4">
        <v>8.4672999999999998</v>
      </c>
      <c r="E43" s="4">
        <v>84672.537437999999</v>
      </c>
      <c r="F43" s="4">
        <v>509.7</v>
      </c>
      <c r="G43" s="4">
        <v>-0.2</v>
      </c>
      <c r="H43" s="4">
        <v>5051.7</v>
      </c>
      <c r="J43" s="4">
        <v>0.1</v>
      </c>
      <c r="K43" s="4">
        <v>0.80210000000000004</v>
      </c>
      <c r="L43" s="4">
        <v>7.5026000000000002</v>
      </c>
      <c r="M43" s="4">
        <v>6.7911999999999999</v>
      </c>
      <c r="N43" s="4">
        <v>408.80549999999999</v>
      </c>
      <c r="O43" s="4">
        <v>0</v>
      </c>
      <c r="P43" s="4">
        <v>408.8</v>
      </c>
      <c r="Q43" s="4">
        <v>316.29070000000002</v>
      </c>
      <c r="R43" s="4">
        <v>0</v>
      </c>
      <c r="S43" s="4">
        <v>316.3</v>
      </c>
      <c r="T43" s="4">
        <v>5051.6953000000003</v>
      </c>
      <c r="W43" s="4">
        <v>0</v>
      </c>
      <c r="X43" s="4">
        <v>8.0199999999999994E-2</v>
      </c>
      <c r="Y43" s="4">
        <v>11.6</v>
      </c>
      <c r="Z43" s="4">
        <v>927</v>
      </c>
      <c r="AA43" s="4">
        <v>943</v>
      </c>
      <c r="AB43" s="4">
        <v>911</v>
      </c>
      <c r="AC43" s="4">
        <v>94</v>
      </c>
      <c r="AD43" s="4">
        <v>12.77</v>
      </c>
      <c r="AE43" s="4">
        <v>0.28999999999999998</v>
      </c>
      <c r="AF43" s="4">
        <v>993</v>
      </c>
      <c r="AG43" s="4">
        <v>-9</v>
      </c>
      <c r="AH43" s="4">
        <v>10.127000000000001</v>
      </c>
      <c r="AI43" s="4">
        <v>24</v>
      </c>
      <c r="AJ43" s="4">
        <v>136</v>
      </c>
      <c r="AK43" s="4">
        <v>133</v>
      </c>
      <c r="AL43" s="4">
        <v>4.4000000000000004</v>
      </c>
      <c r="AM43" s="4">
        <v>142</v>
      </c>
      <c r="AN43" s="4" t="s">
        <v>155</v>
      </c>
      <c r="AO43" s="4">
        <v>1</v>
      </c>
      <c r="AP43" s="5">
        <v>0.76460648148148147</v>
      </c>
      <c r="AQ43" s="4">
        <v>47.158987000000003</v>
      </c>
      <c r="AR43" s="4">
        <v>-88.484125000000006</v>
      </c>
      <c r="AS43" s="4">
        <v>309.8</v>
      </c>
      <c r="AT43" s="4">
        <v>25.4</v>
      </c>
      <c r="AU43" s="4">
        <v>12</v>
      </c>
      <c r="AV43" s="4">
        <v>10</v>
      </c>
      <c r="AW43" s="4" t="s">
        <v>414</v>
      </c>
      <c r="AX43" s="4">
        <v>1.3</v>
      </c>
      <c r="AY43" s="4">
        <v>1</v>
      </c>
      <c r="AZ43" s="4">
        <v>1.9783999999999999</v>
      </c>
      <c r="BA43" s="4">
        <v>11.154</v>
      </c>
      <c r="BB43" s="4">
        <v>8.42</v>
      </c>
      <c r="BC43" s="4">
        <v>0.75</v>
      </c>
      <c r="BD43" s="4">
        <v>24.68</v>
      </c>
      <c r="BE43" s="4">
        <v>1225.6300000000001</v>
      </c>
      <c r="BF43" s="4">
        <v>706.101</v>
      </c>
      <c r="BG43" s="4">
        <v>6.9939999999999998</v>
      </c>
      <c r="BH43" s="4">
        <v>0</v>
      </c>
      <c r="BI43" s="4">
        <v>6.9939999999999998</v>
      </c>
      <c r="BJ43" s="4">
        <v>5.4109999999999996</v>
      </c>
      <c r="BK43" s="4">
        <v>0</v>
      </c>
      <c r="BL43" s="4">
        <v>5.4109999999999996</v>
      </c>
      <c r="BM43" s="4">
        <v>34.218400000000003</v>
      </c>
      <c r="BQ43" s="4">
        <v>9.5269999999999992</v>
      </c>
      <c r="BR43" s="4">
        <v>0.70315899999999998</v>
      </c>
      <c r="BS43" s="4">
        <v>-5</v>
      </c>
      <c r="BT43" s="4">
        <v>8.0000000000000002E-3</v>
      </c>
      <c r="BU43" s="4">
        <v>17.183447999999999</v>
      </c>
      <c r="BV43" s="4">
        <v>0.16159999999999999</v>
      </c>
      <c r="BW43" s="4">
        <f t="shared" si="9"/>
        <v>4.5398669615999996</v>
      </c>
      <c r="BY43" s="4">
        <f t="shared" si="10"/>
        <v>16254.532005494832</v>
      </c>
      <c r="BZ43" s="4">
        <f t="shared" si="11"/>
        <v>9364.4422081802059</v>
      </c>
      <c r="CA43" s="4">
        <f t="shared" si="12"/>
        <v>71.761683935390394</v>
      </c>
      <c r="CB43" s="4">
        <f t="shared" si="13"/>
        <v>453.81075689794176</v>
      </c>
    </row>
    <row r="44" spans="1:80" x14ac:dyDescent="0.25">
      <c r="A44" s="2">
        <v>42804</v>
      </c>
      <c r="B44" s="3">
        <v>0.5563172106481481</v>
      </c>
      <c r="C44" s="4">
        <v>8.9789999999999992</v>
      </c>
      <c r="D44" s="4">
        <v>8.7268000000000008</v>
      </c>
      <c r="E44" s="4">
        <v>87268.141745999994</v>
      </c>
      <c r="F44" s="4">
        <v>488.6</v>
      </c>
      <c r="G44" s="4">
        <v>4</v>
      </c>
      <c r="H44" s="4">
        <v>3505.5</v>
      </c>
      <c r="J44" s="4">
        <v>0.1</v>
      </c>
      <c r="K44" s="4">
        <v>0.80410000000000004</v>
      </c>
      <c r="L44" s="4">
        <v>7.2195999999999998</v>
      </c>
      <c r="M44" s="4">
        <v>7.0167999999999999</v>
      </c>
      <c r="N44" s="4">
        <v>392.82310000000001</v>
      </c>
      <c r="O44" s="4">
        <v>3.1827000000000001</v>
      </c>
      <c r="P44" s="4">
        <v>396</v>
      </c>
      <c r="Q44" s="4">
        <v>303.92520000000002</v>
      </c>
      <c r="R44" s="4">
        <v>2.4624000000000001</v>
      </c>
      <c r="S44" s="4">
        <v>306.39999999999998</v>
      </c>
      <c r="T44" s="4">
        <v>3505.5428000000002</v>
      </c>
      <c r="W44" s="4">
        <v>0</v>
      </c>
      <c r="X44" s="4">
        <v>8.0399999999999999E-2</v>
      </c>
      <c r="Y44" s="4">
        <v>11.5</v>
      </c>
      <c r="Z44" s="4">
        <v>924</v>
      </c>
      <c r="AA44" s="4">
        <v>940</v>
      </c>
      <c r="AB44" s="4">
        <v>910</v>
      </c>
      <c r="AC44" s="4">
        <v>94</v>
      </c>
      <c r="AD44" s="4">
        <v>12.77</v>
      </c>
      <c r="AE44" s="4">
        <v>0.28999999999999998</v>
      </c>
      <c r="AF44" s="4">
        <v>993</v>
      </c>
      <c r="AG44" s="4">
        <v>-9</v>
      </c>
      <c r="AH44" s="4">
        <v>10</v>
      </c>
      <c r="AI44" s="4">
        <v>24</v>
      </c>
      <c r="AJ44" s="4">
        <v>136</v>
      </c>
      <c r="AK44" s="4">
        <v>134.69999999999999</v>
      </c>
      <c r="AL44" s="4">
        <v>4.4000000000000004</v>
      </c>
      <c r="AM44" s="4">
        <v>142</v>
      </c>
      <c r="AN44" s="4" t="s">
        <v>155</v>
      </c>
      <c r="AO44" s="4">
        <v>1</v>
      </c>
      <c r="AP44" s="5">
        <v>0.76461805555555562</v>
      </c>
      <c r="AQ44" s="4">
        <v>47.159104999999997</v>
      </c>
      <c r="AR44" s="4">
        <v>-88.484137000000004</v>
      </c>
      <c r="AS44" s="4">
        <v>309.7</v>
      </c>
      <c r="AT44" s="4">
        <v>27</v>
      </c>
      <c r="AU44" s="4">
        <v>12</v>
      </c>
      <c r="AV44" s="4">
        <v>10</v>
      </c>
      <c r="AW44" s="4" t="s">
        <v>414</v>
      </c>
      <c r="AX44" s="4">
        <v>1.3</v>
      </c>
      <c r="AY44" s="4">
        <v>1.1519999999999999</v>
      </c>
      <c r="AZ44" s="4">
        <v>1.8216000000000001</v>
      </c>
      <c r="BA44" s="4">
        <v>11.154</v>
      </c>
      <c r="BB44" s="4">
        <v>8.51</v>
      </c>
      <c r="BC44" s="4">
        <v>0.76</v>
      </c>
      <c r="BD44" s="4">
        <v>24.37</v>
      </c>
      <c r="BE44" s="4">
        <v>1196.575</v>
      </c>
      <c r="BF44" s="4">
        <v>740.19200000000001</v>
      </c>
      <c r="BG44" s="4">
        <v>6.8179999999999996</v>
      </c>
      <c r="BH44" s="4">
        <v>5.5E-2</v>
      </c>
      <c r="BI44" s="4">
        <v>6.8730000000000002</v>
      </c>
      <c r="BJ44" s="4">
        <v>5.2750000000000004</v>
      </c>
      <c r="BK44" s="4">
        <v>4.2999999999999997E-2</v>
      </c>
      <c r="BL44" s="4">
        <v>5.3179999999999996</v>
      </c>
      <c r="BM44" s="4">
        <v>24.0913</v>
      </c>
      <c r="BQ44" s="4">
        <v>9.69</v>
      </c>
      <c r="BR44" s="4">
        <v>0.71234900000000001</v>
      </c>
      <c r="BS44" s="4">
        <v>-5</v>
      </c>
      <c r="BT44" s="4">
        <v>8.8730000000000007E-3</v>
      </c>
      <c r="BU44" s="4">
        <v>17.408028999999999</v>
      </c>
      <c r="BV44" s="4">
        <v>0.17923500000000001</v>
      </c>
      <c r="BW44" s="4">
        <f t="shared" si="9"/>
        <v>4.5992012617999993</v>
      </c>
      <c r="BY44" s="4">
        <f t="shared" si="10"/>
        <v>16076.603493660967</v>
      </c>
      <c r="BZ44" s="4">
        <f t="shared" si="11"/>
        <v>9944.8620380501816</v>
      </c>
      <c r="CA44" s="4">
        <f t="shared" si="12"/>
        <v>70.872351026105008</v>
      </c>
      <c r="CB44" s="4">
        <f t="shared" si="13"/>
        <v>323.67906545501484</v>
      </c>
    </row>
    <row r="45" spans="1:80" x14ac:dyDescent="0.25">
      <c r="A45" s="2">
        <v>42804</v>
      </c>
      <c r="B45" s="3">
        <v>0.55632878472222225</v>
      </c>
      <c r="C45" s="4">
        <v>9.827</v>
      </c>
      <c r="D45" s="4">
        <v>8.1339000000000006</v>
      </c>
      <c r="E45" s="4">
        <v>81339.455895000006</v>
      </c>
      <c r="F45" s="4">
        <v>400.5</v>
      </c>
      <c r="G45" s="4">
        <v>9.9</v>
      </c>
      <c r="H45" s="4">
        <v>2956.8</v>
      </c>
      <c r="J45" s="4">
        <v>0.2</v>
      </c>
      <c r="K45" s="4">
        <v>0.80430000000000001</v>
      </c>
      <c r="L45" s="4">
        <v>7.9040999999999997</v>
      </c>
      <c r="M45" s="4">
        <v>6.5420999999999996</v>
      </c>
      <c r="N45" s="4">
        <v>322.09870000000001</v>
      </c>
      <c r="O45" s="4">
        <v>7.9333</v>
      </c>
      <c r="P45" s="4">
        <v>330</v>
      </c>
      <c r="Q45" s="4">
        <v>249.20609999999999</v>
      </c>
      <c r="R45" s="4">
        <v>6.1379000000000001</v>
      </c>
      <c r="S45" s="4">
        <v>255.3</v>
      </c>
      <c r="T45" s="4">
        <v>2956.8136</v>
      </c>
      <c r="W45" s="4">
        <v>0</v>
      </c>
      <c r="X45" s="4">
        <v>0.16089999999999999</v>
      </c>
      <c r="Y45" s="4">
        <v>11.6</v>
      </c>
      <c r="Z45" s="4">
        <v>927</v>
      </c>
      <c r="AA45" s="4">
        <v>943</v>
      </c>
      <c r="AB45" s="4">
        <v>913</v>
      </c>
      <c r="AC45" s="4">
        <v>94</v>
      </c>
      <c r="AD45" s="4">
        <v>12.77</v>
      </c>
      <c r="AE45" s="4">
        <v>0.28999999999999998</v>
      </c>
      <c r="AF45" s="4">
        <v>993</v>
      </c>
      <c r="AG45" s="4">
        <v>-9</v>
      </c>
      <c r="AH45" s="4">
        <v>10</v>
      </c>
      <c r="AI45" s="4">
        <v>24</v>
      </c>
      <c r="AJ45" s="4">
        <v>136</v>
      </c>
      <c r="AK45" s="4">
        <v>133.30000000000001</v>
      </c>
      <c r="AL45" s="4">
        <v>4.4000000000000004</v>
      </c>
      <c r="AM45" s="4">
        <v>142</v>
      </c>
      <c r="AN45" s="4" t="s">
        <v>155</v>
      </c>
      <c r="AO45" s="4">
        <v>1</v>
      </c>
      <c r="AP45" s="5">
        <v>0.76462962962962966</v>
      </c>
      <c r="AQ45" s="4">
        <v>47.159238000000002</v>
      </c>
      <c r="AR45" s="4">
        <v>-88.484153000000006</v>
      </c>
      <c r="AS45" s="4">
        <v>309.8</v>
      </c>
      <c r="AT45" s="4">
        <v>29.9</v>
      </c>
      <c r="AU45" s="4">
        <v>12</v>
      </c>
      <c r="AV45" s="4">
        <v>11</v>
      </c>
      <c r="AW45" s="4" t="s">
        <v>415</v>
      </c>
      <c r="AX45" s="4">
        <v>1.3</v>
      </c>
      <c r="AY45" s="4">
        <v>1.3480000000000001</v>
      </c>
      <c r="AZ45" s="4">
        <v>1.9783999999999999</v>
      </c>
      <c r="BA45" s="4">
        <v>11.154</v>
      </c>
      <c r="BB45" s="4">
        <v>8.52</v>
      </c>
      <c r="BC45" s="4">
        <v>0.76</v>
      </c>
      <c r="BD45" s="4">
        <v>24.332000000000001</v>
      </c>
      <c r="BE45" s="4">
        <v>1296.2339999999999</v>
      </c>
      <c r="BF45" s="4">
        <v>682.846</v>
      </c>
      <c r="BG45" s="4">
        <v>5.532</v>
      </c>
      <c r="BH45" s="4">
        <v>0.13600000000000001</v>
      </c>
      <c r="BI45" s="4">
        <v>5.6680000000000001</v>
      </c>
      <c r="BJ45" s="4">
        <v>4.28</v>
      </c>
      <c r="BK45" s="4">
        <v>0.105</v>
      </c>
      <c r="BL45" s="4">
        <v>4.3849999999999998</v>
      </c>
      <c r="BM45" s="4">
        <v>20.106200000000001</v>
      </c>
      <c r="BQ45" s="4">
        <v>19.181000000000001</v>
      </c>
      <c r="BR45" s="4">
        <v>0.72884099999999996</v>
      </c>
      <c r="BS45" s="4">
        <v>-5</v>
      </c>
      <c r="BT45" s="4">
        <v>7.254E-3</v>
      </c>
      <c r="BU45" s="4">
        <v>17.811052</v>
      </c>
      <c r="BV45" s="4">
        <v>0.14653099999999999</v>
      </c>
      <c r="BW45" s="4">
        <f t="shared" si="9"/>
        <v>4.7056799383999994</v>
      </c>
      <c r="BY45" s="4">
        <f t="shared" si="10"/>
        <v>17818.771331310061</v>
      </c>
      <c r="BZ45" s="4">
        <f t="shared" si="11"/>
        <v>9386.7902928790263</v>
      </c>
      <c r="CA45" s="4">
        <f t="shared" si="12"/>
        <v>58.835319315808007</v>
      </c>
      <c r="CB45" s="4">
        <f t="shared" si="13"/>
        <v>276.39128439894836</v>
      </c>
    </row>
    <row r="46" spans="1:80" x14ac:dyDescent="0.25">
      <c r="A46" s="2">
        <v>42804</v>
      </c>
      <c r="B46" s="3">
        <v>0.55634035879629629</v>
      </c>
      <c r="C46" s="4">
        <v>10.315</v>
      </c>
      <c r="D46" s="4">
        <v>6.4489000000000001</v>
      </c>
      <c r="E46" s="4">
        <v>64488.672712</v>
      </c>
      <c r="F46" s="4">
        <v>319.8</v>
      </c>
      <c r="G46" s="4">
        <v>9.9</v>
      </c>
      <c r="H46" s="4">
        <v>2588.1999999999998</v>
      </c>
      <c r="J46" s="4">
        <v>0.2</v>
      </c>
      <c r="K46" s="4">
        <v>0.81969999999999998</v>
      </c>
      <c r="L46" s="4">
        <v>8.4550000000000001</v>
      </c>
      <c r="M46" s="4">
        <v>5.2862</v>
      </c>
      <c r="N46" s="4">
        <v>262.1431</v>
      </c>
      <c r="O46" s="4">
        <v>8.1447000000000003</v>
      </c>
      <c r="P46" s="4">
        <v>270.3</v>
      </c>
      <c r="Q46" s="4">
        <v>202.81870000000001</v>
      </c>
      <c r="R46" s="4">
        <v>6.3014999999999999</v>
      </c>
      <c r="S46" s="4">
        <v>209.1</v>
      </c>
      <c r="T46" s="4">
        <v>2588.1990000000001</v>
      </c>
      <c r="W46" s="4">
        <v>0</v>
      </c>
      <c r="X46" s="4">
        <v>0.16389999999999999</v>
      </c>
      <c r="Y46" s="4">
        <v>11.5</v>
      </c>
      <c r="Z46" s="4">
        <v>933</v>
      </c>
      <c r="AA46" s="4">
        <v>950</v>
      </c>
      <c r="AB46" s="4">
        <v>922</v>
      </c>
      <c r="AC46" s="4">
        <v>94</v>
      </c>
      <c r="AD46" s="4">
        <v>12.77</v>
      </c>
      <c r="AE46" s="4">
        <v>0.28999999999999998</v>
      </c>
      <c r="AF46" s="4">
        <v>993</v>
      </c>
      <c r="AG46" s="4">
        <v>-9</v>
      </c>
      <c r="AH46" s="4">
        <v>10</v>
      </c>
      <c r="AI46" s="4">
        <v>24</v>
      </c>
      <c r="AJ46" s="4">
        <v>136</v>
      </c>
      <c r="AK46" s="4">
        <v>133.9</v>
      </c>
      <c r="AL46" s="4">
        <v>4.3</v>
      </c>
      <c r="AM46" s="4">
        <v>142</v>
      </c>
      <c r="AN46" s="4" t="s">
        <v>155</v>
      </c>
      <c r="AO46" s="4">
        <v>1</v>
      </c>
      <c r="AP46" s="5">
        <v>0.7646412037037037</v>
      </c>
      <c r="AQ46" s="4">
        <v>47.159374999999997</v>
      </c>
      <c r="AR46" s="4">
        <v>-88.484165000000004</v>
      </c>
      <c r="AS46" s="4">
        <v>309.8</v>
      </c>
      <c r="AT46" s="4">
        <v>31.8</v>
      </c>
      <c r="AU46" s="4">
        <v>12</v>
      </c>
      <c r="AV46" s="4">
        <v>11</v>
      </c>
      <c r="AW46" s="4" t="s">
        <v>415</v>
      </c>
      <c r="AX46" s="4">
        <v>1.3912</v>
      </c>
      <c r="AY46" s="4">
        <v>1</v>
      </c>
      <c r="AZ46" s="4">
        <v>1.7911999999999999</v>
      </c>
      <c r="BA46" s="4">
        <v>11.154</v>
      </c>
      <c r="BB46" s="4">
        <v>9.32</v>
      </c>
      <c r="BC46" s="4">
        <v>0.84</v>
      </c>
      <c r="BD46" s="4">
        <v>21.995000000000001</v>
      </c>
      <c r="BE46" s="4">
        <v>1460.2850000000001</v>
      </c>
      <c r="BF46" s="4">
        <v>581.08600000000001</v>
      </c>
      <c r="BG46" s="4">
        <v>4.7409999999999997</v>
      </c>
      <c r="BH46" s="4">
        <v>0.14699999999999999</v>
      </c>
      <c r="BI46" s="4">
        <v>4.8890000000000002</v>
      </c>
      <c r="BJ46" s="4">
        <v>3.6680000000000001</v>
      </c>
      <c r="BK46" s="4">
        <v>0.114</v>
      </c>
      <c r="BL46" s="4">
        <v>3.782</v>
      </c>
      <c r="BM46" s="4">
        <v>18.5352</v>
      </c>
      <c r="BQ46" s="4">
        <v>20.588000000000001</v>
      </c>
      <c r="BR46" s="4">
        <v>0.71965100000000004</v>
      </c>
      <c r="BS46" s="4">
        <v>-5</v>
      </c>
      <c r="BT46" s="4">
        <v>8.7460000000000003E-3</v>
      </c>
      <c r="BU46" s="4">
        <v>17.586471</v>
      </c>
      <c r="BV46" s="4">
        <v>0.17666899999999999</v>
      </c>
      <c r="BW46" s="4">
        <f t="shared" si="9"/>
        <v>4.6463456381999997</v>
      </c>
      <c r="BY46" s="4">
        <f t="shared" si="10"/>
        <v>19820.796316908574</v>
      </c>
      <c r="BZ46" s="4">
        <f t="shared" si="11"/>
        <v>7887.218761137131</v>
      </c>
      <c r="CA46" s="4">
        <f t="shared" si="12"/>
        <v>49.786638149690404</v>
      </c>
      <c r="CB46" s="4">
        <f t="shared" si="13"/>
        <v>251.58268686808654</v>
      </c>
    </row>
    <row r="47" spans="1:80" x14ac:dyDescent="0.25">
      <c r="A47" s="2">
        <v>42804</v>
      </c>
      <c r="B47" s="3">
        <v>0.55635193287037044</v>
      </c>
      <c r="C47" s="4">
        <v>9.7690000000000001</v>
      </c>
      <c r="D47" s="4">
        <v>8.0530000000000008</v>
      </c>
      <c r="E47" s="4">
        <v>80529.732441</v>
      </c>
      <c r="F47" s="4">
        <v>262.3</v>
      </c>
      <c r="G47" s="4">
        <v>12.1</v>
      </c>
      <c r="H47" s="4">
        <v>2379.6</v>
      </c>
      <c r="J47" s="4">
        <v>0.2</v>
      </c>
      <c r="K47" s="4">
        <v>0.80640000000000001</v>
      </c>
      <c r="L47" s="4">
        <v>7.8776000000000002</v>
      </c>
      <c r="M47" s="4">
        <v>6.4935</v>
      </c>
      <c r="N47" s="4">
        <v>211.5266</v>
      </c>
      <c r="O47" s="4">
        <v>9.7568999999999999</v>
      </c>
      <c r="P47" s="4">
        <v>221.3</v>
      </c>
      <c r="Q47" s="4">
        <v>163.65710000000001</v>
      </c>
      <c r="R47" s="4">
        <v>7.5488</v>
      </c>
      <c r="S47" s="4">
        <v>171.2</v>
      </c>
      <c r="T47" s="4">
        <v>2379.6291999999999</v>
      </c>
      <c r="W47" s="4">
        <v>0</v>
      </c>
      <c r="X47" s="4">
        <v>0.1613</v>
      </c>
      <c r="Y47" s="4">
        <v>11.6</v>
      </c>
      <c r="Z47" s="4">
        <v>930</v>
      </c>
      <c r="AA47" s="4">
        <v>943</v>
      </c>
      <c r="AB47" s="4">
        <v>912</v>
      </c>
      <c r="AC47" s="4">
        <v>94</v>
      </c>
      <c r="AD47" s="4">
        <v>12.77</v>
      </c>
      <c r="AE47" s="4">
        <v>0.28999999999999998</v>
      </c>
      <c r="AF47" s="4">
        <v>993</v>
      </c>
      <c r="AG47" s="4">
        <v>-9</v>
      </c>
      <c r="AH47" s="4">
        <v>10</v>
      </c>
      <c r="AI47" s="4">
        <v>24</v>
      </c>
      <c r="AJ47" s="4">
        <v>136</v>
      </c>
      <c r="AK47" s="4">
        <v>135.69999999999999</v>
      </c>
      <c r="AL47" s="4">
        <v>4.2</v>
      </c>
      <c r="AM47" s="4">
        <v>142</v>
      </c>
      <c r="AN47" s="4" t="s">
        <v>155</v>
      </c>
      <c r="AO47" s="4">
        <v>1</v>
      </c>
      <c r="AP47" s="5">
        <v>0.76465277777777774</v>
      </c>
      <c r="AQ47" s="4">
        <v>47.159509999999997</v>
      </c>
      <c r="AR47" s="4">
        <v>-88.484166999999999</v>
      </c>
      <c r="AS47" s="4">
        <v>309.7</v>
      </c>
      <c r="AT47" s="4">
        <v>32.6</v>
      </c>
      <c r="AU47" s="4">
        <v>12</v>
      </c>
      <c r="AV47" s="4">
        <v>11</v>
      </c>
      <c r="AW47" s="4" t="s">
        <v>415</v>
      </c>
      <c r="AX47" s="4">
        <v>1.6</v>
      </c>
      <c r="AY47" s="4">
        <v>1</v>
      </c>
      <c r="AZ47" s="4">
        <v>2</v>
      </c>
      <c r="BA47" s="4">
        <v>11.154</v>
      </c>
      <c r="BB47" s="4">
        <v>8.6199999999999992</v>
      </c>
      <c r="BC47" s="4">
        <v>0.77</v>
      </c>
      <c r="BD47" s="4">
        <v>24.015000000000001</v>
      </c>
      <c r="BE47" s="4">
        <v>1303.6600000000001</v>
      </c>
      <c r="BF47" s="4">
        <v>683.95500000000004</v>
      </c>
      <c r="BG47" s="4">
        <v>3.6659999999999999</v>
      </c>
      <c r="BH47" s="4">
        <v>0.16900000000000001</v>
      </c>
      <c r="BI47" s="4">
        <v>3.835</v>
      </c>
      <c r="BJ47" s="4">
        <v>2.8359999999999999</v>
      </c>
      <c r="BK47" s="4">
        <v>0.13100000000000001</v>
      </c>
      <c r="BL47" s="4">
        <v>2.9670000000000001</v>
      </c>
      <c r="BM47" s="4">
        <v>16.328800000000001</v>
      </c>
      <c r="BQ47" s="4">
        <v>19.405000000000001</v>
      </c>
      <c r="BR47" s="4">
        <v>0.67260399999999998</v>
      </c>
      <c r="BS47" s="4">
        <v>-5</v>
      </c>
      <c r="BT47" s="4">
        <v>8.9999999999999993E-3</v>
      </c>
      <c r="BU47" s="4">
        <v>16.43676</v>
      </c>
      <c r="BV47" s="4">
        <v>0.18179999999999999</v>
      </c>
      <c r="BW47" s="4">
        <f t="shared" si="9"/>
        <v>4.342591992</v>
      </c>
      <c r="BY47" s="4">
        <f t="shared" si="10"/>
        <v>16538.089140806882</v>
      </c>
      <c r="BZ47" s="4">
        <f t="shared" si="11"/>
        <v>8676.5788306004415</v>
      </c>
      <c r="CA47" s="4">
        <f t="shared" si="12"/>
        <v>35.977187919647996</v>
      </c>
      <c r="CB47" s="4">
        <f t="shared" si="13"/>
        <v>207.14538296979839</v>
      </c>
    </row>
    <row r="48" spans="1:80" x14ac:dyDescent="0.25">
      <c r="A48" s="2">
        <v>42804</v>
      </c>
      <c r="B48" s="3">
        <v>0.55636350694444447</v>
      </c>
      <c r="C48" s="4">
        <v>8.9659999999999993</v>
      </c>
      <c r="D48" s="4">
        <v>9.0714000000000006</v>
      </c>
      <c r="E48" s="4">
        <v>90713.956229000003</v>
      </c>
      <c r="F48" s="4">
        <v>233.9</v>
      </c>
      <c r="G48" s="4">
        <v>5.7</v>
      </c>
      <c r="H48" s="4">
        <v>2365.1</v>
      </c>
      <c r="J48" s="4">
        <v>0.11</v>
      </c>
      <c r="K48" s="4">
        <v>0.80149999999999999</v>
      </c>
      <c r="L48" s="4">
        <v>7.1860999999999997</v>
      </c>
      <c r="M48" s="4">
        <v>7.2706</v>
      </c>
      <c r="N48" s="4">
        <v>187.43190000000001</v>
      </c>
      <c r="O48" s="4">
        <v>4.5632999999999999</v>
      </c>
      <c r="P48" s="4">
        <v>192</v>
      </c>
      <c r="Q48" s="4">
        <v>145.01509999999999</v>
      </c>
      <c r="R48" s="4">
        <v>3.5306000000000002</v>
      </c>
      <c r="S48" s="4">
        <v>148.5</v>
      </c>
      <c r="T48" s="4">
        <v>2365.0740999999998</v>
      </c>
      <c r="W48" s="4">
        <v>0</v>
      </c>
      <c r="X48" s="4">
        <v>9.0899999999999995E-2</v>
      </c>
      <c r="Y48" s="4">
        <v>11.9</v>
      </c>
      <c r="Z48" s="4">
        <v>916</v>
      </c>
      <c r="AA48" s="4">
        <v>933</v>
      </c>
      <c r="AB48" s="4">
        <v>899</v>
      </c>
      <c r="AC48" s="4">
        <v>94</v>
      </c>
      <c r="AD48" s="4">
        <v>12.77</v>
      </c>
      <c r="AE48" s="4">
        <v>0.28999999999999998</v>
      </c>
      <c r="AF48" s="4">
        <v>993</v>
      </c>
      <c r="AG48" s="4">
        <v>-9</v>
      </c>
      <c r="AH48" s="4">
        <v>10.872999999999999</v>
      </c>
      <c r="AI48" s="4">
        <v>24</v>
      </c>
      <c r="AJ48" s="4">
        <v>136</v>
      </c>
      <c r="AK48" s="4">
        <v>135.1</v>
      </c>
      <c r="AL48" s="4">
        <v>4.5999999999999996</v>
      </c>
      <c r="AM48" s="4">
        <v>142</v>
      </c>
      <c r="AN48" s="4" t="s">
        <v>155</v>
      </c>
      <c r="AO48" s="4">
        <v>1</v>
      </c>
      <c r="AP48" s="5">
        <v>0.76466435185185189</v>
      </c>
      <c r="AQ48" s="4">
        <v>47.159640000000003</v>
      </c>
      <c r="AR48" s="4">
        <v>-88.484171000000003</v>
      </c>
      <c r="AS48" s="4">
        <v>309.7</v>
      </c>
      <c r="AT48" s="4">
        <v>32.6</v>
      </c>
      <c r="AU48" s="4">
        <v>12</v>
      </c>
      <c r="AV48" s="4">
        <v>10</v>
      </c>
      <c r="AW48" s="4" t="s">
        <v>445</v>
      </c>
      <c r="AX48" s="4">
        <v>1.6</v>
      </c>
      <c r="AY48" s="4">
        <v>1</v>
      </c>
      <c r="AZ48" s="4">
        <v>2</v>
      </c>
      <c r="BA48" s="4">
        <v>11.154</v>
      </c>
      <c r="BB48" s="4">
        <v>8.39</v>
      </c>
      <c r="BC48" s="4">
        <v>0.75</v>
      </c>
      <c r="BD48" s="4">
        <v>24.766999999999999</v>
      </c>
      <c r="BE48" s="4">
        <v>1182.3789999999999</v>
      </c>
      <c r="BF48" s="4">
        <v>761.404</v>
      </c>
      <c r="BG48" s="4">
        <v>3.23</v>
      </c>
      <c r="BH48" s="4">
        <v>7.9000000000000001E-2</v>
      </c>
      <c r="BI48" s="4">
        <v>3.3079999999999998</v>
      </c>
      <c r="BJ48" s="4">
        <v>2.4990000000000001</v>
      </c>
      <c r="BK48" s="4">
        <v>6.0999999999999999E-2</v>
      </c>
      <c r="BL48" s="4">
        <v>2.56</v>
      </c>
      <c r="BM48" s="4">
        <v>16.1357</v>
      </c>
      <c r="BQ48" s="4">
        <v>10.875</v>
      </c>
      <c r="BR48" s="4">
        <v>0.69044399999999995</v>
      </c>
      <c r="BS48" s="4">
        <v>-5</v>
      </c>
      <c r="BT48" s="4">
        <v>8.9999999999999993E-3</v>
      </c>
      <c r="BU48" s="4">
        <v>16.872724999999999</v>
      </c>
      <c r="BV48" s="4">
        <v>0.18179999999999999</v>
      </c>
      <c r="BW48" s="4">
        <f t="shared" si="9"/>
        <v>4.4577739449999996</v>
      </c>
      <c r="BY48" s="4">
        <f t="shared" si="10"/>
        <v>15397.375819119745</v>
      </c>
      <c r="BZ48" s="4">
        <f t="shared" si="11"/>
        <v>9915.2839640936199</v>
      </c>
      <c r="CA48" s="4">
        <f t="shared" si="12"/>
        <v>32.542900518345</v>
      </c>
      <c r="CB48" s="4">
        <f t="shared" si="13"/>
        <v>210.12504197433353</v>
      </c>
    </row>
    <row r="49" spans="1:80" x14ac:dyDescent="0.25">
      <c r="A49" s="2">
        <v>42804</v>
      </c>
      <c r="B49" s="3">
        <v>0.55637508101851851</v>
      </c>
      <c r="C49" s="4">
        <v>9.23</v>
      </c>
      <c r="D49" s="4">
        <v>8.6716999999999995</v>
      </c>
      <c r="E49" s="4">
        <v>86716.530121000003</v>
      </c>
      <c r="F49" s="4">
        <v>216.1</v>
      </c>
      <c r="G49" s="4">
        <v>14.9</v>
      </c>
      <c r="H49" s="4">
        <v>2347.3000000000002</v>
      </c>
      <c r="J49" s="4">
        <v>0.1</v>
      </c>
      <c r="K49" s="4">
        <v>0.80400000000000005</v>
      </c>
      <c r="L49" s="4">
        <v>7.4204999999999997</v>
      </c>
      <c r="M49" s="4">
        <v>6.9715999999999996</v>
      </c>
      <c r="N49" s="4">
        <v>173.7345</v>
      </c>
      <c r="O49" s="4">
        <v>11.978899999999999</v>
      </c>
      <c r="P49" s="4">
        <v>185.7</v>
      </c>
      <c r="Q49" s="4">
        <v>134.41749999999999</v>
      </c>
      <c r="R49" s="4">
        <v>9.2680000000000007</v>
      </c>
      <c r="S49" s="4">
        <v>143.69999999999999</v>
      </c>
      <c r="T49" s="4">
        <v>2347.3438999999998</v>
      </c>
      <c r="W49" s="4">
        <v>0</v>
      </c>
      <c r="X49" s="4">
        <v>8.0399999999999999E-2</v>
      </c>
      <c r="Y49" s="4">
        <v>11.6</v>
      </c>
      <c r="Z49" s="4">
        <v>920</v>
      </c>
      <c r="AA49" s="4">
        <v>936</v>
      </c>
      <c r="AB49" s="4">
        <v>904</v>
      </c>
      <c r="AC49" s="4">
        <v>94</v>
      </c>
      <c r="AD49" s="4">
        <v>12.77</v>
      </c>
      <c r="AE49" s="4">
        <v>0.28999999999999998</v>
      </c>
      <c r="AF49" s="4">
        <v>993</v>
      </c>
      <c r="AG49" s="4">
        <v>-9</v>
      </c>
      <c r="AH49" s="4">
        <v>10.127000000000001</v>
      </c>
      <c r="AI49" s="4">
        <v>24</v>
      </c>
      <c r="AJ49" s="4">
        <v>136</v>
      </c>
      <c r="AK49" s="4">
        <v>134.1</v>
      </c>
      <c r="AL49" s="4">
        <v>4.5999999999999996</v>
      </c>
      <c r="AM49" s="4">
        <v>142</v>
      </c>
      <c r="AN49" s="4" t="s">
        <v>155</v>
      </c>
      <c r="AO49" s="4">
        <v>1</v>
      </c>
      <c r="AP49" s="5">
        <v>0.76467592592592604</v>
      </c>
      <c r="AQ49" s="4">
        <v>47.159775000000003</v>
      </c>
      <c r="AR49" s="4">
        <v>-88.484174999999993</v>
      </c>
      <c r="AS49" s="4">
        <v>309.8</v>
      </c>
      <c r="AT49" s="4">
        <v>33</v>
      </c>
      <c r="AU49" s="4">
        <v>12</v>
      </c>
      <c r="AV49" s="4">
        <v>9</v>
      </c>
      <c r="AW49" s="4" t="s">
        <v>423</v>
      </c>
      <c r="AX49" s="4">
        <v>1.4481520000000001</v>
      </c>
      <c r="AY49" s="4">
        <v>1.03037</v>
      </c>
      <c r="AZ49" s="4">
        <v>2</v>
      </c>
      <c r="BA49" s="4">
        <v>11.154</v>
      </c>
      <c r="BB49" s="4">
        <v>8.5</v>
      </c>
      <c r="BC49" s="4">
        <v>0.76</v>
      </c>
      <c r="BD49" s="4">
        <v>24.385000000000002</v>
      </c>
      <c r="BE49" s="4">
        <v>1226.5150000000001</v>
      </c>
      <c r="BF49" s="4">
        <v>733.41200000000003</v>
      </c>
      <c r="BG49" s="4">
        <v>3.0070000000000001</v>
      </c>
      <c r="BH49" s="4">
        <v>0.20699999999999999</v>
      </c>
      <c r="BI49" s="4">
        <v>3.2149999999999999</v>
      </c>
      <c r="BJ49" s="4">
        <v>2.327</v>
      </c>
      <c r="BK49" s="4">
        <v>0.16</v>
      </c>
      <c r="BL49" s="4">
        <v>2.4870000000000001</v>
      </c>
      <c r="BM49" s="4">
        <v>16.087599999999998</v>
      </c>
      <c r="BQ49" s="4">
        <v>9.6620000000000008</v>
      </c>
      <c r="BR49" s="4">
        <v>0.69225400000000004</v>
      </c>
      <c r="BS49" s="4">
        <v>-5</v>
      </c>
      <c r="BT49" s="4">
        <v>8.9999999999999993E-3</v>
      </c>
      <c r="BU49" s="4">
        <v>16.916957</v>
      </c>
      <c r="BV49" s="4">
        <v>0.18179999999999999</v>
      </c>
      <c r="BW49" s="4">
        <f t="shared" si="9"/>
        <v>4.4694600393999995</v>
      </c>
      <c r="BY49" s="4">
        <f t="shared" si="10"/>
        <v>16014.002189165092</v>
      </c>
      <c r="BZ49" s="4">
        <f t="shared" si="11"/>
        <v>9575.7992144897926</v>
      </c>
      <c r="CA49" s="4">
        <f t="shared" si="12"/>
        <v>30.382492749120203</v>
      </c>
      <c r="CB49" s="4">
        <f t="shared" si="13"/>
        <v>210.04786865094377</v>
      </c>
    </row>
    <row r="50" spans="1:80" x14ac:dyDescent="0.25">
      <c r="A50" s="2">
        <v>42804</v>
      </c>
      <c r="B50" s="3">
        <v>0.55638665509259255</v>
      </c>
      <c r="C50" s="4">
        <v>9.9570000000000007</v>
      </c>
      <c r="D50" s="4">
        <v>7.7915000000000001</v>
      </c>
      <c r="E50" s="4">
        <v>77914.523604999995</v>
      </c>
      <c r="F50" s="4">
        <v>204</v>
      </c>
      <c r="G50" s="4">
        <v>26.1</v>
      </c>
      <c r="H50" s="4">
        <v>2337.1</v>
      </c>
      <c r="J50" s="4">
        <v>0.1</v>
      </c>
      <c r="K50" s="4">
        <v>0.80789999999999995</v>
      </c>
      <c r="L50" s="4">
        <v>8.0437999999999992</v>
      </c>
      <c r="M50" s="4">
        <v>6.2946</v>
      </c>
      <c r="N50" s="4">
        <v>164.8356</v>
      </c>
      <c r="O50" s="4">
        <v>21.114999999999998</v>
      </c>
      <c r="P50" s="4">
        <v>186</v>
      </c>
      <c r="Q50" s="4">
        <v>127.5376</v>
      </c>
      <c r="R50" s="4">
        <v>16.337199999999999</v>
      </c>
      <c r="S50" s="4">
        <v>143.9</v>
      </c>
      <c r="T50" s="4">
        <v>2337.0911999999998</v>
      </c>
      <c r="W50" s="4">
        <v>0</v>
      </c>
      <c r="X50" s="4">
        <v>8.0799999999999997E-2</v>
      </c>
      <c r="Y50" s="4">
        <v>11.6</v>
      </c>
      <c r="Z50" s="4">
        <v>931</v>
      </c>
      <c r="AA50" s="4">
        <v>946</v>
      </c>
      <c r="AB50" s="4">
        <v>913</v>
      </c>
      <c r="AC50" s="4">
        <v>94</v>
      </c>
      <c r="AD50" s="4">
        <v>12.78</v>
      </c>
      <c r="AE50" s="4">
        <v>0.28999999999999998</v>
      </c>
      <c r="AF50" s="4">
        <v>992</v>
      </c>
      <c r="AG50" s="4">
        <v>-9</v>
      </c>
      <c r="AH50" s="4">
        <v>10</v>
      </c>
      <c r="AI50" s="4">
        <v>24</v>
      </c>
      <c r="AJ50" s="4">
        <v>136</v>
      </c>
      <c r="AK50" s="4">
        <v>134</v>
      </c>
      <c r="AL50" s="4">
        <v>4.5</v>
      </c>
      <c r="AM50" s="4">
        <v>142</v>
      </c>
      <c r="AN50" s="4" t="s">
        <v>155</v>
      </c>
      <c r="AO50" s="4">
        <v>1</v>
      </c>
      <c r="AP50" s="5">
        <v>0.76468749999999996</v>
      </c>
      <c r="AQ50" s="4">
        <v>47.159917</v>
      </c>
      <c r="AR50" s="4">
        <v>-88.484181000000007</v>
      </c>
      <c r="AS50" s="4">
        <v>310.3</v>
      </c>
      <c r="AT50" s="4">
        <v>34</v>
      </c>
      <c r="AU50" s="4">
        <v>12</v>
      </c>
      <c r="AV50" s="4">
        <v>8</v>
      </c>
      <c r="AW50" s="4" t="s">
        <v>432</v>
      </c>
      <c r="AX50" s="4">
        <v>1.1000000000000001</v>
      </c>
      <c r="AY50" s="4">
        <v>1.1606609999999999</v>
      </c>
      <c r="AZ50" s="4">
        <v>2.0303300000000002</v>
      </c>
      <c r="BA50" s="4">
        <v>11.154</v>
      </c>
      <c r="BB50" s="4">
        <v>8.6999999999999993</v>
      </c>
      <c r="BC50" s="4">
        <v>0.78</v>
      </c>
      <c r="BD50" s="4">
        <v>23.779</v>
      </c>
      <c r="BE50" s="4">
        <v>1334.5530000000001</v>
      </c>
      <c r="BF50" s="4">
        <v>664.69299999999998</v>
      </c>
      <c r="BG50" s="4">
        <v>2.8639999999999999</v>
      </c>
      <c r="BH50" s="4">
        <v>0.36699999999999999</v>
      </c>
      <c r="BI50" s="4">
        <v>3.2309999999999999</v>
      </c>
      <c r="BJ50" s="4">
        <v>2.2160000000000002</v>
      </c>
      <c r="BK50" s="4">
        <v>0.28399999999999997</v>
      </c>
      <c r="BL50" s="4">
        <v>2.5</v>
      </c>
      <c r="BM50" s="4">
        <v>16.0778</v>
      </c>
      <c r="BQ50" s="4">
        <v>9.7460000000000004</v>
      </c>
      <c r="BR50" s="4">
        <v>0.69723800000000002</v>
      </c>
      <c r="BS50" s="4">
        <v>-5</v>
      </c>
      <c r="BT50" s="4">
        <v>8.9999999999999993E-3</v>
      </c>
      <c r="BU50" s="4">
        <v>17.038754000000001</v>
      </c>
      <c r="BV50" s="4">
        <v>0.18179999999999999</v>
      </c>
      <c r="BW50" s="4">
        <f t="shared" si="9"/>
        <v>4.5016388067999999</v>
      </c>
      <c r="BY50" s="4">
        <f t="shared" si="10"/>
        <v>17550.053022041277</v>
      </c>
      <c r="BZ50" s="4">
        <f t="shared" si="11"/>
        <v>8741.0521675644795</v>
      </c>
      <c r="CA50" s="4">
        <f t="shared" si="12"/>
        <v>29.141530907235207</v>
      </c>
      <c r="CB50" s="4">
        <f t="shared" si="13"/>
        <v>211.43127509943417</v>
      </c>
    </row>
    <row r="51" spans="1:80" x14ac:dyDescent="0.25">
      <c r="A51" s="2">
        <v>42804</v>
      </c>
      <c r="B51" s="3">
        <v>0.5563982291666667</v>
      </c>
      <c r="C51" s="4">
        <v>9.6150000000000002</v>
      </c>
      <c r="D51" s="4">
        <v>7.8993000000000002</v>
      </c>
      <c r="E51" s="4">
        <v>78992.815533999994</v>
      </c>
      <c r="F51" s="4">
        <v>185.8</v>
      </c>
      <c r="G51" s="4">
        <v>57</v>
      </c>
      <c r="H51" s="4">
        <v>2197.9</v>
      </c>
      <c r="J51" s="4">
        <v>0</v>
      </c>
      <c r="K51" s="4">
        <v>0.80979999999999996</v>
      </c>
      <c r="L51" s="4">
        <v>7.7866</v>
      </c>
      <c r="M51" s="4">
        <v>6.3971</v>
      </c>
      <c r="N51" s="4">
        <v>150.47720000000001</v>
      </c>
      <c r="O51" s="4">
        <v>46.164200000000001</v>
      </c>
      <c r="P51" s="4">
        <v>196.6</v>
      </c>
      <c r="Q51" s="4">
        <v>116.47450000000001</v>
      </c>
      <c r="R51" s="4">
        <v>35.732700000000001</v>
      </c>
      <c r="S51" s="4">
        <v>152.19999999999999</v>
      </c>
      <c r="T51" s="4">
        <v>2197.9014000000002</v>
      </c>
      <c r="W51" s="4">
        <v>0</v>
      </c>
      <c r="X51" s="4">
        <v>0</v>
      </c>
      <c r="Y51" s="4">
        <v>11.5</v>
      </c>
      <c r="Z51" s="4">
        <v>929</v>
      </c>
      <c r="AA51" s="4">
        <v>941</v>
      </c>
      <c r="AB51" s="4">
        <v>910</v>
      </c>
      <c r="AC51" s="4">
        <v>94.9</v>
      </c>
      <c r="AD51" s="4">
        <v>12.89</v>
      </c>
      <c r="AE51" s="4">
        <v>0.3</v>
      </c>
      <c r="AF51" s="4">
        <v>993</v>
      </c>
      <c r="AG51" s="4">
        <v>-9</v>
      </c>
      <c r="AH51" s="4">
        <v>10.872128</v>
      </c>
      <c r="AI51" s="4">
        <v>24</v>
      </c>
      <c r="AJ51" s="4">
        <v>136</v>
      </c>
      <c r="AK51" s="4">
        <v>131.4</v>
      </c>
      <c r="AL51" s="4">
        <v>4.8</v>
      </c>
      <c r="AM51" s="4">
        <v>142</v>
      </c>
      <c r="AN51" s="4" t="s">
        <v>155</v>
      </c>
      <c r="AO51" s="4">
        <v>2</v>
      </c>
      <c r="AP51" s="5">
        <v>0.76469907407407411</v>
      </c>
      <c r="AQ51" s="4">
        <v>47.160055</v>
      </c>
      <c r="AR51" s="4">
        <v>-88.484182000000004</v>
      </c>
      <c r="AS51" s="4">
        <v>311</v>
      </c>
      <c r="AT51" s="4">
        <v>34.200000000000003</v>
      </c>
      <c r="AU51" s="4">
        <v>12</v>
      </c>
      <c r="AV51" s="4">
        <v>8</v>
      </c>
      <c r="AW51" s="4" t="s">
        <v>432</v>
      </c>
      <c r="AX51" s="4">
        <v>1.1000000000000001</v>
      </c>
      <c r="AY51" s="4">
        <v>1.3608</v>
      </c>
      <c r="AZ51" s="4">
        <v>2.1303999999999998</v>
      </c>
      <c r="BA51" s="4">
        <v>11.154</v>
      </c>
      <c r="BB51" s="4">
        <v>8.7899999999999991</v>
      </c>
      <c r="BC51" s="4">
        <v>0.79</v>
      </c>
      <c r="BD51" s="4">
        <v>23.483000000000001</v>
      </c>
      <c r="BE51" s="4">
        <v>1307.047</v>
      </c>
      <c r="BF51" s="4">
        <v>683.44299999999998</v>
      </c>
      <c r="BG51" s="4">
        <v>2.645</v>
      </c>
      <c r="BH51" s="4">
        <v>0.81100000000000005</v>
      </c>
      <c r="BI51" s="4">
        <v>3.4569999999999999</v>
      </c>
      <c r="BJ51" s="4">
        <v>2.0470000000000002</v>
      </c>
      <c r="BK51" s="4">
        <v>0.628</v>
      </c>
      <c r="BL51" s="4">
        <v>2.6760000000000002</v>
      </c>
      <c r="BM51" s="4">
        <v>15.297800000000001</v>
      </c>
      <c r="BQ51" s="4">
        <v>0</v>
      </c>
      <c r="BR51" s="4">
        <v>0.73201300000000002</v>
      </c>
      <c r="BS51" s="4">
        <v>-5</v>
      </c>
      <c r="BT51" s="4">
        <v>8.1279999999999998E-3</v>
      </c>
      <c r="BU51" s="4">
        <v>17.888566999999998</v>
      </c>
      <c r="BV51" s="4">
        <v>0.164183</v>
      </c>
      <c r="BW51" s="4">
        <f t="shared" si="9"/>
        <v>4.7261594013999995</v>
      </c>
      <c r="BY51" s="4">
        <f t="shared" si="10"/>
        <v>18045.608486466699</v>
      </c>
      <c r="BZ51" s="4">
        <f t="shared" si="11"/>
        <v>9435.8847086724945</v>
      </c>
      <c r="CA51" s="4">
        <f t="shared" si="12"/>
        <v>28.261692633698203</v>
      </c>
      <c r="CB51" s="4">
        <f t="shared" si="13"/>
        <v>211.20748489095666</v>
      </c>
    </row>
    <row r="52" spans="1:80" x14ac:dyDescent="0.25">
      <c r="A52" s="2">
        <v>42804</v>
      </c>
      <c r="B52" s="3">
        <v>0.55640980324074074</v>
      </c>
      <c r="C52" s="4">
        <v>8.9309999999999992</v>
      </c>
      <c r="D52" s="4">
        <v>9.2228999999999992</v>
      </c>
      <c r="E52" s="4">
        <v>92229.061489</v>
      </c>
      <c r="F52" s="4">
        <v>182.2</v>
      </c>
      <c r="G52" s="4">
        <v>66.400000000000006</v>
      </c>
      <c r="H52" s="4">
        <v>2218.8000000000002</v>
      </c>
      <c r="J52" s="4">
        <v>0</v>
      </c>
      <c r="K52" s="4">
        <v>0.80020000000000002</v>
      </c>
      <c r="L52" s="4">
        <v>7.1463000000000001</v>
      </c>
      <c r="M52" s="4">
        <v>7.3803000000000001</v>
      </c>
      <c r="N52" s="4">
        <v>145.79470000000001</v>
      </c>
      <c r="O52" s="4">
        <v>53.134</v>
      </c>
      <c r="P52" s="4">
        <v>198.9</v>
      </c>
      <c r="Q52" s="4">
        <v>112.8077</v>
      </c>
      <c r="R52" s="4">
        <v>41.112099999999998</v>
      </c>
      <c r="S52" s="4">
        <v>153.9</v>
      </c>
      <c r="T52" s="4">
        <v>2218.8481000000002</v>
      </c>
      <c r="W52" s="4">
        <v>0</v>
      </c>
      <c r="X52" s="4">
        <v>0</v>
      </c>
      <c r="Y52" s="4">
        <v>11.6</v>
      </c>
      <c r="Z52" s="4">
        <v>920</v>
      </c>
      <c r="AA52" s="4">
        <v>934</v>
      </c>
      <c r="AB52" s="4">
        <v>904</v>
      </c>
      <c r="AC52" s="4">
        <v>94.1</v>
      </c>
      <c r="AD52" s="4">
        <v>12.78</v>
      </c>
      <c r="AE52" s="4">
        <v>0.28999999999999998</v>
      </c>
      <c r="AF52" s="4">
        <v>993</v>
      </c>
      <c r="AG52" s="4">
        <v>-9</v>
      </c>
      <c r="AH52" s="4">
        <v>10.127127</v>
      </c>
      <c r="AI52" s="4">
        <v>24</v>
      </c>
      <c r="AJ52" s="4">
        <v>136</v>
      </c>
      <c r="AK52" s="4">
        <v>132.69999999999999</v>
      </c>
      <c r="AL52" s="4">
        <v>4.8</v>
      </c>
      <c r="AM52" s="4">
        <v>142</v>
      </c>
      <c r="AN52" s="4" t="s">
        <v>155</v>
      </c>
      <c r="AO52" s="4">
        <v>2</v>
      </c>
      <c r="AP52" s="5">
        <v>0.76471064814814815</v>
      </c>
      <c r="AQ52" s="4">
        <v>47.160195999999999</v>
      </c>
      <c r="AR52" s="4">
        <v>-88.484178</v>
      </c>
      <c r="AS52" s="4">
        <v>311.3</v>
      </c>
      <c r="AT52" s="4">
        <v>34.4</v>
      </c>
      <c r="AU52" s="4">
        <v>12</v>
      </c>
      <c r="AV52" s="4">
        <v>8</v>
      </c>
      <c r="AW52" s="4" t="s">
        <v>432</v>
      </c>
      <c r="AX52" s="4">
        <v>1.1912</v>
      </c>
      <c r="AY52" s="4">
        <v>1.3480000000000001</v>
      </c>
      <c r="AZ52" s="4">
        <v>2.2608000000000001</v>
      </c>
      <c r="BA52" s="4">
        <v>11.154</v>
      </c>
      <c r="BB52" s="4">
        <v>8.33</v>
      </c>
      <c r="BC52" s="4">
        <v>0.75</v>
      </c>
      <c r="BD52" s="4">
        <v>24.966999999999999</v>
      </c>
      <c r="BE52" s="4">
        <v>1171.423</v>
      </c>
      <c r="BF52" s="4">
        <v>769.97900000000004</v>
      </c>
      <c r="BG52" s="4">
        <v>2.5030000000000001</v>
      </c>
      <c r="BH52" s="4">
        <v>0.91200000000000003</v>
      </c>
      <c r="BI52" s="4">
        <v>3.415</v>
      </c>
      <c r="BJ52" s="4">
        <v>1.9359999999999999</v>
      </c>
      <c r="BK52" s="4">
        <v>0.70599999999999996</v>
      </c>
      <c r="BL52" s="4">
        <v>2.6419999999999999</v>
      </c>
      <c r="BM52" s="4">
        <v>15.081200000000001</v>
      </c>
      <c r="BQ52" s="4">
        <v>0</v>
      </c>
      <c r="BR52" s="4">
        <v>0.67066199999999998</v>
      </c>
      <c r="BS52" s="4">
        <v>-5</v>
      </c>
      <c r="BT52" s="4">
        <v>8.0000000000000002E-3</v>
      </c>
      <c r="BU52" s="4">
        <v>16.389295000000001</v>
      </c>
      <c r="BV52" s="4">
        <v>0.16159999999999999</v>
      </c>
      <c r="BW52" s="4">
        <f t="shared" si="9"/>
        <v>4.330051739</v>
      </c>
      <c r="BY52" s="4">
        <f t="shared" si="10"/>
        <v>14817.631614734664</v>
      </c>
      <c r="BZ52" s="4">
        <f t="shared" si="11"/>
        <v>9739.6629339545016</v>
      </c>
      <c r="CA52" s="4">
        <f t="shared" si="12"/>
        <v>24.488963257616</v>
      </c>
      <c r="CB52" s="4">
        <f t="shared" si="13"/>
        <v>190.76598795493723</v>
      </c>
    </row>
    <row r="53" spans="1:80" x14ac:dyDescent="0.25">
      <c r="A53" s="2">
        <v>42804</v>
      </c>
      <c r="B53" s="3">
        <v>0.55642137731481478</v>
      </c>
      <c r="C53" s="4">
        <v>8.4979999999999993</v>
      </c>
      <c r="D53" s="4">
        <v>9.9159000000000006</v>
      </c>
      <c r="E53" s="4">
        <v>99158.715131000004</v>
      </c>
      <c r="F53" s="4">
        <v>175.2</v>
      </c>
      <c r="G53" s="4">
        <v>50.2</v>
      </c>
      <c r="H53" s="4">
        <v>2301.9</v>
      </c>
      <c r="J53" s="4">
        <v>0</v>
      </c>
      <c r="K53" s="4">
        <v>0.79549999999999998</v>
      </c>
      <c r="L53" s="4">
        <v>6.76</v>
      </c>
      <c r="M53" s="4">
        <v>7.8879999999999999</v>
      </c>
      <c r="N53" s="4">
        <v>139.35290000000001</v>
      </c>
      <c r="O53" s="4">
        <v>39.896000000000001</v>
      </c>
      <c r="P53" s="4">
        <v>179.2</v>
      </c>
      <c r="Q53" s="4">
        <v>107.8633</v>
      </c>
      <c r="R53" s="4">
        <v>30.880700000000001</v>
      </c>
      <c r="S53" s="4">
        <v>138.69999999999999</v>
      </c>
      <c r="T53" s="4">
        <v>2301.8598000000002</v>
      </c>
      <c r="W53" s="4">
        <v>0</v>
      </c>
      <c r="X53" s="4">
        <v>0</v>
      </c>
      <c r="Y53" s="4">
        <v>11.6</v>
      </c>
      <c r="Z53" s="4">
        <v>913</v>
      </c>
      <c r="AA53" s="4">
        <v>927</v>
      </c>
      <c r="AB53" s="4">
        <v>899</v>
      </c>
      <c r="AC53" s="4">
        <v>94.9</v>
      </c>
      <c r="AD53" s="4">
        <v>12.89</v>
      </c>
      <c r="AE53" s="4">
        <v>0.3</v>
      </c>
      <c r="AF53" s="4">
        <v>993</v>
      </c>
      <c r="AG53" s="4">
        <v>-9</v>
      </c>
      <c r="AH53" s="4">
        <v>10.872999999999999</v>
      </c>
      <c r="AI53" s="4">
        <v>24</v>
      </c>
      <c r="AJ53" s="4">
        <v>136</v>
      </c>
      <c r="AK53" s="4">
        <v>133</v>
      </c>
      <c r="AL53" s="4">
        <v>4.9000000000000004</v>
      </c>
      <c r="AM53" s="4">
        <v>142</v>
      </c>
      <c r="AN53" s="4" t="s">
        <v>155</v>
      </c>
      <c r="AO53" s="4">
        <v>2</v>
      </c>
      <c r="AP53" s="5">
        <v>0.76472222222222219</v>
      </c>
      <c r="AQ53" s="4">
        <v>47.160339999999998</v>
      </c>
      <c r="AR53" s="4">
        <v>-88.484162999999995</v>
      </c>
      <c r="AS53" s="4">
        <v>311.60000000000002</v>
      </c>
      <c r="AT53" s="4">
        <v>35</v>
      </c>
      <c r="AU53" s="4">
        <v>12</v>
      </c>
      <c r="AV53" s="4">
        <v>8</v>
      </c>
      <c r="AW53" s="4" t="s">
        <v>432</v>
      </c>
      <c r="AX53" s="4">
        <v>1.4</v>
      </c>
      <c r="AY53" s="4">
        <v>1.1823999999999999</v>
      </c>
      <c r="AZ53" s="4">
        <v>2.552</v>
      </c>
      <c r="BA53" s="4">
        <v>11.154</v>
      </c>
      <c r="BB53" s="4">
        <v>8.1199999999999992</v>
      </c>
      <c r="BC53" s="4">
        <v>0.73</v>
      </c>
      <c r="BD53" s="4">
        <v>25.707999999999998</v>
      </c>
      <c r="BE53" s="4">
        <v>1098.4010000000001</v>
      </c>
      <c r="BF53" s="4">
        <v>815.75300000000004</v>
      </c>
      <c r="BG53" s="4">
        <v>2.371</v>
      </c>
      <c r="BH53" s="4">
        <v>0.67900000000000005</v>
      </c>
      <c r="BI53" s="4">
        <v>3.05</v>
      </c>
      <c r="BJ53" s="4">
        <v>1.835</v>
      </c>
      <c r="BK53" s="4">
        <v>0.52500000000000002</v>
      </c>
      <c r="BL53" s="4">
        <v>2.3610000000000002</v>
      </c>
      <c r="BM53" s="4">
        <v>15.5085</v>
      </c>
      <c r="BQ53" s="4">
        <v>0</v>
      </c>
      <c r="BR53" s="4">
        <v>0.65401600000000004</v>
      </c>
      <c r="BS53" s="4">
        <v>-5</v>
      </c>
      <c r="BT53" s="4">
        <v>8.0000000000000002E-3</v>
      </c>
      <c r="BU53" s="4">
        <v>15.982516</v>
      </c>
      <c r="BV53" s="4">
        <v>0.16159999999999999</v>
      </c>
      <c r="BW53" s="4">
        <f t="shared" si="9"/>
        <v>4.2225807271999996</v>
      </c>
      <c r="BY53" s="4">
        <f t="shared" si="10"/>
        <v>13549.11227962777</v>
      </c>
      <c r="BZ53" s="4">
        <f t="shared" si="11"/>
        <v>10062.562752076148</v>
      </c>
      <c r="CA53" s="4">
        <f t="shared" si="12"/>
        <v>22.635286232548001</v>
      </c>
      <c r="CB53" s="4">
        <f t="shared" si="13"/>
        <v>191.30209075611481</v>
      </c>
    </row>
    <row r="54" spans="1:80" x14ac:dyDescent="0.25">
      <c r="A54" s="2">
        <v>42804</v>
      </c>
      <c r="B54" s="3">
        <v>0.55643295138888893</v>
      </c>
      <c r="C54" s="4">
        <v>8.3840000000000003</v>
      </c>
      <c r="D54" s="4">
        <v>10.0839</v>
      </c>
      <c r="E54" s="4">
        <v>100839.49138599999</v>
      </c>
      <c r="F54" s="4">
        <v>160.1</v>
      </c>
      <c r="G54" s="4">
        <v>38.299999999999997</v>
      </c>
      <c r="H54" s="4">
        <v>2495.1999999999998</v>
      </c>
      <c r="J54" s="4">
        <v>0</v>
      </c>
      <c r="K54" s="4">
        <v>0.79410000000000003</v>
      </c>
      <c r="L54" s="4">
        <v>6.6581999999999999</v>
      </c>
      <c r="M54" s="4">
        <v>8.0081000000000007</v>
      </c>
      <c r="N54" s="4">
        <v>127.1367</v>
      </c>
      <c r="O54" s="4">
        <v>30.3872</v>
      </c>
      <c r="P54" s="4">
        <v>157.5</v>
      </c>
      <c r="Q54" s="4">
        <v>98.4178</v>
      </c>
      <c r="R54" s="4">
        <v>23.523</v>
      </c>
      <c r="S54" s="4">
        <v>121.9</v>
      </c>
      <c r="T54" s="4">
        <v>2495.1729</v>
      </c>
      <c r="W54" s="4">
        <v>0</v>
      </c>
      <c r="X54" s="4">
        <v>0</v>
      </c>
      <c r="Y54" s="4">
        <v>11.5</v>
      </c>
      <c r="Z54" s="4">
        <v>909</v>
      </c>
      <c r="AA54" s="4">
        <v>922</v>
      </c>
      <c r="AB54" s="4">
        <v>895</v>
      </c>
      <c r="AC54" s="4">
        <v>95</v>
      </c>
      <c r="AD54" s="4">
        <v>12.91</v>
      </c>
      <c r="AE54" s="4">
        <v>0.3</v>
      </c>
      <c r="AF54" s="4">
        <v>992</v>
      </c>
      <c r="AG54" s="4">
        <v>-9</v>
      </c>
      <c r="AH54" s="4">
        <v>10.127000000000001</v>
      </c>
      <c r="AI54" s="4">
        <v>24</v>
      </c>
      <c r="AJ54" s="4">
        <v>136</v>
      </c>
      <c r="AK54" s="4">
        <v>134.69999999999999</v>
      </c>
      <c r="AL54" s="4">
        <v>4.7</v>
      </c>
      <c r="AM54" s="4">
        <v>142</v>
      </c>
      <c r="AN54" s="4" t="s">
        <v>155</v>
      </c>
      <c r="AO54" s="4">
        <v>2</v>
      </c>
      <c r="AP54" s="5">
        <v>0.76473379629629623</v>
      </c>
      <c r="AQ54" s="4">
        <v>47.160480999999997</v>
      </c>
      <c r="AR54" s="4">
        <v>-88.484139999999996</v>
      </c>
      <c r="AS54" s="4">
        <v>311.89999999999998</v>
      </c>
      <c r="AT54" s="4">
        <v>35.1</v>
      </c>
      <c r="AU54" s="4">
        <v>12</v>
      </c>
      <c r="AV54" s="4">
        <v>8</v>
      </c>
      <c r="AW54" s="4" t="s">
        <v>432</v>
      </c>
      <c r="AX54" s="4">
        <v>1.4</v>
      </c>
      <c r="AY54" s="4">
        <v>1.752</v>
      </c>
      <c r="AZ54" s="4">
        <v>3.0215999999999998</v>
      </c>
      <c r="BA54" s="4">
        <v>11.154</v>
      </c>
      <c r="BB54" s="4">
        <v>8.06</v>
      </c>
      <c r="BC54" s="4">
        <v>0.72</v>
      </c>
      <c r="BD54" s="4">
        <v>25.922000000000001</v>
      </c>
      <c r="BE54" s="4">
        <v>1079.1199999999999</v>
      </c>
      <c r="BF54" s="4">
        <v>826.07899999999995</v>
      </c>
      <c r="BG54" s="4">
        <v>2.1579999999999999</v>
      </c>
      <c r="BH54" s="4">
        <v>0.51600000000000001</v>
      </c>
      <c r="BI54" s="4">
        <v>2.6739999999999999</v>
      </c>
      <c r="BJ54" s="4">
        <v>1.67</v>
      </c>
      <c r="BK54" s="4">
        <v>0.39900000000000002</v>
      </c>
      <c r="BL54" s="4">
        <v>2.0699999999999998</v>
      </c>
      <c r="BM54" s="4">
        <v>16.7685</v>
      </c>
      <c r="BQ54" s="4">
        <v>0</v>
      </c>
      <c r="BR54" s="4">
        <v>0.60673100000000002</v>
      </c>
      <c r="BS54" s="4">
        <v>-5</v>
      </c>
      <c r="BT54" s="4">
        <v>8.0000000000000002E-3</v>
      </c>
      <c r="BU54" s="4">
        <v>14.826988999999999</v>
      </c>
      <c r="BV54" s="4">
        <v>0.16159999999999999</v>
      </c>
      <c r="BW54" s="4">
        <f t="shared" si="9"/>
        <v>3.9172904937999995</v>
      </c>
      <c r="BY54" s="4">
        <f t="shared" si="10"/>
        <v>12348.877465319023</v>
      </c>
      <c r="BZ54" s="4">
        <f t="shared" si="11"/>
        <v>9453.210345163905</v>
      </c>
      <c r="CA54" s="4">
        <f t="shared" si="12"/>
        <v>19.110595084033999</v>
      </c>
      <c r="CB54" s="4">
        <f t="shared" si="13"/>
        <v>191.88982854288869</v>
      </c>
    </row>
    <row r="55" spans="1:80" x14ac:dyDescent="0.25">
      <c r="A55" s="2">
        <v>42804</v>
      </c>
      <c r="B55" s="3">
        <v>0.55644452546296297</v>
      </c>
      <c r="C55" s="4">
        <v>8.3829999999999991</v>
      </c>
      <c r="D55" s="4">
        <v>10.160500000000001</v>
      </c>
      <c r="E55" s="4">
        <v>101605.19166700001</v>
      </c>
      <c r="F55" s="4">
        <v>146.30000000000001</v>
      </c>
      <c r="G55" s="4">
        <v>29.7</v>
      </c>
      <c r="H55" s="4">
        <v>2565.4</v>
      </c>
      <c r="J55" s="4">
        <v>0</v>
      </c>
      <c r="K55" s="4">
        <v>0.79310000000000003</v>
      </c>
      <c r="L55" s="4">
        <v>6.649</v>
      </c>
      <c r="M55" s="4">
        <v>8.0585000000000004</v>
      </c>
      <c r="N55" s="4">
        <v>116.03400000000001</v>
      </c>
      <c r="O55" s="4">
        <v>23.555800000000001</v>
      </c>
      <c r="P55" s="4">
        <v>139.6</v>
      </c>
      <c r="Q55" s="4">
        <v>89.823700000000002</v>
      </c>
      <c r="R55" s="4">
        <v>18.2349</v>
      </c>
      <c r="S55" s="4">
        <v>108.1</v>
      </c>
      <c r="T55" s="4">
        <v>2565.4322999999999</v>
      </c>
      <c r="W55" s="4">
        <v>0</v>
      </c>
      <c r="X55" s="4">
        <v>0</v>
      </c>
      <c r="Y55" s="4">
        <v>11.6</v>
      </c>
      <c r="Z55" s="4">
        <v>911</v>
      </c>
      <c r="AA55" s="4">
        <v>924</v>
      </c>
      <c r="AB55" s="4">
        <v>895</v>
      </c>
      <c r="AC55" s="4">
        <v>95</v>
      </c>
      <c r="AD55" s="4">
        <v>12.92</v>
      </c>
      <c r="AE55" s="4">
        <v>0.3</v>
      </c>
      <c r="AF55" s="4">
        <v>992</v>
      </c>
      <c r="AG55" s="4">
        <v>-9</v>
      </c>
      <c r="AH55" s="4">
        <v>10</v>
      </c>
      <c r="AI55" s="4">
        <v>24</v>
      </c>
      <c r="AJ55" s="4">
        <v>136</v>
      </c>
      <c r="AK55" s="4">
        <v>135.9</v>
      </c>
      <c r="AL55" s="4">
        <v>4.7</v>
      </c>
      <c r="AM55" s="4">
        <v>142</v>
      </c>
      <c r="AN55" s="4" t="s">
        <v>155</v>
      </c>
      <c r="AO55" s="4">
        <v>2</v>
      </c>
      <c r="AP55" s="5">
        <v>0.76474537037037038</v>
      </c>
      <c r="AQ55" s="4">
        <v>47.160620000000002</v>
      </c>
      <c r="AR55" s="4">
        <v>-88.484111999999996</v>
      </c>
      <c r="AS55" s="4">
        <v>312</v>
      </c>
      <c r="AT55" s="4">
        <v>34.700000000000003</v>
      </c>
      <c r="AU55" s="4">
        <v>12</v>
      </c>
      <c r="AV55" s="4">
        <v>8</v>
      </c>
      <c r="AW55" s="4" t="s">
        <v>432</v>
      </c>
      <c r="AX55" s="4">
        <v>1.3391999999999999</v>
      </c>
      <c r="AY55" s="4">
        <v>2.1303999999999998</v>
      </c>
      <c r="AZ55" s="4">
        <v>3.2696000000000001</v>
      </c>
      <c r="BA55" s="4">
        <v>11.154</v>
      </c>
      <c r="BB55" s="4">
        <v>8.02</v>
      </c>
      <c r="BC55" s="4">
        <v>0.72</v>
      </c>
      <c r="BD55" s="4">
        <v>26.084</v>
      </c>
      <c r="BE55" s="4">
        <v>1074.1469999999999</v>
      </c>
      <c r="BF55" s="4">
        <v>828.59100000000001</v>
      </c>
      <c r="BG55" s="4">
        <v>1.9630000000000001</v>
      </c>
      <c r="BH55" s="4">
        <v>0.39900000000000002</v>
      </c>
      <c r="BI55" s="4">
        <v>2.3620000000000001</v>
      </c>
      <c r="BJ55" s="4">
        <v>1.52</v>
      </c>
      <c r="BK55" s="4">
        <v>0.308</v>
      </c>
      <c r="BL55" s="4">
        <v>1.8280000000000001</v>
      </c>
      <c r="BM55" s="4">
        <v>17.184799999999999</v>
      </c>
      <c r="BQ55" s="4">
        <v>0</v>
      </c>
      <c r="BR55" s="4">
        <v>0.58341299999999996</v>
      </c>
      <c r="BS55" s="4">
        <v>-5</v>
      </c>
      <c r="BT55" s="4">
        <v>7.1269999999999997E-3</v>
      </c>
      <c r="BU55" s="4">
        <v>14.257156</v>
      </c>
      <c r="BV55" s="4">
        <v>0.14396500000000001</v>
      </c>
      <c r="BW55" s="4">
        <f t="shared" si="9"/>
        <v>3.7667406151999998</v>
      </c>
      <c r="BY55" s="4">
        <f t="shared" si="10"/>
        <v>11819.562342790317</v>
      </c>
      <c r="BZ55" s="4">
        <f t="shared" si="11"/>
        <v>9117.5444154058732</v>
      </c>
      <c r="CA55" s="4">
        <f t="shared" si="12"/>
        <v>16.725582961216002</v>
      </c>
      <c r="CB55" s="4">
        <f t="shared" si="13"/>
        <v>189.09591978414784</v>
      </c>
    </row>
    <row r="56" spans="1:80" x14ac:dyDescent="0.25">
      <c r="A56" s="2">
        <v>42804</v>
      </c>
      <c r="B56" s="3">
        <v>0.55645609953703701</v>
      </c>
      <c r="C56" s="4">
        <v>8.4559999999999995</v>
      </c>
      <c r="D56" s="4">
        <v>9.7565000000000008</v>
      </c>
      <c r="E56" s="4">
        <v>97565.194468000002</v>
      </c>
      <c r="F56" s="4">
        <v>137.1</v>
      </c>
      <c r="G56" s="4">
        <v>34</v>
      </c>
      <c r="H56" s="4">
        <v>2454.6</v>
      </c>
      <c r="J56" s="4">
        <v>0</v>
      </c>
      <c r="K56" s="4">
        <v>0.79749999999999999</v>
      </c>
      <c r="L56" s="4">
        <v>6.7436999999999996</v>
      </c>
      <c r="M56" s="4">
        <v>7.7809999999999997</v>
      </c>
      <c r="N56" s="4">
        <v>109.3592</v>
      </c>
      <c r="O56" s="4">
        <v>27.147600000000001</v>
      </c>
      <c r="P56" s="4">
        <v>136.5</v>
      </c>
      <c r="Q56" s="4">
        <v>84.656599999999997</v>
      </c>
      <c r="R56" s="4">
        <v>21.0153</v>
      </c>
      <c r="S56" s="4">
        <v>105.7</v>
      </c>
      <c r="T56" s="4">
        <v>2454.6095999999998</v>
      </c>
      <c r="W56" s="4">
        <v>0</v>
      </c>
      <c r="X56" s="4">
        <v>0</v>
      </c>
      <c r="Y56" s="4">
        <v>11.5</v>
      </c>
      <c r="Z56" s="4">
        <v>908</v>
      </c>
      <c r="AA56" s="4">
        <v>922</v>
      </c>
      <c r="AB56" s="4">
        <v>891</v>
      </c>
      <c r="AC56" s="4">
        <v>95</v>
      </c>
      <c r="AD56" s="4">
        <v>12.92</v>
      </c>
      <c r="AE56" s="4">
        <v>0.3</v>
      </c>
      <c r="AF56" s="4">
        <v>992</v>
      </c>
      <c r="AG56" s="4">
        <v>-9</v>
      </c>
      <c r="AH56" s="4">
        <v>10</v>
      </c>
      <c r="AI56" s="4">
        <v>24</v>
      </c>
      <c r="AJ56" s="4">
        <v>136</v>
      </c>
      <c r="AK56" s="4">
        <v>136.9</v>
      </c>
      <c r="AL56" s="4">
        <v>4.5999999999999996</v>
      </c>
      <c r="AM56" s="4">
        <v>142</v>
      </c>
      <c r="AN56" s="4" t="s">
        <v>155</v>
      </c>
      <c r="AO56" s="4">
        <v>2</v>
      </c>
      <c r="AP56" s="5">
        <v>0.76475694444444453</v>
      </c>
      <c r="AQ56" s="4">
        <v>47.160750999999998</v>
      </c>
      <c r="AR56" s="4">
        <v>-88.484065999999999</v>
      </c>
      <c r="AS56" s="4">
        <v>312.10000000000002</v>
      </c>
      <c r="AT56" s="4">
        <v>33.1</v>
      </c>
      <c r="AU56" s="4">
        <v>12</v>
      </c>
      <c r="AV56" s="4">
        <v>8</v>
      </c>
      <c r="AW56" s="4" t="s">
        <v>432</v>
      </c>
      <c r="AX56" s="4">
        <v>1.1696</v>
      </c>
      <c r="AY56" s="4">
        <v>2.2303999999999999</v>
      </c>
      <c r="AZ56" s="4">
        <v>3.1696</v>
      </c>
      <c r="BA56" s="4">
        <v>11.154</v>
      </c>
      <c r="BB56" s="4">
        <v>8.2100000000000009</v>
      </c>
      <c r="BC56" s="4">
        <v>0.74</v>
      </c>
      <c r="BD56" s="4">
        <v>25.388999999999999</v>
      </c>
      <c r="BE56" s="4">
        <v>1103.7850000000001</v>
      </c>
      <c r="BF56" s="4">
        <v>810.59199999999998</v>
      </c>
      <c r="BG56" s="4">
        <v>1.8740000000000001</v>
      </c>
      <c r="BH56" s="4">
        <v>0.46500000000000002</v>
      </c>
      <c r="BI56" s="4">
        <v>2.34</v>
      </c>
      <c r="BJ56" s="4">
        <v>1.4510000000000001</v>
      </c>
      <c r="BK56" s="4">
        <v>0.36</v>
      </c>
      <c r="BL56" s="4">
        <v>1.8109999999999999</v>
      </c>
      <c r="BM56" s="4">
        <v>16.658899999999999</v>
      </c>
      <c r="BQ56" s="4">
        <v>0</v>
      </c>
      <c r="BR56" s="4">
        <v>0.583619</v>
      </c>
      <c r="BS56" s="4">
        <v>-5</v>
      </c>
      <c r="BT56" s="4">
        <v>6.1269999999999996E-3</v>
      </c>
      <c r="BU56" s="4">
        <v>14.262188999999999</v>
      </c>
      <c r="BV56" s="4">
        <v>0.123765</v>
      </c>
      <c r="BW56" s="4">
        <f t="shared" si="9"/>
        <v>3.7680703337999999</v>
      </c>
      <c r="BY56" s="4">
        <f t="shared" si="10"/>
        <v>12149.976822244707</v>
      </c>
      <c r="BZ56" s="4">
        <f t="shared" si="11"/>
        <v>8922.6380248843598</v>
      </c>
      <c r="CA56" s="4">
        <f t="shared" si="12"/>
        <v>15.971965889260202</v>
      </c>
      <c r="CB56" s="4">
        <f t="shared" si="13"/>
        <v>183.37379914031476</v>
      </c>
    </row>
    <row r="57" spans="1:80" x14ac:dyDescent="0.25">
      <c r="A57" s="2">
        <v>42804</v>
      </c>
      <c r="B57" s="3">
        <v>0.55646767361111105</v>
      </c>
      <c r="C57" s="4">
        <v>8.5790000000000006</v>
      </c>
      <c r="D57" s="4">
        <v>8.7620000000000005</v>
      </c>
      <c r="E57" s="4">
        <v>87620.281577000002</v>
      </c>
      <c r="F57" s="4">
        <v>121.6</v>
      </c>
      <c r="G57" s="4">
        <v>42.8</v>
      </c>
      <c r="H57" s="4">
        <v>2437.9</v>
      </c>
      <c r="J57" s="4">
        <v>0</v>
      </c>
      <c r="K57" s="4">
        <v>0.80859999999999999</v>
      </c>
      <c r="L57" s="4">
        <v>6.9374000000000002</v>
      </c>
      <c r="M57" s="4">
        <v>7.0850999999999997</v>
      </c>
      <c r="N57" s="4">
        <v>98.333799999999997</v>
      </c>
      <c r="O57" s="4">
        <v>34.637900000000002</v>
      </c>
      <c r="P57" s="4">
        <v>133</v>
      </c>
      <c r="Q57" s="4">
        <v>76.121700000000004</v>
      </c>
      <c r="R57" s="4">
        <v>26.813700000000001</v>
      </c>
      <c r="S57" s="4">
        <v>102.9</v>
      </c>
      <c r="T57" s="4">
        <v>2437.9196999999999</v>
      </c>
      <c r="W57" s="4">
        <v>0</v>
      </c>
      <c r="X57" s="4">
        <v>0</v>
      </c>
      <c r="Y57" s="4">
        <v>11.7</v>
      </c>
      <c r="Z57" s="4">
        <v>899</v>
      </c>
      <c r="AA57" s="4">
        <v>913</v>
      </c>
      <c r="AB57" s="4">
        <v>882</v>
      </c>
      <c r="AC57" s="4">
        <v>95</v>
      </c>
      <c r="AD57" s="4">
        <v>12.92</v>
      </c>
      <c r="AE57" s="4">
        <v>0.3</v>
      </c>
      <c r="AF57" s="4">
        <v>992</v>
      </c>
      <c r="AG57" s="4">
        <v>-9</v>
      </c>
      <c r="AH57" s="4">
        <v>10</v>
      </c>
      <c r="AI57" s="4">
        <v>24</v>
      </c>
      <c r="AJ57" s="4">
        <v>136</v>
      </c>
      <c r="AK57" s="4">
        <v>135.30000000000001</v>
      </c>
      <c r="AL57" s="4">
        <v>5.3</v>
      </c>
      <c r="AM57" s="4">
        <v>142</v>
      </c>
      <c r="AN57" s="4" t="s">
        <v>155</v>
      </c>
      <c r="AO57" s="4">
        <v>2</v>
      </c>
      <c r="AP57" s="5">
        <v>0.76476851851851846</v>
      </c>
      <c r="AQ57" s="4">
        <v>47.160876999999999</v>
      </c>
      <c r="AR57" s="4">
        <v>-88.484016999999994</v>
      </c>
      <c r="AS57" s="4">
        <v>312.2</v>
      </c>
      <c r="AT57" s="4">
        <v>32.299999999999997</v>
      </c>
      <c r="AU57" s="4">
        <v>12</v>
      </c>
      <c r="AV57" s="4">
        <v>9</v>
      </c>
      <c r="AW57" s="4" t="s">
        <v>431</v>
      </c>
      <c r="AX57" s="4">
        <v>1.1000000000000001</v>
      </c>
      <c r="AY57" s="4">
        <v>2.2999999999999998</v>
      </c>
      <c r="AZ57" s="4">
        <v>3.1</v>
      </c>
      <c r="BA57" s="4">
        <v>11.154</v>
      </c>
      <c r="BB57" s="4">
        <v>8.7200000000000006</v>
      </c>
      <c r="BC57" s="4">
        <v>0.78</v>
      </c>
      <c r="BD57" s="4">
        <v>23.667999999999999</v>
      </c>
      <c r="BE57" s="4">
        <v>1175.7159999999999</v>
      </c>
      <c r="BF57" s="4">
        <v>764.24099999999999</v>
      </c>
      <c r="BG57" s="4">
        <v>1.7450000000000001</v>
      </c>
      <c r="BH57" s="4">
        <v>0.61499999999999999</v>
      </c>
      <c r="BI57" s="4">
        <v>2.36</v>
      </c>
      <c r="BJ57" s="4">
        <v>1.351</v>
      </c>
      <c r="BK57" s="4">
        <v>0.47599999999999998</v>
      </c>
      <c r="BL57" s="4">
        <v>1.827</v>
      </c>
      <c r="BM57" s="4">
        <v>17.131799999999998</v>
      </c>
      <c r="BQ57" s="4">
        <v>0</v>
      </c>
      <c r="BR57" s="4">
        <v>0.54122300000000001</v>
      </c>
      <c r="BS57" s="4">
        <v>-5</v>
      </c>
      <c r="BT57" s="4">
        <v>7.7460000000000003E-3</v>
      </c>
      <c r="BU57" s="4">
        <v>13.226137</v>
      </c>
      <c r="BV57" s="4">
        <v>0.156469</v>
      </c>
      <c r="BW57" s="4">
        <f t="shared" si="9"/>
        <v>3.4943453953999999</v>
      </c>
      <c r="BY57" s="4">
        <f t="shared" si="10"/>
        <v>12001.629610201206</v>
      </c>
      <c r="BZ57" s="4">
        <f t="shared" si="11"/>
        <v>7801.3205697037201</v>
      </c>
      <c r="CA57" s="4">
        <f t="shared" si="12"/>
        <v>13.7909168569466</v>
      </c>
      <c r="CB57" s="4">
        <f t="shared" si="13"/>
        <v>174.88025863052388</v>
      </c>
    </row>
    <row r="58" spans="1:80" x14ac:dyDescent="0.25">
      <c r="A58" s="2">
        <v>42804</v>
      </c>
      <c r="B58" s="3">
        <v>0.5564792476851852</v>
      </c>
      <c r="C58" s="4">
        <v>8.016</v>
      </c>
      <c r="D58" s="4">
        <v>9.8005999999999993</v>
      </c>
      <c r="E58" s="4">
        <v>98006.444086999996</v>
      </c>
      <c r="F58" s="4">
        <v>111.4</v>
      </c>
      <c r="G58" s="4">
        <v>42.9</v>
      </c>
      <c r="H58" s="4">
        <v>6199.3</v>
      </c>
      <c r="J58" s="4">
        <v>0</v>
      </c>
      <c r="K58" s="4">
        <v>0.79649999999999999</v>
      </c>
      <c r="L58" s="4">
        <v>6.3844000000000003</v>
      </c>
      <c r="M58" s="4">
        <v>7.8059000000000003</v>
      </c>
      <c r="N58" s="4">
        <v>88.7577</v>
      </c>
      <c r="O58" s="4">
        <v>34.168500000000002</v>
      </c>
      <c r="P58" s="4">
        <v>122.9</v>
      </c>
      <c r="Q58" s="4">
        <v>68.708600000000004</v>
      </c>
      <c r="R58" s="4">
        <v>26.450299999999999</v>
      </c>
      <c r="S58" s="4">
        <v>95.2</v>
      </c>
      <c r="T58" s="4">
        <v>6199.3267999999998</v>
      </c>
      <c r="W58" s="4">
        <v>0</v>
      </c>
      <c r="X58" s="4">
        <v>0</v>
      </c>
      <c r="Y58" s="4">
        <v>11.6</v>
      </c>
      <c r="Z58" s="4">
        <v>897</v>
      </c>
      <c r="AA58" s="4">
        <v>913</v>
      </c>
      <c r="AB58" s="4">
        <v>878</v>
      </c>
      <c r="AC58" s="4">
        <v>95</v>
      </c>
      <c r="AD58" s="4">
        <v>12.92</v>
      </c>
      <c r="AE58" s="4">
        <v>0.3</v>
      </c>
      <c r="AF58" s="4">
        <v>992</v>
      </c>
      <c r="AG58" s="4">
        <v>-9</v>
      </c>
      <c r="AH58" s="4">
        <v>10</v>
      </c>
      <c r="AI58" s="4">
        <v>24</v>
      </c>
      <c r="AJ58" s="4">
        <v>135.1</v>
      </c>
      <c r="AK58" s="4">
        <v>134.1</v>
      </c>
      <c r="AL58" s="4">
        <v>5.3</v>
      </c>
      <c r="AM58" s="4">
        <v>142</v>
      </c>
      <c r="AN58" s="4" t="s">
        <v>155</v>
      </c>
      <c r="AO58" s="4">
        <v>2</v>
      </c>
      <c r="AP58" s="5">
        <v>0.76478009259259261</v>
      </c>
      <c r="AQ58" s="4">
        <v>47.161005000000003</v>
      </c>
      <c r="AR58" s="4">
        <v>-88.483985000000004</v>
      </c>
      <c r="AS58" s="4">
        <v>312.3</v>
      </c>
      <c r="AT58" s="4">
        <v>32.1</v>
      </c>
      <c r="AU58" s="4">
        <v>12</v>
      </c>
      <c r="AV58" s="4">
        <v>8</v>
      </c>
      <c r="AW58" s="4" t="s">
        <v>446</v>
      </c>
      <c r="AX58" s="4">
        <v>1.1608000000000001</v>
      </c>
      <c r="AY58" s="4">
        <v>2.4216000000000002</v>
      </c>
      <c r="AZ58" s="4">
        <v>3.2216</v>
      </c>
      <c r="BA58" s="4">
        <v>11.154</v>
      </c>
      <c r="BB58" s="4">
        <v>8.15</v>
      </c>
      <c r="BC58" s="4">
        <v>0.73</v>
      </c>
      <c r="BD58" s="4">
        <v>25.553999999999998</v>
      </c>
      <c r="BE58" s="4">
        <v>1042.143</v>
      </c>
      <c r="BF58" s="4">
        <v>810.97799999999995</v>
      </c>
      <c r="BG58" s="4">
        <v>1.5169999999999999</v>
      </c>
      <c r="BH58" s="4">
        <v>0.58399999999999996</v>
      </c>
      <c r="BI58" s="4">
        <v>2.101</v>
      </c>
      <c r="BJ58" s="4">
        <v>1.175</v>
      </c>
      <c r="BK58" s="4">
        <v>0.45200000000000001</v>
      </c>
      <c r="BL58" s="4">
        <v>1.627</v>
      </c>
      <c r="BM58" s="4">
        <v>41.959600000000002</v>
      </c>
      <c r="BQ58" s="4">
        <v>0</v>
      </c>
      <c r="BR58" s="4">
        <v>0.61007800000000001</v>
      </c>
      <c r="BS58" s="4">
        <v>-5</v>
      </c>
      <c r="BT58" s="4">
        <v>8.0000000000000002E-3</v>
      </c>
      <c r="BU58" s="4">
        <v>14.908782</v>
      </c>
      <c r="BV58" s="4">
        <v>0.16159999999999999</v>
      </c>
      <c r="BW58" s="4">
        <f t="shared" si="9"/>
        <v>3.9389002043999999</v>
      </c>
      <c r="BY58" s="4">
        <f t="shared" si="10"/>
        <v>11991.520504905708</v>
      </c>
      <c r="BZ58" s="4">
        <f t="shared" si="11"/>
        <v>9331.5977903487528</v>
      </c>
      <c r="CA58" s="4">
        <f t="shared" si="12"/>
        <v>13.520252588430001</v>
      </c>
      <c r="CB58" s="4">
        <f t="shared" si="13"/>
        <v>482.812247242117</v>
      </c>
    </row>
    <row r="59" spans="1:80" x14ac:dyDescent="0.25">
      <c r="A59" s="2">
        <v>42804</v>
      </c>
      <c r="B59" s="3">
        <v>0.55649082175925924</v>
      </c>
      <c r="C59" s="4">
        <v>7.9960000000000004</v>
      </c>
      <c r="D59" s="4">
        <v>9.8656000000000006</v>
      </c>
      <c r="E59" s="4">
        <v>98655.901777999999</v>
      </c>
      <c r="F59" s="4">
        <v>107.1</v>
      </c>
      <c r="G59" s="4">
        <v>42.9</v>
      </c>
      <c r="H59" s="4">
        <v>15436.6</v>
      </c>
      <c r="J59" s="4">
        <v>0</v>
      </c>
      <c r="K59" s="4">
        <v>0.78459999999999996</v>
      </c>
      <c r="L59" s="4">
        <v>6.2739000000000003</v>
      </c>
      <c r="M59" s="4">
        <v>7.7405999999999997</v>
      </c>
      <c r="N59" s="4">
        <v>84.031099999999995</v>
      </c>
      <c r="O59" s="4">
        <v>33.659500000000001</v>
      </c>
      <c r="P59" s="4">
        <v>117.7</v>
      </c>
      <c r="Q59" s="4">
        <v>65.049800000000005</v>
      </c>
      <c r="R59" s="4">
        <v>26.0563</v>
      </c>
      <c r="S59" s="4">
        <v>91.1</v>
      </c>
      <c r="T59" s="4">
        <v>15436.6055</v>
      </c>
      <c r="W59" s="4">
        <v>0</v>
      </c>
      <c r="X59" s="4">
        <v>0</v>
      </c>
      <c r="Y59" s="4">
        <v>11.5</v>
      </c>
      <c r="Z59" s="4">
        <v>908</v>
      </c>
      <c r="AA59" s="4">
        <v>925</v>
      </c>
      <c r="AB59" s="4">
        <v>891</v>
      </c>
      <c r="AC59" s="4">
        <v>95</v>
      </c>
      <c r="AD59" s="4">
        <v>12.92</v>
      </c>
      <c r="AE59" s="4">
        <v>0.3</v>
      </c>
      <c r="AF59" s="4">
        <v>992</v>
      </c>
      <c r="AG59" s="4">
        <v>-9</v>
      </c>
      <c r="AH59" s="4">
        <v>10.872999999999999</v>
      </c>
      <c r="AI59" s="4">
        <v>24</v>
      </c>
      <c r="AJ59" s="4">
        <v>135</v>
      </c>
      <c r="AK59" s="4">
        <v>134</v>
      </c>
      <c r="AL59" s="4">
        <v>5</v>
      </c>
      <c r="AM59" s="4">
        <v>142</v>
      </c>
      <c r="AN59" s="4" t="s">
        <v>155</v>
      </c>
      <c r="AO59" s="4">
        <v>2</v>
      </c>
      <c r="AP59" s="5">
        <v>0.76479166666666665</v>
      </c>
      <c r="AQ59" s="4">
        <v>47.161127999999998</v>
      </c>
      <c r="AR59" s="4">
        <v>-88.483975999999998</v>
      </c>
      <c r="AS59" s="4">
        <v>313.10000000000002</v>
      </c>
      <c r="AT59" s="4">
        <v>31.4</v>
      </c>
      <c r="AU59" s="4">
        <v>12</v>
      </c>
      <c r="AV59" s="4">
        <v>8</v>
      </c>
      <c r="AW59" s="4" t="s">
        <v>446</v>
      </c>
      <c r="AX59" s="4">
        <v>1.3</v>
      </c>
      <c r="AY59" s="4">
        <v>2.8216000000000001</v>
      </c>
      <c r="AZ59" s="4">
        <v>3.5912000000000002</v>
      </c>
      <c r="BA59" s="4">
        <v>11.154</v>
      </c>
      <c r="BB59" s="4">
        <v>7.66</v>
      </c>
      <c r="BC59" s="4">
        <v>0.69</v>
      </c>
      <c r="BD59" s="4">
        <v>27.452999999999999</v>
      </c>
      <c r="BE59" s="4">
        <v>974.75800000000004</v>
      </c>
      <c r="BF59" s="4">
        <v>765.43600000000004</v>
      </c>
      <c r="BG59" s="4">
        <v>1.367</v>
      </c>
      <c r="BH59" s="4">
        <v>0.54800000000000004</v>
      </c>
      <c r="BI59" s="4">
        <v>1.915</v>
      </c>
      <c r="BJ59" s="4">
        <v>1.0580000000000001</v>
      </c>
      <c r="BK59" s="4">
        <v>0.42399999999999999</v>
      </c>
      <c r="BL59" s="4">
        <v>1.482</v>
      </c>
      <c r="BM59" s="4">
        <v>99.445899999999995</v>
      </c>
      <c r="BQ59" s="4">
        <v>0</v>
      </c>
      <c r="BR59" s="4">
        <v>0.67076100000000005</v>
      </c>
      <c r="BS59" s="4">
        <v>-5</v>
      </c>
      <c r="BT59" s="4">
        <v>8.0000000000000002E-3</v>
      </c>
      <c r="BU59" s="4">
        <v>16.391722000000001</v>
      </c>
      <c r="BV59" s="4">
        <v>0.16159999999999999</v>
      </c>
      <c r="BW59" s="4">
        <f t="shared" si="9"/>
        <v>4.3306929524000006</v>
      </c>
      <c r="BY59" s="4">
        <f t="shared" si="10"/>
        <v>12331.79118989842</v>
      </c>
      <c r="BZ59" s="4">
        <f t="shared" si="11"/>
        <v>9683.6311384272667</v>
      </c>
      <c r="CA59" s="4">
        <f t="shared" si="12"/>
        <v>13.384896639896802</v>
      </c>
      <c r="CB59" s="4">
        <f t="shared" si="13"/>
        <v>1258.1031122509578</v>
      </c>
    </row>
    <row r="60" spans="1:80" x14ac:dyDescent="0.25">
      <c r="A60" s="2">
        <v>42804</v>
      </c>
      <c r="B60" s="3">
        <v>0.55650239583333339</v>
      </c>
      <c r="C60" s="4">
        <v>8.6630000000000003</v>
      </c>
      <c r="D60" s="4">
        <v>9.5512999999999995</v>
      </c>
      <c r="E60" s="4">
        <v>95512.530713</v>
      </c>
      <c r="F60" s="4">
        <v>106.3</v>
      </c>
      <c r="G60" s="4">
        <v>42.9</v>
      </c>
      <c r="H60" s="4">
        <v>12623.2</v>
      </c>
      <c r="J60" s="4">
        <v>0</v>
      </c>
      <c r="K60" s="4">
        <v>0.78620000000000001</v>
      </c>
      <c r="L60" s="4">
        <v>6.8110999999999997</v>
      </c>
      <c r="M60" s="4">
        <v>7.5095000000000001</v>
      </c>
      <c r="N60" s="4">
        <v>83.593299999999999</v>
      </c>
      <c r="O60" s="4">
        <v>33.729300000000002</v>
      </c>
      <c r="P60" s="4">
        <v>117.3</v>
      </c>
      <c r="Q60" s="4">
        <v>64.710800000000006</v>
      </c>
      <c r="R60" s="4">
        <v>26.110399999999998</v>
      </c>
      <c r="S60" s="4">
        <v>90.8</v>
      </c>
      <c r="T60" s="4">
        <v>12623.2361</v>
      </c>
      <c r="W60" s="4">
        <v>0</v>
      </c>
      <c r="X60" s="4">
        <v>0</v>
      </c>
      <c r="Y60" s="4">
        <v>11.5</v>
      </c>
      <c r="Z60" s="4">
        <v>920</v>
      </c>
      <c r="AA60" s="4">
        <v>936</v>
      </c>
      <c r="AB60" s="4">
        <v>903</v>
      </c>
      <c r="AC60" s="4">
        <v>95</v>
      </c>
      <c r="AD60" s="4">
        <v>12.92</v>
      </c>
      <c r="AE60" s="4">
        <v>0.3</v>
      </c>
      <c r="AF60" s="4">
        <v>992</v>
      </c>
      <c r="AG60" s="4">
        <v>-9</v>
      </c>
      <c r="AH60" s="4">
        <v>11</v>
      </c>
      <c r="AI60" s="4">
        <v>24</v>
      </c>
      <c r="AJ60" s="4">
        <v>135</v>
      </c>
      <c r="AK60" s="4">
        <v>133.1</v>
      </c>
      <c r="AL60" s="4">
        <v>5.0999999999999996</v>
      </c>
      <c r="AM60" s="4">
        <v>142</v>
      </c>
      <c r="AN60" s="4" t="s">
        <v>155</v>
      </c>
      <c r="AO60" s="4">
        <v>2</v>
      </c>
      <c r="AP60" s="5">
        <v>0.7648032407407408</v>
      </c>
      <c r="AQ60" s="4">
        <v>47.161245999999998</v>
      </c>
      <c r="AR60" s="4">
        <v>-88.483977999999993</v>
      </c>
      <c r="AS60" s="4">
        <v>315.7</v>
      </c>
      <c r="AT60" s="4">
        <v>30.4</v>
      </c>
      <c r="AU60" s="4">
        <v>12</v>
      </c>
      <c r="AV60" s="4">
        <v>10</v>
      </c>
      <c r="AW60" s="4" t="s">
        <v>445</v>
      </c>
      <c r="AX60" s="4">
        <v>1.2696000000000001</v>
      </c>
      <c r="AY60" s="4">
        <v>3.0695999999999999</v>
      </c>
      <c r="AZ60" s="4">
        <v>3.6480000000000001</v>
      </c>
      <c r="BA60" s="4">
        <v>11.154</v>
      </c>
      <c r="BB60" s="4">
        <v>7.73</v>
      </c>
      <c r="BC60" s="4">
        <v>0.69</v>
      </c>
      <c r="BD60" s="4">
        <v>27.189</v>
      </c>
      <c r="BE60" s="4">
        <v>1056.537</v>
      </c>
      <c r="BF60" s="4">
        <v>741.404</v>
      </c>
      <c r="BG60" s="4">
        <v>1.3580000000000001</v>
      </c>
      <c r="BH60" s="4">
        <v>0.54800000000000004</v>
      </c>
      <c r="BI60" s="4">
        <v>1.9059999999999999</v>
      </c>
      <c r="BJ60" s="4">
        <v>1.0509999999999999</v>
      </c>
      <c r="BK60" s="4">
        <v>0.42399999999999999</v>
      </c>
      <c r="BL60" s="4">
        <v>1.4750000000000001</v>
      </c>
      <c r="BM60" s="4">
        <v>81.192300000000003</v>
      </c>
      <c r="BQ60" s="4">
        <v>0</v>
      </c>
      <c r="BR60" s="4">
        <v>0.67538100000000001</v>
      </c>
      <c r="BS60" s="4">
        <v>-5</v>
      </c>
      <c r="BT60" s="4">
        <v>8.8730000000000007E-3</v>
      </c>
      <c r="BU60" s="4">
        <v>16.504624</v>
      </c>
      <c r="BV60" s="4">
        <v>0.17923500000000001</v>
      </c>
      <c r="BW60" s="4">
        <f t="shared" si="9"/>
        <v>4.3605216607999999</v>
      </c>
      <c r="BY60" s="4">
        <f t="shared" si="10"/>
        <v>13458.452306526518</v>
      </c>
      <c r="BZ60" s="4">
        <f t="shared" si="11"/>
        <v>9444.2034437676939</v>
      </c>
      <c r="CA60" s="4">
        <f t="shared" si="12"/>
        <v>13.3879205121632</v>
      </c>
      <c r="CB60" s="4">
        <f t="shared" si="13"/>
        <v>1034.2493421500556</v>
      </c>
    </row>
    <row r="61" spans="1:80" x14ac:dyDescent="0.25">
      <c r="A61" s="2">
        <v>42804</v>
      </c>
      <c r="B61" s="3">
        <v>0.55651396990740742</v>
      </c>
      <c r="C61" s="4">
        <v>9.4659999999999993</v>
      </c>
      <c r="D61" s="4">
        <v>8.4971999999999994</v>
      </c>
      <c r="E61" s="4">
        <v>84972.088185999994</v>
      </c>
      <c r="F61" s="4">
        <v>101</v>
      </c>
      <c r="G61" s="4">
        <v>43</v>
      </c>
      <c r="H61" s="4">
        <v>7658.7</v>
      </c>
      <c r="J61" s="4">
        <v>0.14000000000000001</v>
      </c>
      <c r="K61" s="4">
        <v>0.79790000000000005</v>
      </c>
      <c r="L61" s="4">
        <v>7.5536000000000003</v>
      </c>
      <c r="M61" s="4">
        <v>6.7801999999999998</v>
      </c>
      <c r="N61" s="4">
        <v>80.591399999999993</v>
      </c>
      <c r="O61" s="4">
        <v>34.311199999999999</v>
      </c>
      <c r="P61" s="4">
        <v>114.9</v>
      </c>
      <c r="Q61" s="4">
        <v>62.387</v>
      </c>
      <c r="R61" s="4">
        <v>26.5608</v>
      </c>
      <c r="S61" s="4">
        <v>88.9</v>
      </c>
      <c r="T61" s="4">
        <v>7658.6705000000002</v>
      </c>
      <c r="W61" s="4">
        <v>0</v>
      </c>
      <c r="X61" s="4">
        <v>0.11360000000000001</v>
      </c>
      <c r="Y61" s="4">
        <v>11.4</v>
      </c>
      <c r="Z61" s="4">
        <v>928</v>
      </c>
      <c r="AA61" s="4">
        <v>944</v>
      </c>
      <c r="AB61" s="4">
        <v>912</v>
      </c>
      <c r="AC61" s="4">
        <v>95</v>
      </c>
      <c r="AD61" s="4">
        <v>12.92</v>
      </c>
      <c r="AE61" s="4">
        <v>0.3</v>
      </c>
      <c r="AF61" s="4">
        <v>992</v>
      </c>
      <c r="AG61" s="4">
        <v>-9</v>
      </c>
      <c r="AH61" s="4">
        <v>11</v>
      </c>
      <c r="AI61" s="4">
        <v>24</v>
      </c>
      <c r="AJ61" s="4">
        <v>135</v>
      </c>
      <c r="AK61" s="4">
        <v>132.1</v>
      </c>
      <c r="AL61" s="4">
        <v>5.4</v>
      </c>
      <c r="AM61" s="4">
        <v>142</v>
      </c>
      <c r="AN61" s="4" t="s">
        <v>155</v>
      </c>
      <c r="AO61" s="4">
        <v>2</v>
      </c>
      <c r="AP61" s="5">
        <v>0.76481481481481473</v>
      </c>
      <c r="AQ61" s="4">
        <v>47.161355999999998</v>
      </c>
      <c r="AR61" s="4">
        <v>-88.483990000000006</v>
      </c>
      <c r="AS61" s="4">
        <v>317.8</v>
      </c>
      <c r="AT61" s="4">
        <v>29.2</v>
      </c>
      <c r="AU61" s="4">
        <v>12</v>
      </c>
      <c r="AV61" s="4">
        <v>10</v>
      </c>
      <c r="AW61" s="4" t="s">
        <v>445</v>
      </c>
      <c r="AX61" s="4">
        <v>1.2</v>
      </c>
      <c r="AY61" s="4">
        <v>2.3919999999999999</v>
      </c>
      <c r="AZ61" s="4">
        <v>2.8136000000000001</v>
      </c>
      <c r="BA61" s="4">
        <v>11.154</v>
      </c>
      <c r="BB61" s="4">
        <v>8.2200000000000006</v>
      </c>
      <c r="BC61" s="4">
        <v>0.74</v>
      </c>
      <c r="BD61" s="4">
        <v>25.323</v>
      </c>
      <c r="BE61" s="4">
        <v>1209.319</v>
      </c>
      <c r="BF61" s="4">
        <v>690.88699999999994</v>
      </c>
      <c r="BG61" s="4">
        <v>1.351</v>
      </c>
      <c r="BH61" s="4">
        <v>0.57499999999999996</v>
      </c>
      <c r="BI61" s="4">
        <v>1.9259999999999999</v>
      </c>
      <c r="BJ61" s="4">
        <v>1.046</v>
      </c>
      <c r="BK61" s="4">
        <v>0.44500000000000001</v>
      </c>
      <c r="BL61" s="4">
        <v>1.4910000000000001</v>
      </c>
      <c r="BM61" s="4">
        <v>50.841299999999997</v>
      </c>
      <c r="BQ61" s="4">
        <v>13.225</v>
      </c>
      <c r="BR61" s="4">
        <v>0.72476099999999999</v>
      </c>
      <c r="BS61" s="4">
        <v>-5</v>
      </c>
      <c r="BT61" s="4">
        <v>8.9999999999999993E-3</v>
      </c>
      <c r="BU61" s="4">
        <v>17.711347</v>
      </c>
      <c r="BV61" s="4">
        <v>0.18179999999999999</v>
      </c>
      <c r="BW61" s="4">
        <f t="shared" si="9"/>
        <v>4.6793378774000001</v>
      </c>
      <c r="BY61" s="4">
        <f t="shared" si="10"/>
        <v>16530.928304070458</v>
      </c>
      <c r="BZ61" s="4">
        <f t="shared" si="11"/>
        <v>9444.1611048981504</v>
      </c>
      <c r="CA61" s="4">
        <f t="shared" si="12"/>
        <v>14.2984200248716</v>
      </c>
      <c r="CB61" s="4">
        <f t="shared" si="13"/>
        <v>694.98113002916295</v>
      </c>
    </row>
    <row r="62" spans="1:80" x14ac:dyDescent="0.25">
      <c r="A62" s="2">
        <v>42804</v>
      </c>
      <c r="B62" s="3">
        <v>0.55652554398148146</v>
      </c>
      <c r="C62" s="4">
        <v>10.513999999999999</v>
      </c>
      <c r="D62" s="4">
        <v>7.1283000000000003</v>
      </c>
      <c r="E62" s="4">
        <v>71282.762938</v>
      </c>
      <c r="F62" s="4">
        <v>100.7</v>
      </c>
      <c r="G62" s="4">
        <v>47.6</v>
      </c>
      <c r="H62" s="4">
        <v>4852.7</v>
      </c>
      <c r="J62" s="4">
        <v>0.3</v>
      </c>
      <c r="K62" s="4">
        <v>0.80789999999999995</v>
      </c>
      <c r="L62" s="4">
        <v>8.4939</v>
      </c>
      <c r="M62" s="4">
        <v>5.7587000000000002</v>
      </c>
      <c r="N62" s="4">
        <v>81.3523</v>
      </c>
      <c r="O62" s="4">
        <v>38.4437</v>
      </c>
      <c r="P62" s="4">
        <v>119.8</v>
      </c>
      <c r="Q62" s="4">
        <v>62.975999999999999</v>
      </c>
      <c r="R62" s="4">
        <v>29.759899999999998</v>
      </c>
      <c r="S62" s="4">
        <v>92.7</v>
      </c>
      <c r="T62" s="4">
        <v>4852.6746999999996</v>
      </c>
      <c r="W62" s="4">
        <v>0</v>
      </c>
      <c r="X62" s="4">
        <v>0.2424</v>
      </c>
      <c r="Y62" s="4">
        <v>11.4</v>
      </c>
      <c r="Z62" s="4">
        <v>944</v>
      </c>
      <c r="AA62" s="4">
        <v>959</v>
      </c>
      <c r="AB62" s="4">
        <v>925</v>
      </c>
      <c r="AC62" s="4">
        <v>95</v>
      </c>
      <c r="AD62" s="4">
        <v>12.92</v>
      </c>
      <c r="AE62" s="4">
        <v>0.3</v>
      </c>
      <c r="AF62" s="4">
        <v>992</v>
      </c>
      <c r="AG62" s="4">
        <v>-9</v>
      </c>
      <c r="AH62" s="4">
        <v>11</v>
      </c>
      <c r="AI62" s="4">
        <v>24</v>
      </c>
      <c r="AJ62" s="4">
        <v>135</v>
      </c>
      <c r="AK62" s="4">
        <v>132.9</v>
      </c>
      <c r="AL62" s="4">
        <v>5.0999999999999996</v>
      </c>
      <c r="AM62" s="4">
        <v>142</v>
      </c>
      <c r="AN62" s="4" t="s">
        <v>155</v>
      </c>
      <c r="AO62" s="4">
        <v>2</v>
      </c>
      <c r="AP62" s="5">
        <v>0.76482638888888888</v>
      </c>
      <c r="AQ62" s="4">
        <v>47.161473000000001</v>
      </c>
      <c r="AR62" s="4">
        <v>-88.484009999999998</v>
      </c>
      <c r="AS62" s="4">
        <v>318</v>
      </c>
      <c r="AT62" s="4">
        <v>29</v>
      </c>
      <c r="AU62" s="4">
        <v>12</v>
      </c>
      <c r="AV62" s="4">
        <v>10</v>
      </c>
      <c r="AW62" s="4" t="s">
        <v>445</v>
      </c>
      <c r="AX62" s="4">
        <v>1.2607999999999999</v>
      </c>
      <c r="AY62" s="4">
        <v>1.1823999999999999</v>
      </c>
      <c r="AZ62" s="4">
        <v>1.8824000000000001</v>
      </c>
      <c r="BA62" s="4">
        <v>11.154</v>
      </c>
      <c r="BB62" s="4">
        <v>8.69</v>
      </c>
      <c r="BC62" s="4">
        <v>0.78</v>
      </c>
      <c r="BD62" s="4">
        <v>23.783000000000001</v>
      </c>
      <c r="BE62" s="4">
        <v>1393.3510000000001</v>
      </c>
      <c r="BF62" s="4">
        <v>601.24900000000002</v>
      </c>
      <c r="BG62" s="4">
        <v>1.3979999999999999</v>
      </c>
      <c r="BH62" s="4">
        <v>0.66</v>
      </c>
      <c r="BI62" s="4">
        <v>2.0579999999999998</v>
      </c>
      <c r="BJ62" s="4">
        <v>1.0820000000000001</v>
      </c>
      <c r="BK62" s="4">
        <v>0.51100000000000001</v>
      </c>
      <c r="BL62" s="4">
        <v>1.593</v>
      </c>
      <c r="BM62" s="4">
        <v>33.007300000000001</v>
      </c>
      <c r="BQ62" s="4">
        <v>28.908000000000001</v>
      </c>
      <c r="BR62" s="4">
        <v>0.81842700000000002</v>
      </c>
      <c r="BS62" s="4">
        <v>-5</v>
      </c>
      <c r="BT62" s="4">
        <v>8.9999999999999993E-3</v>
      </c>
      <c r="BU62" s="4">
        <v>20.000309999999999</v>
      </c>
      <c r="BV62" s="4">
        <v>0.18179999999999999</v>
      </c>
      <c r="BW62" s="4">
        <f t="shared" si="9"/>
        <v>5.2840819019999996</v>
      </c>
      <c r="BY62" s="4">
        <f t="shared" si="10"/>
        <v>21508.09940637356</v>
      </c>
      <c r="BZ62" s="4">
        <f t="shared" si="11"/>
        <v>9281.0234176332433</v>
      </c>
      <c r="CA62" s="4">
        <f t="shared" si="12"/>
        <v>16.702010877155999</v>
      </c>
      <c r="CB62" s="4">
        <f t="shared" si="13"/>
        <v>509.50858006058343</v>
      </c>
    </row>
    <row r="63" spans="1:80" x14ac:dyDescent="0.25">
      <c r="A63" s="2">
        <v>42804</v>
      </c>
      <c r="B63" s="3">
        <v>0.5565371180555555</v>
      </c>
      <c r="C63" s="4">
        <v>10.651999999999999</v>
      </c>
      <c r="D63" s="4">
        <v>6.3487</v>
      </c>
      <c r="E63" s="4">
        <v>63487.204659000003</v>
      </c>
      <c r="F63" s="4">
        <v>100.7</v>
      </c>
      <c r="G63" s="4">
        <v>57.5</v>
      </c>
      <c r="H63" s="4">
        <v>3516</v>
      </c>
      <c r="J63" s="4">
        <v>0.4</v>
      </c>
      <c r="K63" s="4">
        <v>0.81699999999999995</v>
      </c>
      <c r="L63" s="4">
        <v>8.7025000000000006</v>
      </c>
      <c r="M63" s="4">
        <v>5.1870000000000003</v>
      </c>
      <c r="N63" s="4">
        <v>82.302599999999998</v>
      </c>
      <c r="O63" s="4">
        <v>46.960299999999997</v>
      </c>
      <c r="P63" s="4">
        <v>129.30000000000001</v>
      </c>
      <c r="Q63" s="4">
        <v>63.711599999999997</v>
      </c>
      <c r="R63" s="4">
        <v>36.352600000000002</v>
      </c>
      <c r="S63" s="4">
        <v>100.1</v>
      </c>
      <c r="T63" s="4">
        <v>3515.9859999999999</v>
      </c>
      <c r="W63" s="4">
        <v>0</v>
      </c>
      <c r="X63" s="4">
        <v>0.32679999999999998</v>
      </c>
      <c r="Y63" s="4">
        <v>11.5</v>
      </c>
      <c r="Z63" s="4">
        <v>938</v>
      </c>
      <c r="AA63" s="4">
        <v>957</v>
      </c>
      <c r="AB63" s="4">
        <v>923</v>
      </c>
      <c r="AC63" s="4">
        <v>95</v>
      </c>
      <c r="AD63" s="4">
        <v>12.92</v>
      </c>
      <c r="AE63" s="4">
        <v>0.3</v>
      </c>
      <c r="AF63" s="4">
        <v>992</v>
      </c>
      <c r="AG63" s="4">
        <v>-9</v>
      </c>
      <c r="AH63" s="4">
        <v>11</v>
      </c>
      <c r="AI63" s="4">
        <v>24</v>
      </c>
      <c r="AJ63" s="4">
        <v>135</v>
      </c>
      <c r="AK63" s="4">
        <v>132.1</v>
      </c>
      <c r="AL63" s="4">
        <v>5.0999999999999996</v>
      </c>
      <c r="AM63" s="4">
        <v>142</v>
      </c>
      <c r="AN63" s="4" t="s">
        <v>155</v>
      </c>
      <c r="AO63" s="4">
        <v>2</v>
      </c>
      <c r="AP63" s="5">
        <v>0.76483796296296302</v>
      </c>
      <c r="AQ63" s="4">
        <v>47.161602999999999</v>
      </c>
      <c r="AR63" s="4">
        <v>-88.484037000000001</v>
      </c>
      <c r="AS63" s="4">
        <v>318.10000000000002</v>
      </c>
      <c r="AT63" s="4">
        <v>31</v>
      </c>
      <c r="AU63" s="4">
        <v>12</v>
      </c>
      <c r="AV63" s="4">
        <v>10</v>
      </c>
      <c r="AW63" s="4" t="s">
        <v>445</v>
      </c>
      <c r="AX63" s="4">
        <v>1.3088</v>
      </c>
      <c r="AY63" s="4">
        <v>1.6</v>
      </c>
      <c r="AZ63" s="4">
        <v>2.2999999999999998</v>
      </c>
      <c r="BA63" s="4">
        <v>11.154</v>
      </c>
      <c r="BB63" s="4">
        <v>9.16</v>
      </c>
      <c r="BC63" s="4">
        <v>0.82</v>
      </c>
      <c r="BD63" s="4">
        <v>22.396999999999998</v>
      </c>
      <c r="BE63" s="4">
        <v>1477.511</v>
      </c>
      <c r="BF63" s="4">
        <v>560.50900000000001</v>
      </c>
      <c r="BG63" s="4">
        <v>1.4630000000000001</v>
      </c>
      <c r="BH63" s="4">
        <v>0.83499999999999996</v>
      </c>
      <c r="BI63" s="4">
        <v>2.298</v>
      </c>
      <c r="BJ63" s="4">
        <v>1.133</v>
      </c>
      <c r="BK63" s="4">
        <v>0.64600000000000002</v>
      </c>
      <c r="BL63" s="4">
        <v>1.7789999999999999</v>
      </c>
      <c r="BM63" s="4">
        <v>24.752099999999999</v>
      </c>
      <c r="BQ63" s="4">
        <v>40.344000000000001</v>
      </c>
      <c r="BR63" s="4">
        <v>0.74457300000000004</v>
      </c>
      <c r="BS63" s="4">
        <v>-5</v>
      </c>
      <c r="BT63" s="4">
        <v>8.9999999999999993E-3</v>
      </c>
      <c r="BU63" s="4">
        <v>18.195502999999999</v>
      </c>
      <c r="BV63" s="4">
        <v>0.18179999999999999</v>
      </c>
      <c r="BW63" s="4">
        <f t="shared" si="9"/>
        <v>4.8072518925999992</v>
      </c>
      <c r="BY63" s="4">
        <f t="shared" si="10"/>
        <v>20749.114291934868</v>
      </c>
      <c r="BZ63" s="4">
        <f t="shared" si="11"/>
        <v>7871.3899948346379</v>
      </c>
      <c r="CA63" s="4">
        <f t="shared" si="12"/>
        <v>15.9110466810482</v>
      </c>
      <c r="CB63" s="4">
        <f t="shared" si="13"/>
        <v>347.60089898850231</v>
      </c>
    </row>
    <row r="64" spans="1:80" x14ac:dyDescent="0.25">
      <c r="A64" s="2">
        <v>42804</v>
      </c>
      <c r="B64" s="3">
        <v>0.55654869212962965</v>
      </c>
      <c r="C64" s="4">
        <v>10.67</v>
      </c>
      <c r="D64" s="4">
        <v>6.3320999999999996</v>
      </c>
      <c r="E64" s="4">
        <v>63320.815307999997</v>
      </c>
      <c r="F64" s="4">
        <v>110.1</v>
      </c>
      <c r="G64" s="4">
        <v>66.599999999999994</v>
      </c>
      <c r="H64" s="4">
        <v>2869.3</v>
      </c>
      <c r="J64" s="4">
        <v>0.4</v>
      </c>
      <c r="K64" s="4">
        <v>0.81779999999999997</v>
      </c>
      <c r="L64" s="4">
        <v>8.7256999999999998</v>
      </c>
      <c r="M64" s="4">
        <v>5.1783000000000001</v>
      </c>
      <c r="N64" s="4">
        <v>90.027199999999993</v>
      </c>
      <c r="O64" s="4">
        <v>54.493299999999998</v>
      </c>
      <c r="P64" s="4">
        <v>144.5</v>
      </c>
      <c r="Q64" s="4">
        <v>69.691400000000002</v>
      </c>
      <c r="R64" s="4">
        <v>42.184100000000001</v>
      </c>
      <c r="S64" s="4">
        <v>111.9</v>
      </c>
      <c r="T64" s="4">
        <v>2869.3179</v>
      </c>
      <c r="W64" s="4">
        <v>0</v>
      </c>
      <c r="X64" s="4">
        <v>0.3271</v>
      </c>
      <c r="Y64" s="4">
        <v>11.4</v>
      </c>
      <c r="Z64" s="4">
        <v>935</v>
      </c>
      <c r="AA64" s="4">
        <v>952</v>
      </c>
      <c r="AB64" s="4">
        <v>919</v>
      </c>
      <c r="AC64" s="4">
        <v>95</v>
      </c>
      <c r="AD64" s="4">
        <v>12.92</v>
      </c>
      <c r="AE64" s="4">
        <v>0.3</v>
      </c>
      <c r="AF64" s="4">
        <v>992</v>
      </c>
      <c r="AG64" s="4">
        <v>-9</v>
      </c>
      <c r="AH64" s="4">
        <v>10.127000000000001</v>
      </c>
      <c r="AI64" s="4">
        <v>24</v>
      </c>
      <c r="AJ64" s="4">
        <v>135</v>
      </c>
      <c r="AK64" s="4">
        <v>132</v>
      </c>
      <c r="AL64" s="4">
        <v>5.0999999999999996</v>
      </c>
      <c r="AM64" s="4">
        <v>142</v>
      </c>
      <c r="AN64" s="4" t="s">
        <v>155</v>
      </c>
      <c r="AO64" s="4">
        <v>2</v>
      </c>
      <c r="AP64" s="5">
        <v>0.76484953703703706</v>
      </c>
      <c r="AQ64" s="4">
        <v>47.161732000000001</v>
      </c>
      <c r="AR64" s="4">
        <v>-88.484065999999999</v>
      </c>
      <c r="AS64" s="4">
        <v>318.2</v>
      </c>
      <c r="AT64" s="4">
        <v>32.5</v>
      </c>
      <c r="AU64" s="4">
        <v>12</v>
      </c>
      <c r="AV64" s="4">
        <v>10</v>
      </c>
      <c r="AW64" s="4" t="s">
        <v>445</v>
      </c>
      <c r="AX64" s="4">
        <v>1.1000000000000001</v>
      </c>
      <c r="AY64" s="4">
        <v>1.6</v>
      </c>
      <c r="AZ64" s="4">
        <v>2.2999999999999998</v>
      </c>
      <c r="BA64" s="4">
        <v>11.154</v>
      </c>
      <c r="BB64" s="4">
        <v>9.1999999999999993</v>
      </c>
      <c r="BC64" s="4">
        <v>0.82</v>
      </c>
      <c r="BD64" s="4">
        <v>22.282</v>
      </c>
      <c r="BE64" s="4">
        <v>1486.711</v>
      </c>
      <c r="BF64" s="4">
        <v>561.54700000000003</v>
      </c>
      <c r="BG64" s="4">
        <v>1.6060000000000001</v>
      </c>
      <c r="BH64" s="4">
        <v>0.97199999999999998</v>
      </c>
      <c r="BI64" s="4">
        <v>2.5790000000000002</v>
      </c>
      <c r="BJ64" s="4">
        <v>1.2430000000000001</v>
      </c>
      <c r="BK64" s="4">
        <v>0.753</v>
      </c>
      <c r="BL64" s="4">
        <v>1.996</v>
      </c>
      <c r="BM64" s="4">
        <v>20.2712</v>
      </c>
      <c r="BQ64" s="4">
        <v>40.524999999999999</v>
      </c>
      <c r="BR64" s="4">
        <v>0.80096699999999998</v>
      </c>
      <c r="BS64" s="4">
        <v>-5</v>
      </c>
      <c r="BT64" s="4">
        <v>8.1270000000000005E-3</v>
      </c>
      <c r="BU64" s="4">
        <v>19.573630999999999</v>
      </c>
      <c r="BV64" s="4">
        <v>0.16416500000000001</v>
      </c>
      <c r="BW64" s="4">
        <f t="shared" si="9"/>
        <v>5.1713533101999998</v>
      </c>
      <c r="BY64" s="4">
        <f t="shared" si="10"/>
        <v>22459.636637115324</v>
      </c>
      <c r="BZ64" s="4">
        <f t="shared" si="11"/>
        <v>8483.2503254917719</v>
      </c>
      <c r="CA64" s="4">
        <f t="shared" si="12"/>
        <v>18.777912008409402</v>
      </c>
      <c r="CB64" s="4">
        <f t="shared" si="13"/>
        <v>306.235567099653</v>
      </c>
    </row>
    <row r="65" spans="1:80" x14ac:dyDescent="0.25">
      <c r="A65" s="2">
        <v>42804</v>
      </c>
      <c r="B65" s="3">
        <v>0.55656026620370369</v>
      </c>
      <c r="C65" s="4">
        <v>10.757</v>
      </c>
      <c r="D65" s="4">
        <v>6.3834999999999997</v>
      </c>
      <c r="E65" s="4">
        <v>63834.827288</v>
      </c>
      <c r="F65" s="4">
        <v>132.5</v>
      </c>
      <c r="G65" s="4">
        <v>46.1</v>
      </c>
      <c r="H65" s="4">
        <v>2547.3000000000002</v>
      </c>
      <c r="J65" s="4">
        <v>0.3</v>
      </c>
      <c r="K65" s="4">
        <v>0.81669999999999998</v>
      </c>
      <c r="L65" s="4">
        <v>8.7856000000000005</v>
      </c>
      <c r="M65" s="4">
        <v>5.2134</v>
      </c>
      <c r="N65" s="4">
        <v>108.19070000000001</v>
      </c>
      <c r="O65" s="4">
        <v>37.672199999999997</v>
      </c>
      <c r="P65" s="4">
        <v>145.9</v>
      </c>
      <c r="Q65" s="4">
        <v>83.751999999999995</v>
      </c>
      <c r="R65" s="4">
        <v>29.162600000000001</v>
      </c>
      <c r="S65" s="4">
        <v>112.9</v>
      </c>
      <c r="T65" s="4">
        <v>2547.2559000000001</v>
      </c>
      <c r="W65" s="4">
        <v>0</v>
      </c>
      <c r="X65" s="4">
        <v>0.245</v>
      </c>
      <c r="Y65" s="4">
        <v>11.4</v>
      </c>
      <c r="Z65" s="4">
        <v>943</v>
      </c>
      <c r="AA65" s="4">
        <v>962</v>
      </c>
      <c r="AB65" s="4">
        <v>930</v>
      </c>
      <c r="AC65" s="4">
        <v>95</v>
      </c>
      <c r="AD65" s="4">
        <v>12.92</v>
      </c>
      <c r="AE65" s="4">
        <v>0.3</v>
      </c>
      <c r="AF65" s="4">
        <v>992</v>
      </c>
      <c r="AG65" s="4">
        <v>-9</v>
      </c>
      <c r="AH65" s="4">
        <v>10</v>
      </c>
      <c r="AI65" s="4">
        <v>24</v>
      </c>
      <c r="AJ65" s="4">
        <v>135</v>
      </c>
      <c r="AK65" s="4">
        <v>131.1</v>
      </c>
      <c r="AL65" s="4">
        <v>4.8</v>
      </c>
      <c r="AM65" s="4">
        <v>142</v>
      </c>
      <c r="AN65" s="4" t="s">
        <v>155</v>
      </c>
      <c r="AO65" s="4">
        <v>2</v>
      </c>
      <c r="AP65" s="5">
        <v>0.7648611111111111</v>
      </c>
      <c r="AQ65" s="4">
        <v>47.161864999999999</v>
      </c>
      <c r="AR65" s="4">
        <v>-88.484100999999995</v>
      </c>
      <c r="AS65" s="4">
        <v>318.3</v>
      </c>
      <c r="AT65" s="4">
        <v>33</v>
      </c>
      <c r="AU65" s="4">
        <v>12</v>
      </c>
      <c r="AV65" s="4">
        <v>10</v>
      </c>
      <c r="AW65" s="4" t="s">
        <v>445</v>
      </c>
      <c r="AX65" s="4">
        <v>1.1000000000000001</v>
      </c>
      <c r="AY65" s="4">
        <v>1.6303700000000001</v>
      </c>
      <c r="AZ65" s="4">
        <v>2.2999999999999998</v>
      </c>
      <c r="BA65" s="4">
        <v>11.154</v>
      </c>
      <c r="BB65" s="4">
        <v>9.15</v>
      </c>
      <c r="BC65" s="4">
        <v>0.82</v>
      </c>
      <c r="BD65" s="4">
        <v>22.443999999999999</v>
      </c>
      <c r="BE65" s="4">
        <v>1490.296</v>
      </c>
      <c r="BF65" s="4">
        <v>562.86</v>
      </c>
      <c r="BG65" s="4">
        <v>1.9219999999999999</v>
      </c>
      <c r="BH65" s="4">
        <v>0.66900000000000004</v>
      </c>
      <c r="BI65" s="4">
        <v>2.5910000000000002</v>
      </c>
      <c r="BJ65" s="4">
        <v>1.488</v>
      </c>
      <c r="BK65" s="4">
        <v>0.51800000000000002</v>
      </c>
      <c r="BL65" s="4">
        <v>2.0059999999999998</v>
      </c>
      <c r="BM65" s="4">
        <v>17.916399999999999</v>
      </c>
      <c r="BQ65" s="4">
        <v>30.219000000000001</v>
      </c>
      <c r="BR65" s="4">
        <v>0.79528600000000005</v>
      </c>
      <c r="BS65" s="4">
        <v>-5</v>
      </c>
      <c r="BT65" s="4">
        <v>8.0000000000000002E-3</v>
      </c>
      <c r="BU65" s="4">
        <v>19.434801</v>
      </c>
      <c r="BV65" s="4">
        <v>0.16159999999999999</v>
      </c>
      <c r="BW65" s="4">
        <f t="shared" si="9"/>
        <v>5.1346744242</v>
      </c>
      <c r="BY65" s="4">
        <f t="shared" si="10"/>
        <v>22354.111258287896</v>
      </c>
      <c r="BZ65" s="4">
        <f t="shared" si="11"/>
        <v>8442.7758397257476</v>
      </c>
      <c r="CA65" s="4">
        <f t="shared" si="12"/>
        <v>22.3196717647584</v>
      </c>
      <c r="CB65" s="4">
        <f t="shared" si="13"/>
        <v>268.74204785357352</v>
      </c>
    </row>
    <row r="66" spans="1:80" x14ac:dyDescent="0.25">
      <c r="A66" s="2">
        <v>42804</v>
      </c>
      <c r="B66" s="3">
        <v>0.55657184027777784</v>
      </c>
      <c r="C66" s="4">
        <v>10.962</v>
      </c>
      <c r="D66" s="4">
        <v>5.9076000000000004</v>
      </c>
      <c r="E66" s="4">
        <v>59076.357775999997</v>
      </c>
      <c r="F66" s="4">
        <v>153.6</v>
      </c>
      <c r="G66" s="4">
        <v>40.700000000000003</v>
      </c>
      <c r="H66" s="4">
        <v>2373.1999999999998</v>
      </c>
      <c r="J66" s="4">
        <v>0.2</v>
      </c>
      <c r="K66" s="4">
        <v>0.82030000000000003</v>
      </c>
      <c r="L66" s="4">
        <v>8.9924999999999997</v>
      </c>
      <c r="M66" s="4">
        <v>4.8463000000000003</v>
      </c>
      <c r="N66" s="4">
        <v>125.9666</v>
      </c>
      <c r="O66" s="4">
        <v>33.381300000000003</v>
      </c>
      <c r="P66" s="4">
        <v>159.30000000000001</v>
      </c>
      <c r="Q66" s="4">
        <v>97.512600000000006</v>
      </c>
      <c r="R66" s="4">
        <v>25.840900000000001</v>
      </c>
      <c r="S66" s="4">
        <v>123.4</v>
      </c>
      <c r="T66" s="4">
        <v>2373.2012</v>
      </c>
      <c r="W66" s="4">
        <v>0</v>
      </c>
      <c r="X66" s="4">
        <v>0.1641</v>
      </c>
      <c r="Y66" s="4">
        <v>11.4</v>
      </c>
      <c r="Z66" s="4">
        <v>957</v>
      </c>
      <c r="AA66" s="4">
        <v>977</v>
      </c>
      <c r="AB66" s="4">
        <v>944</v>
      </c>
      <c r="AC66" s="4">
        <v>95</v>
      </c>
      <c r="AD66" s="4">
        <v>12.92</v>
      </c>
      <c r="AE66" s="4">
        <v>0.3</v>
      </c>
      <c r="AF66" s="4">
        <v>992</v>
      </c>
      <c r="AG66" s="4">
        <v>-9</v>
      </c>
      <c r="AH66" s="4">
        <v>10</v>
      </c>
      <c r="AI66" s="4">
        <v>24</v>
      </c>
      <c r="AJ66" s="4">
        <v>135</v>
      </c>
      <c r="AK66" s="4">
        <v>131.9</v>
      </c>
      <c r="AL66" s="4">
        <v>4.5</v>
      </c>
      <c r="AM66" s="4">
        <v>142</v>
      </c>
      <c r="AN66" s="4" t="s">
        <v>155</v>
      </c>
      <c r="AO66" s="4">
        <v>2</v>
      </c>
      <c r="AP66" s="5">
        <v>0.76487268518518514</v>
      </c>
      <c r="AQ66" s="4">
        <v>47.162010000000002</v>
      </c>
      <c r="AR66" s="4">
        <v>-88.484145999999996</v>
      </c>
      <c r="AS66" s="4">
        <v>318.5</v>
      </c>
      <c r="AT66" s="4">
        <v>35.299999999999997</v>
      </c>
      <c r="AU66" s="4">
        <v>12</v>
      </c>
      <c r="AV66" s="4">
        <v>9</v>
      </c>
      <c r="AW66" s="4" t="s">
        <v>423</v>
      </c>
      <c r="AX66" s="4">
        <v>1.1000000000000001</v>
      </c>
      <c r="AY66" s="4">
        <v>1.790991</v>
      </c>
      <c r="AZ66" s="4">
        <v>2.3606609999999999</v>
      </c>
      <c r="BA66" s="4">
        <v>11.154</v>
      </c>
      <c r="BB66" s="4">
        <v>9.35</v>
      </c>
      <c r="BC66" s="4">
        <v>0.84</v>
      </c>
      <c r="BD66" s="4">
        <v>21.899000000000001</v>
      </c>
      <c r="BE66" s="4">
        <v>1544.701</v>
      </c>
      <c r="BF66" s="4">
        <v>529.84900000000005</v>
      </c>
      <c r="BG66" s="4">
        <v>2.266</v>
      </c>
      <c r="BH66" s="4">
        <v>0.6</v>
      </c>
      <c r="BI66" s="4">
        <v>2.8660000000000001</v>
      </c>
      <c r="BJ66" s="4">
        <v>1.754</v>
      </c>
      <c r="BK66" s="4">
        <v>0.46500000000000002</v>
      </c>
      <c r="BL66" s="4">
        <v>2.2189999999999999</v>
      </c>
      <c r="BM66" s="4">
        <v>16.903400000000001</v>
      </c>
      <c r="BQ66" s="4">
        <v>20.492000000000001</v>
      </c>
      <c r="BR66" s="4">
        <v>0.80347599999999997</v>
      </c>
      <c r="BS66" s="4">
        <v>-5</v>
      </c>
      <c r="BT66" s="4">
        <v>6.254E-3</v>
      </c>
      <c r="BU66" s="4">
        <v>19.634944999999998</v>
      </c>
      <c r="BV66" s="4">
        <v>0.126331</v>
      </c>
      <c r="BW66" s="4">
        <f t="shared" si="9"/>
        <v>5.187552468999999</v>
      </c>
      <c r="BY66" s="4">
        <f t="shared" si="10"/>
        <v>23408.785980380249</v>
      </c>
      <c r="BZ66" s="4">
        <f t="shared" si="11"/>
        <v>8029.4645001967992</v>
      </c>
      <c r="CA66" s="4">
        <f t="shared" si="12"/>
        <v>26.580555466454001</v>
      </c>
      <c r="CB66" s="4">
        <f t="shared" si="13"/>
        <v>256.15835876377344</v>
      </c>
    </row>
    <row r="67" spans="1:80" x14ac:dyDescent="0.25">
      <c r="A67" s="2">
        <v>42804</v>
      </c>
      <c r="B67" s="3">
        <v>0.55658341435185188</v>
      </c>
      <c r="C67" s="4">
        <v>11.206</v>
      </c>
      <c r="D67" s="4">
        <v>5.5709999999999997</v>
      </c>
      <c r="E67" s="4">
        <v>55709.617303999999</v>
      </c>
      <c r="F67" s="4">
        <v>174.4</v>
      </c>
      <c r="G67" s="4">
        <v>31.5</v>
      </c>
      <c r="H67" s="4">
        <v>2246.6</v>
      </c>
      <c r="J67" s="4">
        <v>0.1</v>
      </c>
      <c r="K67" s="4">
        <v>0.82199999999999995</v>
      </c>
      <c r="L67" s="4">
        <v>9.2114999999999991</v>
      </c>
      <c r="M67" s="4">
        <v>4.5796000000000001</v>
      </c>
      <c r="N67" s="4">
        <v>143.3646</v>
      </c>
      <c r="O67" s="4">
        <v>25.894400000000001</v>
      </c>
      <c r="P67" s="4">
        <v>169.3</v>
      </c>
      <c r="Q67" s="4">
        <v>110.9807</v>
      </c>
      <c r="R67" s="4">
        <v>20.045300000000001</v>
      </c>
      <c r="S67" s="4">
        <v>131</v>
      </c>
      <c r="T67" s="4">
        <v>2246.5502999999999</v>
      </c>
      <c r="W67" s="4">
        <v>0</v>
      </c>
      <c r="X67" s="4">
        <v>8.2199999999999995E-2</v>
      </c>
      <c r="Y67" s="4">
        <v>11.4</v>
      </c>
      <c r="Z67" s="4">
        <v>962</v>
      </c>
      <c r="AA67" s="4">
        <v>982</v>
      </c>
      <c r="AB67" s="4">
        <v>947</v>
      </c>
      <c r="AC67" s="4">
        <v>95</v>
      </c>
      <c r="AD67" s="4">
        <v>12.92</v>
      </c>
      <c r="AE67" s="4">
        <v>0.3</v>
      </c>
      <c r="AF67" s="4">
        <v>992</v>
      </c>
      <c r="AG67" s="4">
        <v>-9</v>
      </c>
      <c r="AH67" s="4">
        <v>10</v>
      </c>
      <c r="AI67" s="4">
        <v>24</v>
      </c>
      <c r="AJ67" s="4">
        <v>135</v>
      </c>
      <c r="AK67" s="4">
        <v>132</v>
      </c>
      <c r="AL67" s="4">
        <v>4.4000000000000004</v>
      </c>
      <c r="AM67" s="4">
        <v>142</v>
      </c>
      <c r="AN67" s="4" t="s">
        <v>155</v>
      </c>
      <c r="AO67" s="4">
        <v>2</v>
      </c>
      <c r="AP67" s="5">
        <v>0.76488425925925929</v>
      </c>
      <c r="AQ67" s="4">
        <v>47.162163</v>
      </c>
      <c r="AR67" s="4">
        <v>-88.484168999999994</v>
      </c>
      <c r="AS67" s="4">
        <v>320.2</v>
      </c>
      <c r="AT67" s="4">
        <v>38</v>
      </c>
      <c r="AU67" s="4">
        <v>12</v>
      </c>
      <c r="AV67" s="4">
        <v>9</v>
      </c>
      <c r="AW67" s="4" t="s">
        <v>423</v>
      </c>
      <c r="AX67" s="4">
        <v>1.1000000000000001</v>
      </c>
      <c r="AY67" s="4">
        <v>1.9392</v>
      </c>
      <c r="AZ67" s="4">
        <v>2.4087999999999998</v>
      </c>
      <c r="BA67" s="4">
        <v>11.154</v>
      </c>
      <c r="BB67" s="4">
        <v>9.4499999999999993</v>
      </c>
      <c r="BC67" s="4">
        <v>0.85</v>
      </c>
      <c r="BD67" s="4">
        <v>21.648</v>
      </c>
      <c r="BE67" s="4">
        <v>1589.165</v>
      </c>
      <c r="BF67" s="4">
        <v>502.851</v>
      </c>
      <c r="BG67" s="4">
        <v>2.59</v>
      </c>
      <c r="BH67" s="4">
        <v>0.46800000000000003</v>
      </c>
      <c r="BI67" s="4">
        <v>3.0579999999999998</v>
      </c>
      <c r="BJ67" s="4">
        <v>2.0049999999999999</v>
      </c>
      <c r="BK67" s="4">
        <v>0.36199999999999999</v>
      </c>
      <c r="BL67" s="4">
        <v>2.367</v>
      </c>
      <c r="BM67" s="4">
        <v>16.070499999999999</v>
      </c>
      <c r="BQ67" s="4">
        <v>10.311999999999999</v>
      </c>
      <c r="BR67" s="4">
        <v>0.83290799999999998</v>
      </c>
      <c r="BS67" s="4">
        <v>-5</v>
      </c>
      <c r="BT67" s="4">
        <v>6.0000000000000001E-3</v>
      </c>
      <c r="BU67" s="4">
        <v>20.354192000000001</v>
      </c>
      <c r="BV67" s="4">
        <v>0.1212</v>
      </c>
      <c r="BW67" s="4">
        <f t="shared" si="9"/>
        <v>5.3775775264000005</v>
      </c>
      <c r="BY67" s="4">
        <f t="shared" si="10"/>
        <v>24964.773643007029</v>
      </c>
      <c r="BZ67" s="4">
        <f t="shared" si="11"/>
        <v>7899.4700935143474</v>
      </c>
      <c r="CA67" s="4">
        <f t="shared" si="12"/>
        <v>31.497277598128001</v>
      </c>
      <c r="CB67" s="4">
        <f t="shared" si="13"/>
        <v>252.4573564292848</v>
      </c>
    </row>
    <row r="68" spans="1:80" x14ac:dyDescent="0.25">
      <c r="A68" s="2">
        <v>42804</v>
      </c>
      <c r="B68" s="3">
        <v>0.55659498842592592</v>
      </c>
      <c r="C68" s="4">
        <v>11.180999999999999</v>
      </c>
      <c r="D68" s="4">
        <v>5.5978000000000003</v>
      </c>
      <c r="E68" s="4">
        <v>55977.764298000002</v>
      </c>
      <c r="F68" s="4">
        <v>206.3</v>
      </c>
      <c r="G68" s="4">
        <v>31.4</v>
      </c>
      <c r="H68" s="4">
        <v>2173.4</v>
      </c>
      <c r="J68" s="4">
        <v>0.1</v>
      </c>
      <c r="K68" s="4">
        <v>0.82199999999999995</v>
      </c>
      <c r="L68" s="4">
        <v>9.1904000000000003</v>
      </c>
      <c r="M68" s="4">
        <v>4.6013999999999999</v>
      </c>
      <c r="N68" s="4">
        <v>169.55019999999999</v>
      </c>
      <c r="O68" s="4">
        <v>25.781300000000002</v>
      </c>
      <c r="P68" s="4">
        <v>195.3</v>
      </c>
      <c r="Q68" s="4">
        <v>131.25139999999999</v>
      </c>
      <c r="R68" s="4">
        <v>19.957699999999999</v>
      </c>
      <c r="S68" s="4">
        <v>151.19999999999999</v>
      </c>
      <c r="T68" s="4">
        <v>2173.3741</v>
      </c>
      <c r="W68" s="4">
        <v>0</v>
      </c>
      <c r="X68" s="4">
        <v>8.2199999999999995E-2</v>
      </c>
      <c r="Y68" s="4">
        <v>11.5</v>
      </c>
      <c r="Z68" s="4">
        <v>961</v>
      </c>
      <c r="AA68" s="4">
        <v>982</v>
      </c>
      <c r="AB68" s="4">
        <v>940</v>
      </c>
      <c r="AC68" s="4">
        <v>95</v>
      </c>
      <c r="AD68" s="4">
        <v>12.92</v>
      </c>
      <c r="AE68" s="4">
        <v>0.3</v>
      </c>
      <c r="AF68" s="4">
        <v>992</v>
      </c>
      <c r="AG68" s="4">
        <v>-9</v>
      </c>
      <c r="AH68" s="4">
        <v>10</v>
      </c>
      <c r="AI68" s="4">
        <v>24</v>
      </c>
      <c r="AJ68" s="4">
        <v>135</v>
      </c>
      <c r="AK68" s="4">
        <v>132.9</v>
      </c>
      <c r="AL68" s="4">
        <v>4.2</v>
      </c>
      <c r="AM68" s="4">
        <v>142</v>
      </c>
      <c r="AN68" s="4" t="s">
        <v>155</v>
      </c>
      <c r="AO68" s="4">
        <v>2</v>
      </c>
      <c r="AP68" s="5">
        <v>0.76489583333333344</v>
      </c>
      <c r="AQ68" s="4">
        <v>47.162318999999997</v>
      </c>
      <c r="AR68" s="4">
        <v>-88.484177000000003</v>
      </c>
      <c r="AS68" s="4">
        <v>323.8</v>
      </c>
      <c r="AT68" s="4">
        <v>39</v>
      </c>
      <c r="AU68" s="4">
        <v>12</v>
      </c>
      <c r="AV68" s="4">
        <v>9</v>
      </c>
      <c r="AW68" s="4" t="s">
        <v>423</v>
      </c>
      <c r="AX68" s="4">
        <v>1.1000000000000001</v>
      </c>
      <c r="AY68" s="4">
        <v>1.8</v>
      </c>
      <c r="AZ68" s="4">
        <v>2.2000000000000002</v>
      </c>
      <c r="BA68" s="4">
        <v>11.154</v>
      </c>
      <c r="BB68" s="4">
        <v>9.4499999999999993</v>
      </c>
      <c r="BC68" s="4">
        <v>0.85</v>
      </c>
      <c r="BD68" s="4">
        <v>21.655000000000001</v>
      </c>
      <c r="BE68" s="4">
        <v>1586.278</v>
      </c>
      <c r="BF68" s="4">
        <v>505.48200000000003</v>
      </c>
      <c r="BG68" s="4">
        <v>3.0649999999999999</v>
      </c>
      <c r="BH68" s="4">
        <v>0.46600000000000003</v>
      </c>
      <c r="BI68" s="4">
        <v>3.5310000000000001</v>
      </c>
      <c r="BJ68" s="4">
        <v>2.3719999999999999</v>
      </c>
      <c r="BK68" s="4">
        <v>0.36099999999999999</v>
      </c>
      <c r="BL68" s="4">
        <v>2.7330000000000001</v>
      </c>
      <c r="BM68" s="4">
        <v>15.554500000000001</v>
      </c>
      <c r="BQ68" s="4">
        <v>10.316000000000001</v>
      </c>
      <c r="BR68" s="4">
        <v>0.82216100000000003</v>
      </c>
      <c r="BS68" s="4">
        <v>-5</v>
      </c>
      <c r="BT68" s="4">
        <v>6.0000000000000001E-3</v>
      </c>
      <c r="BU68" s="4">
        <v>20.091563000000001</v>
      </c>
      <c r="BV68" s="4">
        <v>0.1212</v>
      </c>
      <c r="BW68" s="4">
        <f t="shared" si="9"/>
        <v>5.3081909445999997</v>
      </c>
      <c r="BY68" s="4">
        <f t="shared" si="10"/>
        <v>24597.886814706308</v>
      </c>
      <c r="BZ68" s="4">
        <f t="shared" si="11"/>
        <v>7838.3417174488795</v>
      </c>
      <c r="CA68" s="4">
        <f t="shared" si="12"/>
        <v>36.781817263104806</v>
      </c>
      <c r="CB68" s="4">
        <f t="shared" si="13"/>
        <v>241.19847243632532</v>
      </c>
    </row>
    <row r="69" spans="1:80" x14ac:dyDescent="0.25">
      <c r="A69" s="2">
        <v>42804</v>
      </c>
      <c r="B69" s="3">
        <v>0.55660656249999996</v>
      </c>
      <c r="C69" s="4">
        <v>10.79</v>
      </c>
      <c r="D69" s="4">
        <v>5.9124999999999996</v>
      </c>
      <c r="E69" s="4">
        <v>59124.638158000002</v>
      </c>
      <c r="F69" s="4">
        <v>242</v>
      </c>
      <c r="G69" s="4">
        <v>31.3</v>
      </c>
      <c r="H69" s="4">
        <v>2102.4</v>
      </c>
      <c r="J69" s="4">
        <v>0.06</v>
      </c>
      <c r="K69" s="4">
        <v>0.82199999999999995</v>
      </c>
      <c r="L69" s="4">
        <v>8.8690999999999995</v>
      </c>
      <c r="M69" s="4">
        <v>4.8598999999999997</v>
      </c>
      <c r="N69" s="4">
        <v>198.8871</v>
      </c>
      <c r="O69" s="4">
        <v>25.7576</v>
      </c>
      <c r="P69" s="4">
        <v>224.6</v>
      </c>
      <c r="Q69" s="4">
        <v>153.9615</v>
      </c>
      <c r="R69" s="4">
        <v>19.939299999999999</v>
      </c>
      <c r="S69" s="4">
        <v>173.9</v>
      </c>
      <c r="T69" s="4">
        <v>2102.4</v>
      </c>
      <c r="W69" s="4">
        <v>0</v>
      </c>
      <c r="X69" s="4">
        <v>4.5699999999999998E-2</v>
      </c>
      <c r="Y69" s="4">
        <v>11.4</v>
      </c>
      <c r="Z69" s="4">
        <v>961</v>
      </c>
      <c r="AA69" s="4">
        <v>981</v>
      </c>
      <c r="AB69" s="4">
        <v>939</v>
      </c>
      <c r="AC69" s="4">
        <v>95</v>
      </c>
      <c r="AD69" s="4">
        <v>12.92</v>
      </c>
      <c r="AE69" s="4">
        <v>0.3</v>
      </c>
      <c r="AF69" s="4">
        <v>992</v>
      </c>
      <c r="AG69" s="4">
        <v>-9</v>
      </c>
      <c r="AH69" s="4">
        <v>10</v>
      </c>
      <c r="AI69" s="4">
        <v>24</v>
      </c>
      <c r="AJ69" s="4">
        <v>135</v>
      </c>
      <c r="AK69" s="4">
        <v>133</v>
      </c>
      <c r="AL69" s="4">
        <v>4</v>
      </c>
      <c r="AM69" s="4">
        <v>142</v>
      </c>
      <c r="AN69" s="4" t="s">
        <v>155</v>
      </c>
      <c r="AO69" s="4">
        <v>2</v>
      </c>
      <c r="AP69" s="5">
        <v>0.76490740740740737</v>
      </c>
      <c r="AQ69" s="4">
        <v>47.162478999999998</v>
      </c>
      <c r="AR69" s="4">
        <v>-88.484173999999996</v>
      </c>
      <c r="AS69" s="4">
        <v>324.5</v>
      </c>
      <c r="AT69" s="4">
        <v>39.799999999999997</v>
      </c>
      <c r="AU69" s="4">
        <v>12</v>
      </c>
      <c r="AV69" s="4">
        <v>9</v>
      </c>
      <c r="AW69" s="4" t="s">
        <v>423</v>
      </c>
      <c r="AX69" s="4">
        <v>1.1000000000000001</v>
      </c>
      <c r="AY69" s="4">
        <v>1.8</v>
      </c>
      <c r="AZ69" s="4">
        <v>2.1696</v>
      </c>
      <c r="BA69" s="4">
        <v>11.154</v>
      </c>
      <c r="BB69" s="4">
        <v>9.4499999999999993</v>
      </c>
      <c r="BC69" s="4">
        <v>0.85</v>
      </c>
      <c r="BD69" s="4">
        <v>21.658999999999999</v>
      </c>
      <c r="BE69" s="4">
        <v>1538.5070000000001</v>
      </c>
      <c r="BF69" s="4">
        <v>536.56700000000001</v>
      </c>
      <c r="BG69" s="4">
        <v>3.613</v>
      </c>
      <c r="BH69" s="4">
        <v>0.46800000000000003</v>
      </c>
      <c r="BI69" s="4">
        <v>4.0810000000000004</v>
      </c>
      <c r="BJ69" s="4">
        <v>2.7970000000000002</v>
      </c>
      <c r="BK69" s="4">
        <v>0.36199999999999999</v>
      </c>
      <c r="BL69" s="4">
        <v>3.1589999999999998</v>
      </c>
      <c r="BM69" s="4">
        <v>15.122199999999999</v>
      </c>
      <c r="BQ69" s="4">
        <v>5.76</v>
      </c>
      <c r="BR69" s="4">
        <v>0.82</v>
      </c>
      <c r="BS69" s="4">
        <v>-5</v>
      </c>
      <c r="BT69" s="4">
        <v>6.0000000000000001E-3</v>
      </c>
      <c r="BU69" s="4">
        <v>20.03875</v>
      </c>
      <c r="BV69" s="4">
        <v>0.1212</v>
      </c>
      <c r="BW69" s="4">
        <f t="shared" si="9"/>
        <v>5.2942377499999997</v>
      </c>
      <c r="BY69" s="4">
        <f t="shared" si="10"/>
        <v>23794.406565475754</v>
      </c>
      <c r="BZ69" s="4">
        <f t="shared" si="11"/>
        <v>8298.4954554107517</v>
      </c>
      <c r="CA69" s="4">
        <f t="shared" si="12"/>
        <v>43.258142578250009</v>
      </c>
      <c r="CB69" s="4">
        <f t="shared" si="13"/>
        <v>233.87854261595001</v>
      </c>
    </row>
    <row r="70" spans="1:80" x14ac:dyDescent="0.25">
      <c r="A70" s="2">
        <v>42804</v>
      </c>
      <c r="B70" s="3">
        <v>0.55661813657407411</v>
      </c>
      <c r="C70" s="4">
        <v>10.673999999999999</v>
      </c>
      <c r="D70" s="4">
        <v>6.5316999999999998</v>
      </c>
      <c r="E70" s="4">
        <v>65317.072368000001</v>
      </c>
      <c r="F70" s="4">
        <v>265.5</v>
      </c>
      <c r="G70" s="4">
        <v>31.4</v>
      </c>
      <c r="H70" s="4">
        <v>2149</v>
      </c>
      <c r="J70" s="4">
        <v>0</v>
      </c>
      <c r="K70" s="4">
        <v>0.81599999999999995</v>
      </c>
      <c r="L70" s="4">
        <v>8.7096</v>
      </c>
      <c r="M70" s="4">
        <v>5.3296000000000001</v>
      </c>
      <c r="N70" s="4">
        <v>216.64</v>
      </c>
      <c r="O70" s="4">
        <v>25.5914</v>
      </c>
      <c r="P70" s="4">
        <v>242.2</v>
      </c>
      <c r="Q70" s="4">
        <v>167.71119999999999</v>
      </c>
      <c r="R70" s="4">
        <v>19.811499999999999</v>
      </c>
      <c r="S70" s="4">
        <v>187.5</v>
      </c>
      <c r="T70" s="4">
        <v>2148.9996000000001</v>
      </c>
      <c r="W70" s="4">
        <v>0</v>
      </c>
      <c r="X70" s="4">
        <v>0</v>
      </c>
      <c r="Y70" s="4">
        <v>11.4</v>
      </c>
      <c r="Z70" s="4">
        <v>968</v>
      </c>
      <c r="AA70" s="4">
        <v>986</v>
      </c>
      <c r="AB70" s="4">
        <v>948</v>
      </c>
      <c r="AC70" s="4">
        <v>95</v>
      </c>
      <c r="AD70" s="4">
        <v>12.93</v>
      </c>
      <c r="AE70" s="4">
        <v>0.3</v>
      </c>
      <c r="AF70" s="4">
        <v>991</v>
      </c>
      <c r="AG70" s="4">
        <v>-9</v>
      </c>
      <c r="AH70" s="4">
        <v>10</v>
      </c>
      <c r="AI70" s="4">
        <v>24</v>
      </c>
      <c r="AJ70" s="4">
        <v>135</v>
      </c>
      <c r="AK70" s="4">
        <v>134.69999999999999</v>
      </c>
      <c r="AL70" s="4">
        <v>3.8</v>
      </c>
      <c r="AM70" s="4">
        <v>142</v>
      </c>
      <c r="AN70" s="4" t="s">
        <v>155</v>
      </c>
      <c r="AO70" s="4">
        <v>2</v>
      </c>
      <c r="AP70" s="5">
        <v>0.76491898148148152</v>
      </c>
      <c r="AQ70" s="4">
        <v>47.162646000000002</v>
      </c>
      <c r="AR70" s="4">
        <v>-88.484161</v>
      </c>
      <c r="AS70" s="4">
        <v>326</v>
      </c>
      <c r="AT70" s="4">
        <v>41.7</v>
      </c>
      <c r="AU70" s="4">
        <v>12</v>
      </c>
      <c r="AV70" s="4">
        <v>9</v>
      </c>
      <c r="AW70" s="4" t="s">
        <v>423</v>
      </c>
      <c r="AX70" s="4">
        <v>1.1000000000000001</v>
      </c>
      <c r="AY70" s="4">
        <v>1.8</v>
      </c>
      <c r="AZ70" s="4">
        <v>2.1</v>
      </c>
      <c r="BA70" s="4">
        <v>11.154</v>
      </c>
      <c r="BB70" s="4">
        <v>9.1199999999999992</v>
      </c>
      <c r="BC70" s="4">
        <v>0.82</v>
      </c>
      <c r="BD70" s="4">
        <v>22.556000000000001</v>
      </c>
      <c r="BE70" s="4">
        <v>1477.37</v>
      </c>
      <c r="BF70" s="4">
        <v>575.38499999999999</v>
      </c>
      <c r="BG70" s="4">
        <v>3.8479999999999999</v>
      </c>
      <c r="BH70" s="4">
        <v>0.45500000000000002</v>
      </c>
      <c r="BI70" s="4">
        <v>4.3029999999999999</v>
      </c>
      <c r="BJ70" s="4">
        <v>2.9790000000000001</v>
      </c>
      <c r="BK70" s="4">
        <v>0.35199999999999998</v>
      </c>
      <c r="BL70" s="4">
        <v>3.331</v>
      </c>
      <c r="BM70" s="4">
        <v>15.114800000000001</v>
      </c>
      <c r="BQ70" s="4">
        <v>0</v>
      </c>
      <c r="BR70" s="4">
        <v>0.81825400000000004</v>
      </c>
      <c r="BS70" s="4">
        <v>-5</v>
      </c>
      <c r="BT70" s="4">
        <v>6.0000000000000001E-3</v>
      </c>
      <c r="BU70" s="4">
        <v>19.996082000000001</v>
      </c>
      <c r="BV70" s="4">
        <v>0.1212</v>
      </c>
      <c r="BW70" s="4">
        <f t="shared" si="9"/>
        <v>5.2829648644000002</v>
      </c>
      <c r="BY70" s="4">
        <f t="shared" si="10"/>
        <v>22800.215882537614</v>
      </c>
      <c r="BZ70" s="4">
        <f t="shared" si="11"/>
        <v>8879.9029461637274</v>
      </c>
      <c r="CA70" s="4">
        <f t="shared" si="12"/>
        <v>45.974835764960403</v>
      </c>
      <c r="CB70" s="4">
        <f t="shared" si="13"/>
        <v>233.26634696885651</v>
      </c>
    </row>
    <row r="71" spans="1:80" x14ac:dyDescent="0.25">
      <c r="A71" s="2">
        <v>42804</v>
      </c>
      <c r="B71" s="3">
        <v>0.55662971064814815</v>
      </c>
      <c r="C71" s="4">
        <v>10.673999999999999</v>
      </c>
      <c r="D71" s="4">
        <v>6.2766000000000002</v>
      </c>
      <c r="E71" s="4">
        <v>62766.301824000002</v>
      </c>
      <c r="F71" s="4">
        <v>277.3</v>
      </c>
      <c r="G71" s="4">
        <v>31.1</v>
      </c>
      <c r="H71" s="4">
        <v>2184.5</v>
      </c>
      <c r="J71" s="4">
        <v>0</v>
      </c>
      <c r="K71" s="4">
        <v>0.81879999999999997</v>
      </c>
      <c r="L71" s="4">
        <v>8.74</v>
      </c>
      <c r="M71" s="4">
        <v>5.1394000000000002</v>
      </c>
      <c r="N71" s="4">
        <v>227.08940000000001</v>
      </c>
      <c r="O71" s="4">
        <v>25.488299999999999</v>
      </c>
      <c r="P71" s="4">
        <v>252.6</v>
      </c>
      <c r="Q71" s="4">
        <v>175.80170000000001</v>
      </c>
      <c r="R71" s="4">
        <v>19.7318</v>
      </c>
      <c r="S71" s="4">
        <v>195.5</v>
      </c>
      <c r="T71" s="4">
        <v>2184.5156999999999</v>
      </c>
      <c r="W71" s="4">
        <v>0</v>
      </c>
      <c r="X71" s="4">
        <v>0</v>
      </c>
      <c r="Y71" s="4">
        <v>11.4</v>
      </c>
      <c r="Z71" s="4">
        <v>977</v>
      </c>
      <c r="AA71" s="4">
        <v>994</v>
      </c>
      <c r="AB71" s="4">
        <v>960</v>
      </c>
      <c r="AC71" s="4">
        <v>95</v>
      </c>
      <c r="AD71" s="4">
        <v>12.93</v>
      </c>
      <c r="AE71" s="4">
        <v>0.3</v>
      </c>
      <c r="AF71" s="4">
        <v>991</v>
      </c>
      <c r="AG71" s="4">
        <v>-9</v>
      </c>
      <c r="AH71" s="4">
        <v>10</v>
      </c>
      <c r="AI71" s="4">
        <v>24</v>
      </c>
      <c r="AJ71" s="4">
        <v>135</v>
      </c>
      <c r="AK71" s="4">
        <v>134.1</v>
      </c>
      <c r="AL71" s="4">
        <v>4</v>
      </c>
      <c r="AM71" s="4">
        <v>142</v>
      </c>
      <c r="AN71" s="4" t="s">
        <v>155</v>
      </c>
      <c r="AO71" s="4">
        <v>2</v>
      </c>
      <c r="AP71" s="5">
        <v>0.76493055555555556</v>
      </c>
      <c r="AQ71" s="4">
        <v>47.162815000000002</v>
      </c>
      <c r="AR71" s="4">
        <v>-88.484157999999994</v>
      </c>
      <c r="AS71" s="4">
        <v>326</v>
      </c>
      <c r="AT71" s="4">
        <v>41.9</v>
      </c>
      <c r="AU71" s="4">
        <v>12</v>
      </c>
      <c r="AV71" s="4">
        <v>9</v>
      </c>
      <c r="AW71" s="4" t="s">
        <v>423</v>
      </c>
      <c r="AX71" s="4">
        <v>1.1000000000000001</v>
      </c>
      <c r="AY71" s="4">
        <v>1.8608</v>
      </c>
      <c r="AZ71" s="4">
        <v>2.1608000000000001</v>
      </c>
      <c r="BA71" s="4">
        <v>11.154</v>
      </c>
      <c r="BB71" s="4">
        <v>9.2799999999999994</v>
      </c>
      <c r="BC71" s="4">
        <v>0.83</v>
      </c>
      <c r="BD71" s="4">
        <v>22.126999999999999</v>
      </c>
      <c r="BE71" s="4">
        <v>1498.999</v>
      </c>
      <c r="BF71" s="4">
        <v>561.024</v>
      </c>
      <c r="BG71" s="4">
        <v>4.0789999999999997</v>
      </c>
      <c r="BH71" s="4">
        <v>0.45800000000000002</v>
      </c>
      <c r="BI71" s="4">
        <v>4.5359999999999996</v>
      </c>
      <c r="BJ71" s="4">
        <v>3.1579999999999999</v>
      </c>
      <c r="BK71" s="4">
        <v>0.35399999999999998</v>
      </c>
      <c r="BL71" s="4">
        <v>3.512</v>
      </c>
      <c r="BM71" s="4">
        <v>15.535399999999999</v>
      </c>
      <c r="BQ71" s="4">
        <v>0</v>
      </c>
      <c r="BR71" s="4">
        <v>0.913157</v>
      </c>
      <c r="BS71" s="4">
        <v>-5</v>
      </c>
      <c r="BT71" s="4">
        <v>6.0000000000000001E-3</v>
      </c>
      <c r="BU71" s="4">
        <v>22.315275</v>
      </c>
      <c r="BV71" s="4">
        <v>0.1212</v>
      </c>
      <c r="BW71" s="4">
        <f t="shared" si="9"/>
        <v>5.8956956549999999</v>
      </c>
      <c r="BY71" s="4">
        <f t="shared" si="10"/>
        <v>25817.153715325756</v>
      </c>
      <c r="BZ71" s="4">
        <f t="shared" si="11"/>
        <v>9662.4766567468814</v>
      </c>
      <c r="CA71" s="4">
        <f t="shared" si="12"/>
        <v>54.390010555710006</v>
      </c>
      <c r="CB71" s="4">
        <f t="shared" si="13"/>
        <v>267.56509499277303</v>
      </c>
    </row>
    <row r="72" spans="1:80" x14ac:dyDescent="0.25">
      <c r="A72" s="2">
        <v>42804</v>
      </c>
      <c r="B72" s="3">
        <v>0.55664128472222218</v>
      </c>
      <c r="C72" s="4">
        <v>10.69</v>
      </c>
      <c r="D72" s="4">
        <v>6.3419999999999996</v>
      </c>
      <c r="E72" s="4">
        <v>63420.032679999997</v>
      </c>
      <c r="F72" s="4">
        <v>282.10000000000002</v>
      </c>
      <c r="G72" s="4">
        <v>11.9</v>
      </c>
      <c r="H72" s="4">
        <v>2199.6999999999998</v>
      </c>
      <c r="J72" s="4">
        <v>0</v>
      </c>
      <c r="K72" s="4">
        <v>0.81799999999999995</v>
      </c>
      <c r="L72" s="4">
        <v>8.7443000000000008</v>
      </c>
      <c r="M72" s="4">
        <v>5.1877000000000004</v>
      </c>
      <c r="N72" s="4">
        <v>230.72540000000001</v>
      </c>
      <c r="O72" s="4">
        <v>9.7048000000000005</v>
      </c>
      <c r="P72" s="4">
        <v>240.4</v>
      </c>
      <c r="Q72" s="4">
        <v>178.6165</v>
      </c>
      <c r="R72" s="4">
        <v>7.5129999999999999</v>
      </c>
      <c r="S72" s="4">
        <v>186.1</v>
      </c>
      <c r="T72" s="4">
        <v>2199.7219</v>
      </c>
      <c r="W72" s="4">
        <v>0</v>
      </c>
      <c r="X72" s="4">
        <v>0</v>
      </c>
      <c r="Y72" s="4">
        <v>11.4</v>
      </c>
      <c r="Z72" s="4">
        <v>980</v>
      </c>
      <c r="AA72" s="4">
        <v>998</v>
      </c>
      <c r="AB72" s="4">
        <v>964</v>
      </c>
      <c r="AC72" s="4">
        <v>95</v>
      </c>
      <c r="AD72" s="4">
        <v>12.93</v>
      </c>
      <c r="AE72" s="4">
        <v>0.3</v>
      </c>
      <c r="AF72" s="4">
        <v>991</v>
      </c>
      <c r="AG72" s="4">
        <v>-9</v>
      </c>
      <c r="AH72" s="4">
        <v>10</v>
      </c>
      <c r="AI72" s="4">
        <v>24</v>
      </c>
      <c r="AJ72" s="4">
        <v>135</v>
      </c>
      <c r="AK72" s="4">
        <v>134</v>
      </c>
      <c r="AL72" s="4">
        <v>4.2</v>
      </c>
      <c r="AM72" s="4">
        <v>142</v>
      </c>
      <c r="AN72" s="4" t="s">
        <v>155</v>
      </c>
      <c r="AO72" s="4">
        <v>2</v>
      </c>
      <c r="AP72" s="5">
        <v>0.7649421296296296</v>
      </c>
      <c r="AQ72" s="4">
        <v>47.162987000000001</v>
      </c>
      <c r="AR72" s="4">
        <v>-88.484193000000005</v>
      </c>
      <c r="AS72" s="4">
        <v>326</v>
      </c>
      <c r="AT72" s="4">
        <v>42.9</v>
      </c>
      <c r="AU72" s="4">
        <v>12</v>
      </c>
      <c r="AV72" s="4">
        <v>9</v>
      </c>
      <c r="AW72" s="4" t="s">
        <v>423</v>
      </c>
      <c r="AX72" s="4">
        <v>1.1000000000000001</v>
      </c>
      <c r="AY72" s="4">
        <v>2.0608</v>
      </c>
      <c r="AZ72" s="4">
        <v>2.3607999999999998</v>
      </c>
      <c r="BA72" s="4">
        <v>11.154</v>
      </c>
      <c r="BB72" s="4">
        <v>9.23</v>
      </c>
      <c r="BC72" s="4">
        <v>0.83</v>
      </c>
      <c r="BD72" s="4">
        <v>22.251000000000001</v>
      </c>
      <c r="BE72" s="4">
        <v>1493.9880000000001</v>
      </c>
      <c r="BF72" s="4">
        <v>564.12199999999996</v>
      </c>
      <c r="BG72" s="4">
        <v>4.1280000000000001</v>
      </c>
      <c r="BH72" s="4">
        <v>0.17399999999999999</v>
      </c>
      <c r="BI72" s="4">
        <v>4.3019999999999996</v>
      </c>
      <c r="BJ72" s="4">
        <v>3.1960000000000002</v>
      </c>
      <c r="BK72" s="4">
        <v>0.13400000000000001</v>
      </c>
      <c r="BL72" s="4">
        <v>3.33</v>
      </c>
      <c r="BM72" s="4">
        <v>15.583600000000001</v>
      </c>
      <c r="BQ72" s="4">
        <v>0</v>
      </c>
      <c r="BR72" s="4">
        <v>0.95318999999999998</v>
      </c>
      <c r="BS72" s="4">
        <v>-5</v>
      </c>
      <c r="BT72" s="4">
        <v>6.8729999999999998E-3</v>
      </c>
      <c r="BU72" s="4">
        <v>23.293581</v>
      </c>
      <c r="BV72" s="4">
        <v>0.13883499999999999</v>
      </c>
      <c r="BW72" s="4">
        <f t="shared" si="9"/>
        <v>6.1541641002</v>
      </c>
      <c r="BY72" s="4">
        <f t="shared" si="10"/>
        <v>26858.895072975411</v>
      </c>
      <c r="BZ72" s="4">
        <f t="shared" si="11"/>
        <v>10141.777314380728</v>
      </c>
      <c r="CA72" s="4">
        <f t="shared" si="12"/>
        <v>57.45764266729681</v>
      </c>
      <c r="CB72" s="4">
        <f t="shared" si="13"/>
        <v>280.1617397591009</v>
      </c>
    </row>
    <row r="73" spans="1:80" x14ac:dyDescent="0.25">
      <c r="A73" s="2">
        <v>42804</v>
      </c>
      <c r="B73" s="3">
        <v>0.55665285879629633</v>
      </c>
      <c r="C73" s="4">
        <v>10.7</v>
      </c>
      <c r="D73" s="4">
        <v>6.2720000000000002</v>
      </c>
      <c r="E73" s="4">
        <v>62719.717707000003</v>
      </c>
      <c r="F73" s="4">
        <v>282.8</v>
      </c>
      <c r="G73" s="4">
        <v>11.8</v>
      </c>
      <c r="H73" s="4">
        <v>2257.3000000000002</v>
      </c>
      <c r="J73" s="4">
        <v>0</v>
      </c>
      <c r="K73" s="4">
        <v>0.81859999999999999</v>
      </c>
      <c r="L73" s="4">
        <v>8.7592999999999996</v>
      </c>
      <c r="M73" s="4">
        <v>5.1344000000000003</v>
      </c>
      <c r="N73" s="4">
        <v>231.50739999999999</v>
      </c>
      <c r="O73" s="4">
        <v>9.6598000000000006</v>
      </c>
      <c r="P73" s="4">
        <v>241.2</v>
      </c>
      <c r="Q73" s="4">
        <v>179.2218</v>
      </c>
      <c r="R73" s="4">
        <v>7.4781000000000004</v>
      </c>
      <c r="S73" s="4">
        <v>186.7</v>
      </c>
      <c r="T73" s="4">
        <v>2257.3000000000002</v>
      </c>
      <c r="W73" s="4">
        <v>0</v>
      </c>
      <c r="X73" s="4">
        <v>0</v>
      </c>
      <c r="Y73" s="4">
        <v>11.5</v>
      </c>
      <c r="Z73" s="4">
        <v>985</v>
      </c>
      <c r="AA73" s="4">
        <v>1006</v>
      </c>
      <c r="AB73" s="4">
        <v>973</v>
      </c>
      <c r="AC73" s="4">
        <v>95</v>
      </c>
      <c r="AD73" s="4">
        <v>12.93</v>
      </c>
      <c r="AE73" s="4">
        <v>0.3</v>
      </c>
      <c r="AF73" s="4">
        <v>991</v>
      </c>
      <c r="AG73" s="4">
        <v>-9</v>
      </c>
      <c r="AH73" s="4">
        <v>10</v>
      </c>
      <c r="AI73" s="4">
        <v>24</v>
      </c>
      <c r="AJ73" s="4">
        <v>135</v>
      </c>
      <c r="AK73" s="4">
        <v>134</v>
      </c>
      <c r="AL73" s="4">
        <v>4.2</v>
      </c>
      <c r="AM73" s="4">
        <v>142</v>
      </c>
      <c r="AN73" s="4" t="s">
        <v>155</v>
      </c>
      <c r="AO73" s="4">
        <v>2</v>
      </c>
      <c r="AP73" s="5">
        <v>0.76495370370370364</v>
      </c>
      <c r="AQ73" s="4">
        <v>47.163159</v>
      </c>
      <c r="AR73" s="4">
        <v>-88.484266000000005</v>
      </c>
      <c r="AS73" s="4">
        <v>325.89999999999998</v>
      </c>
      <c r="AT73" s="4">
        <v>43.9</v>
      </c>
      <c r="AU73" s="4">
        <v>12</v>
      </c>
      <c r="AV73" s="4">
        <v>9</v>
      </c>
      <c r="AW73" s="4" t="s">
        <v>423</v>
      </c>
      <c r="AX73" s="4">
        <v>1.1304000000000001</v>
      </c>
      <c r="AY73" s="4">
        <v>2.2608000000000001</v>
      </c>
      <c r="AZ73" s="4">
        <v>2.5608</v>
      </c>
      <c r="BA73" s="4">
        <v>11.154</v>
      </c>
      <c r="BB73" s="4">
        <v>9.26</v>
      </c>
      <c r="BC73" s="4">
        <v>0.83</v>
      </c>
      <c r="BD73" s="4">
        <v>22.155999999999999</v>
      </c>
      <c r="BE73" s="4">
        <v>1500.009</v>
      </c>
      <c r="BF73" s="4">
        <v>559.61800000000005</v>
      </c>
      <c r="BG73" s="4">
        <v>4.1520000000000001</v>
      </c>
      <c r="BH73" s="4">
        <v>0.17299999999999999</v>
      </c>
      <c r="BI73" s="4">
        <v>4.3250000000000002</v>
      </c>
      <c r="BJ73" s="4">
        <v>3.214</v>
      </c>
      <c r="BK73" s="4">
        <v>0.13400000000000001</v>
      </c>
      <c r="BL73" s="4">
        <v>3.3479999999999999</v>
      </c>
      <c r="BM73" s="4">
        <v>16.028400000000001</v>
      </c>
      <c r="BQ73" s="4">
        <v>0</v>
      </c>
      <c r="BR73" s="4">
        <v>0.98755499999999996</v>
      </c>
      <c r="BS73" s="4">
        <v>-5</v>
      </c>
      <c r="BT73" s="4">
        <v>6.1269999999999996E-3</v>
      </c>
      <c r="BU73" s="4">
        <v>24.133375000000001</v>
      </c>
      <c r="BV73" s="4">
        <v>0.123765</v>
      </c>
      <c r="BW73" s="4">
        <f t="shared" si="9"/>
        <v>6.3760376750000001</v>
      </c>
      <c r="BY73" s="4">
        <f t="shared" si="10"/>
        <v>27939.375872749428</v>
      </c>
      <c r="BZ73" s="4">
        <f t="shared" si="11"/>
        <v>10423.522556968852</v>
      </c>
      <c r="CA73" s="4">
        <f t="shared" si="12"/>
        <v>59.86441018355</v>
      </c>
      <c r="CB73" s="4">
        <f t="shared" si="13"/>
        <v>298.54720354263009</v>
      </c>
    </row>
    <row r="74" spans="1:80" x14ac:dyDescent="0.25">
      <c r="A74" s="2">
        <v>42804</v>
      </c>
      <c r="B74" s="3">
        <v>0.55666443287037037</v>
      </c>
      <c r="C74" s="4">
        <v>10.757</v>
      </c>
      <c r="D74" s="4">
        <v>6.1675000000000004</v>
      </c>
      <c r="E74" s="4">
        <v>61675.356843000001</v>
      </c>
      <c r="F74" s="4">
        <v>277.3</v>
      </c>
      <c r="G74" s="4">
        <v>15.2</v>
      </c>
      <c r="H74" s="4">
        <v>2222.4</v>
      </c>
      <c r="J74" s="4">
        <v>0</v>
      </c>
      <c r="K74" s="4">
        <v>0.81940000000000002</v>
      </c>
      <c r="L74" s="4">
        <v>8.8137000000000008</v>
      </c>
      <c r="M74" s="4">
        <v>5.0533999999999999</v>
      </c>
      <c r="N74" s="4">
        <v>227.2277</v>
      </c>
      <c r="O74" s="4">
        <v>12.4849</v>
      </c>
      <c r="P74" s="4">
        <v>239.7</v>
      </c>
      <c r="Q74" s="4">
        <v>175.90870000000001</v>
      </c>
      <c r="R74" s="4">
        <v>9.6652000000000005</v>
      </c>
      <c r="S74" s="4">
        <v>185.6</v>
      </c>
      <c r="T74" s="4">
        <v>2222.4047999999998</v>
      </c>
      <c r="W74" s="4">
        <v>0</v>
      </c>
      <c r="X74" s="4">
        <v>0</v>
      </c>
      <c r="Y74" s="4">
        <v>11.4</v>
      </c>
      <c r="Z74" s="4">
        <v>990</v>
      </c>
      <c r="AA74" s="4">
        <v>1006</v>
      </c>
      <c r="AB74" s="4">
        <v>976</v>
      </c>
      <c r="AC74" s="4">
        <v>95</v>
      </c>
      <c r="AD74" s="4">
        <v>12.93</v>
      </c>
      <c r="AE74" s="4">
        <v>0.3</v>
      </c>
      <c r="AF74" s="4">
        <v>991</v>
      </c>
      <c r="AG74" s="4">
        <v>-9</v>
      </c>
      <c r="AH74" s="4">
        <v>10</v>
      </c>
      <c r="AI74" s="4">
        <v>24</v>
      </c>
      <c r="AJ74" s="4">
        <v>135</v>
      </c>
      <c r="AK74" s="4">
        <v>134.9</v>
      </c>
      <c r="AL74" s="4">
        <v>4.3</v>
      </c>
      <c r="AM74" s="4">
        <v>142</v>
      </c>
      <c r="AN74" s="4" t="s">
        <v>155</v>
      </c>
      <c r="AO74" s="4">
        <v>2</v>
      </c>
      <c r="AP74" s="5">
        <v>0.76496527777777779</v>
      </c>
      <c r="AQ74" s="4">
        <v>47.163327000000002</v>
      </c>
      <c r="AR74" s="4">
        <v>-88.484352999999999</v>
      </c>
      <c r="AS74" s="4">
        <v>325.89999999999998</v>
      </c>
      <c r="AT74" s="4">
        <v>44</v>
      </c>
      <c r="AU74" s="4">
        <v>12</v>
      </c>
      <c r="AV74" s="4">
        <v>9</v>
      </c>
      <c r="AW74" s="4" t="s">
        <v>423</v>
      </c>
      <c r="AX74" s="4">
        <v>1.2</v>
      </c>
      <c r="AY74" s="4">
        <v>2.4</v>
      </c>
      <c r="AZ74" s="4">
        <v>2.7</v>
      </c>
      <c r="BA74" s="4">
        <v>11.154</v>
      </c>
      <c r="BB74" s="4">
        <v>9.3000000000000007</v>
      </c>
      <c r="BC74" s="4">
        <v>0.83</v>
      </c>
      <c r="BD74" s="4">
        <v>22.045999999999999</v>
      </c>
      <c r="BE74" s="4">
        <v>1512.5530000000001</v>
      </c>
      <c r="BF74" s="4">
        <v>551.97299999999996</v>
      </c>
      <c r="BG74" s="4">
        <v>4.0839999999999996</v>
      </c>
      <c r="BH74" s="4">
        <v>0.224</v>
      </c>
      <c r="BI74" s="4">
        <v>4.3079999999999998</v>
      </c>
      <c r="BJ74" s="4">
        <v>3.161</v>
      </c>
      <c r="BK74" s="4">
        <v>0.17399999999999999</v>
      </c>
      <c r="BL74" s="4">
        <v>3.335</v>
      </c>
      <c r="BM74" s="4">
        <v>15.814500000000001</v>
      </c>
      <c r="BQ74" s="4">
        <v>0</v>
      </c>
      <c r="BR74" s="4">
        <v>0.95358799999999999</v>
      </c>
      <c r="BS74" s="4">
        <v>-5</v>
      </c>
      <c r="BT74" s="4">
        <v>6.0000000000000001E-3</v>
      </c>
      <c r="BU74" s="4">
        <v>23.303307</v>
      </c>
      <c r="BV74" s="4">
        <v>0.1212</v>
      </c>
      <c r="BW74" s="4">
        <f t="shared" si="9"/>
        <v>6.1567337094000001</v>
      </c>
      <c r="BY74" s="4">
        <f t="shared" si="10"/>
        <v>27204.010399276664</v>
      </c>
      <c r="BZ74" s="4">
        <f t="shared" si="11"/>
        <v>9927.5061648219507</v>
      </c>
      <c r="CA74" s="4">
        <f t="shared" si="12"/>
        <v>56.852141294958606</v>
      </c>
      <c r="CB74" s="4">
        <f t="shared" si="13"/>
        <v>284.43156865204776</v>
      </c>
    </row>
    <row r="75" spans="1:80" x14ac:dyDescent="0.25">
      <c r="A75" s="2">
        <v>42804</v>
      </c>
      <c r="B75" s="3">
        <v>0.55667600694444441</v>
      </c>
      <c r="C75" s="4">
        <v>10.688000000000001</v>
      </c>
      <c r="D75" s="4">
        <v>6.3369</v>
      </c>
      <c r="E75" s="4">
        <v>63369.220146</v>
      </c>
      <c r="F75" s="4">
        <v>254</v>
      </c>
      <c r="G75" s="4">
        <v>18.7</v>
      </c>
      <c r="H75" s="4">
        <v>2221.4</v>
      </c>
      <c r="J75" s="4">
        <v>0</v>
      </c>
      <c r="K75" s="4">
        <v>0.81810000000000005</v>
      </c>
      <c r="L75" s="4">
        <v>8.7436000000000007</v>
      </c>
      <c r="M75" s="4">
        <v>5.1843000000000004</v>
      </c>
      <c r="N75" s="4">
        <v>207.77529999999999</v>
      </c>
      <c r="O75" s="4">
        <v>15.327299999999999</v>
      </c>
      <c r="P75" s="4">
        <v>223.1</v>
      </c>
      <c r="Q75" s="4">
        <v>160.84960000000001</v>
      </c>
      <c r="R75" s="4">
        <v>11.865600000000001</v>
      </c>
      <c r="S75" s="4">
        <v>172.7</v>
      </c>
      <c r="T75" s="4">
        <v>2221.4295000000002</v>
      </c>
      <c r="W75" s="4">
        <v>0</v>
      </c>
      <c r="X75" s="4">
        <v>0</v>
      </c>
      <c r="Y75" s="4">
        <v>11.4</v>
      </c>
      <c r="Z75" s="4">
        <v>985</v>
      </c>
      <c r="AA75" s="4">
        <v>1004</v>
      </c>
      <c r="AB75" s="4">
        <v>969</v>
      </c>
      <c r="AC75" s="4">
        <v>95</v>
      </c>
      <c r="AD75" s="4">
        <v>12.93</v>
      </c>
      <c r="AE75" s="4">
        <v>0.3</v>
      </c>
      <c r="AF75" s="4">
        <v>991</v>
      </c>
      <c r="AG75" s="4">
        <v>-9</v>
      </c>
      <c r="AH75" s="4">
        <v>10</v>
      </c>
      <c r="AI75" s="4">
        <v>24</v>
      </c>
      <c r="AJ75" s="4">
        <v>135</v>
      </c>
      <c r="AK75" s="4">
        <v>133.30000000000001</v>
      </c>
      <c r="AL75" s="4">
        <v>4.4000000000000004</v>
      </c>
      <c r="AM75" s="4">
        <v>142</v>
      </c>
      <c r="AN75" s="4" t="s">
        <v>155</v>
      </c>
      <c r="AO75" s="4">
        <v>2</v>
      </c>
      <c r="AP75" s="5">
        <v>0.76497685185185194</v>
      </c>
      <c r="AQ75" s="4">
        <v>47.163493000000003</v>
      </c>
      <c r="AR75" s="4">
        <v>-88.484448999999998</v>
      </c>
      <c r="AS75" s="4">
        <v>325.89999999999998</v>
      </c>
      <c r="AT75" s="4">
        <v>44.3</v>
      </c>
      <c r="AU75" s="4">
        <v>12</v>
      </c>
      <c r="AV75" s="4">
        <v>9</v>
      </c>
      <c r="AW75" s="4" t="s">
        <v>423</v>
      </c>
      <c r="AX75" s="4">
        <v>1.2303999999999999</v>
      </c>
      <c r="AY75" s="4">
        <v>2.4912000000000001</v>
      </c>
      <c r="AZ75" s="4">
        <v>2.7911999999999999</v>
      </c>
      <c r="BA75" s="4">
        <v>11.154</v>
      </c>
      <c r="BB75" s="4">
        <v>9.23</v>
      </c>
      <c r="BC75" s="4">
        <v>0.83</v>
      </c>
      <c r="BD75" s="4">
        <v>22.234000000000002</v>
      </c>
      <c r="BE75" s="4">
        <v>1494.076</v>
      </c>
      <c r="BF75" s="4">
        <v>563.827</v>
      </c>
      <c r="BG75" s="4">
        <v>3.718</v>
      </c>
      <c r="BH75" s="4">
        <v>0.27400000000000002</v>
      </c>
      <c r="BI75" s="4">
        <v>3.992</v>
      </c>
      <c r="BJ75" s="4">
        <v>2.8780000000000001</v>
      </c>
      <c r="BK75" s="4">
        <v>0.21199999999999999</v>
      </c>
      <c r="BL75" s="4">
        <v>3.0910000000000002</v>
      </c>
      <c r="BM75" s="4">
        <v>15.739599999999999</v>
      </c>
      <c r="BQ75" s="4">
        <v>0</v>
      </c>
      <c r="BR75" s="4">
        <v>0.93927000000000005</v>
      </c>
      <c r="BS75" s="4">
        <v>-5</v>
      </c>
      <c r="BT75" s="4">
        <v>5.1269999999999996E-3</v>
      </c>
      <c r="BU75" s="4">
        <v>22.953410999999999</v>
      </c>
      <c r="BV75" s="4">
        <v>0.103565</v>
      </c>
      <c r="BW75" s="4">
        <f t="shared" ref="BW75:BW138" si="14">BU75*0.2642</f>
        <v>6.0642911861999993</v>
      </c>
      <c r="BY75" s="4">
        <f t="shared" ref="BY75:BY138" si="15">BE75*$BU75*0.7718</f>
        <v>26468.217632679549</v>
      </c>
      <c r="BZ75" s="4">
        <f t="shared" ref="BZ75:BZ138" si="16">BF75*$BU75*0.7718</f>
        <v>9988.4448603557048</v>
      </c>
      <c r="CA75" s="4">
        <f t="shared" ref="CA75:CA138" si="17">BJ75*$BU75*0.7718</f>
        <v>50.985043831004397</v>
      </c>
      <c r="CB75" s="4">
        <f t="shared" ref="CB75:CB138" si="18">BM75*$BU75*0.7718</f>
        <v>278.83398050120809</v>
      </c>
    </row>
    <row r="76" spans="1:80" x14ac:dyDescent="0.25">
      <c r="A76" s="2">
        <v>42804</v>
      </c>
      <c r="B76" s="3">
        <v>0.55668758101851845</v>
      </c>
      <c r="C76" s="4">
        <v>10.664</v>
      </c>
      <c r="D76" s="4">
        <v>6.3019999999999996</v>
      </c>
      <c r="E76" s="4">
        <v>63019.910642000003</v>
      </c>
      <c r="F76" s="4">
        <v>245.4</v>
      </c>
      <c r="G76" s="4">
        <v>18.899999999999999</v>
      </c>
      <c r="H76" s="4">
        <v>2201.6</v>
      </c>
      <c r="J76" s="4">
        <v>0</v>
      </c>
      <c r="K76" s="4">
        <v>0.81869999999999998</v>
      </c>
      <c r="L76" s="4">
        <v>8.7304999999999993</v>
      </c>
      <c r="M76" s="4">
        <v>5.1595000000000004</v>
      </c>
      <c r="N76" s="4">
        <v>200.94739999999999</v>
      </c>
      <c r="O76" s="4">
        <v>15.4437</v>
      </c>
      <c r="P76" s="4">
        <v>216.4</v>
      </c>
      <c r="Q76" s="4">
        <v>155.56379999999999</v>
      </c>
      <c r="R76" s="4">
        <v>11.9558</v>
      </c>
      <c r="S76" s="4">
        <v>167.5</v>
      </c>
      <c r="T76" s="4">
        <v>2201.6421999999998</v>
      </c>
      <c r="W76" s="4">
        <v>0</v>
      </c>
      <c r="X76" s="4">
        <v>0</v>
      </c>
      <c r="Y76" s="4">
        <v>11.5</v>
      </c>
      <c r="Z76" s="4">
        <v>982</v>
      </c>
      <c r="AA76" s="4">
        <v>1005</v>
      </c>
      <c r="AB76" s="4">
        <v>968</v>
      </c>
      <c r="AC76" s="4">
        <v>95</v>
      </c>
      <c r="AD76" s="4">
        <v>12.93</v>
      </c>
      <c r="AE76" s="4">
        <v>0.3</v>
      </c>
      <c r="AF76" s="4">
        <v>991</v>
      </c>
      <c r="AG76" s="4">
        <v>-9</v>
      </c>
      <c r="AH76" s="4">
        <v>9.1270000000000007</v>
      </c>
      <c r="AI76" s="4">
        <v>24</v>
      </c>
      <c r="AJ76" s="4">
        <v>135</v>
      </c>
      <c r="AK76" s="4">
        <v>133</v>
      </c>
      <c r="AL76" s="4">
        <v>4.3</v>
      </c>
      <c r="AM76" s="4">
        <v>142</v>
      </c>
      <c r="AN76" s="4" t="s">
        <v>155</v>
      </c>
      <c r="AO76" s="4">
        <v>2</v>
      </c>
      <c r="AP76" s="5">
        <v>0.76498842592592586</v>
      </c>
      <c r="AQ76" s="4">
        <v>47.163652999999996</v>
      </c>
      <c r="AR76" s="4">
        <v>-88.484582000000003</v>
      </c>
      <c r="AS76" s="4">
        <v>325.8</v>
      </c>
      <c r="AT76" s="4">
        <v>45.2</v>
      </c>
      <c r="AU76" s="4">
        <v>12</v>
      </c>
      <c r="AV76" s="4">
        <v>9</v>
      </c>
      <c r="AW76" s="4" t="s">
        <v>423</v>
      </c>
      <c r="AX76" s="4">
        <v>1.2088000000000001</v>
      </c>
      <c r="AY76" s="4">
        <v>2.548</v>
      </c>
      <c r="AZ76" s="4">
        <v>2.8176000000000001</v>
      </c>
      <c r="BA76" s="4">
        <v>11.154</v>
      </c>
      <c r="BB76" s="4">
        <v>9.26</v>
      </c>
      <c r="BC76" s="4">
        <v>0.83</v>
      </c>
      <c r="BD76" s="4">
        <v>22.143999999999998</v>
      </c>
      <c r="BE76" s="4">
        <v>1496.0630000000001</v>
      </c>
      <c r="BF76" s="4">
        <v>562.72199999999998</v>
      </c>
      <c r="BG76" s="4">
        <v>3.6059999999999999</v>
      </c>
      <c r="BH76" s="4">
        <v>0.27700000000000002</v>
      </c>
      <c r="BI76" s="4">
        <v>3.883</v>
      </c>
      <c r="BJ76" s="4">
        <v>2.7919999999999998</v>
      </c>
      <c r="BK76" s="4">
        <v>0.215</v>
      </c>
      <c r="BL76" s="4">
        <v>3.0059999999999998</v>
      </c>
      <c r="BM76" s="4">
        <v>15.643599999999999</v>
      </c>
      <c r="BQ76" s="4">
        <v>0</v>
      </c>
      <c r="BR76" s="4">
        <v>1.0052209999999999</v>
      </c>
      <c r="BS76" s="4">
        <v>-5</v>
      </c>
      <c r="BT76" s="4">
        <v>5.0000000000000001E-3</v>
      </c>
      <c r="BU76" s="4">
        <v>24.565087999999999</v>
      </c>
      <c r="BV76" s="4">
        <v>0.10100000000000001</v>
      </c>
      <c r="BW76" s="4">
        <f t="shared" si="14"/>
        <v>6.4900962495999996</v>
      </c>
      <c r="BY76" s="4">
        <f t="shared" si="15"/>
        <v>28364.35947602626</v>
      </c>
      <c r="BZ76" s="4">
        <f t="shared" si="16"/>
        <v>10668.834863951884</v>
      </c>
      <c r="CA76" s="4">
        <f t="shared" si="17"/>
        <v>52.934463092172798</v>
      </c>
      <c r="CB76" s="4">
        <f t="shared" si="18"/>
        <v>296.59225172948226</v>
      </c>
    </row>
    <row r="77" spans="1:80" x14ac:dyDescent="0.25">
      <c r="A77" s="2">
        <v>42804</v>
      </c>
      <c r="B77" s="3">
        <v>0.5566991550925926</v>
      </c>
      <c r="C77" s="4">
        <v>10.669</v>
      </c>
      <c r="D77" s="4">
        <v>6.3453999999999997</v>
      </c>
      <c r="E77" s="4">
        <v>63453.594937000002</v>
      </c>
      <c r="F77" s="4">
        <v>238.4</v>
      </c>
      <c r="G77" s="4">
        <v>15</v>
      </c>
      <c r="H77" s="4">
        <v>2177.6</v>
      </c>
      <c r="J77" s="4">
        <v>0</v>
      </c>
      <c r="K77" s="4">
        <v>0.81810000000000005</v>
      </c>
      <c r="L77" s="4">
        <v>8.7286999999999999</v>
      </c>
      <c r="M77" s="4">
        <v>5.1913999999999998</v>
      </c>
      <c r="N77" s="4">
        <v>195.07210000000001</v>
      </c>
      <c r="O77" s="4">
        <v>12.2722</v>
      </c>
      <c r="P77" s="4">
        <v>207.3</v>
      </c>
      <c r="Q77" s="4">
        <v>151.0154</v>
      </c>
      <c r="R77" s="4">
        <v>9.5005000000000006</v>
      </c>
      <c r="S77" s="4">
        <v>160.5</v>
      </c>
      <c r="T77" s="4">
        <v>2177.5810000000001</v>
      </c>
      <c r="W77" s="4">
        <v>0</v>
      </c>
      <c r="X77" s="4">
        <v>0</v>
      </c>
      <c r="Y77" s="4">
        <v>11.4</v>
      </c>
      <c r="Z77" s="4">
        <v>979</v>
      </c>
      <c r="AA77" s="4">
        <v>1000</v>
      </c>
      <c r="AB77" s="4">
        <v>962</v>
      </c>
      <c r="AC77" s="4">
        <v>95</v>
      </c>
      <c r="AD77" s="4">
        <v>12.93</v>
      </c>
      <c r="AE77" s="4">
        <v>0.3</v>
      </c>
      <c r="AF77" s="4">
        <v>991</v>
      </c>
      <c r="AG77" s="4">
        <v>-9</v>
      </c>
      <c r="AH77" s="4">
        <v>9</v>
      </c>
      <c r="AI77" s="4">
        <v>24</v>
      </c>
      <c r="AJ77" s="4">
        <v>135</v>
      </c>
      <c r="AK77" s="4">
        <v>133</v>
      </c>
      <c r="AL77" s="4">
        <v>4.0999999999999996</v>
      </c>
      <c r="AM77" s="4">
        <v>142</v>
      </c>
      <c r="AN77" s="4" t="s">
        <v>155</v>
      </c>
      <c r="AO77" s="4">
        <v>2</v>
      </c>
      <c r="AP77" s="5">
        <v>0.76500000000000001</v>
      </c>
      <c r="AQ77" s="4">
        <v>47.163803000000001</v>
      </c>
      <c r="AR77" s="4">
        <v>-88.484745000000004</v>
      </c>
      <c r="AS77" s="4">
        <v>325.8</v>
      </c>
      <c r="AT77" s="4">
        <v>45.9</v>
      </c>
      <c r="AU77" s="4">
        <v>12</v>
      </c>
      <c r="AV77" s="4">
        <v>10</v>
      </c>
      <c r="AW77" s="4" t="s">
        <v>445</v>
      </c>
      <c r="AX77" s="4">
        <v>1</v>
      </c>
      <c r="AY77" s="4">
        <v>2.048</v>
      </c>
      <c r="AZ77" s="4">
        <v>2.2784</v>
      </c>
      <c r="BA77" s="4">
        <v>11.154</v>
      </c>
      <c r="BB77" s="4">
        <v>9.24</v>
      </c>
      <c r="BC77" s="4">
        <v>0.83</v>
      </c>
      <c r="BD77" s="4">
        <v>22.228000000000002</v>
      </c>
      <c r="BE77" s="4">
        <v>1492.8130000000001</v>
      </c>
      <c r="BF77" s="4">
        <v>565.09100000000001</v>
      </c>
      <c r="BG77" s="4">
        <v>3.4940000000000002</v>
      </c>
      <c r="BH77" s="4">
        <v>0.22</v>
      </c>
      <c r="BI77" s="4">
        <v>3.7130000000000001</v>
      </c>
      <c r="BJ77" s="4">
        <v>2.7050000000000001</v>
      </c>
      <c r="BK77" s="4">
        <v>0.17</v>
      </c>
      <c r="BL77" s="4">
        <v>2.875</v>
      </c>
      <c r="BM77" s="4">
        <v>15.4421</v>
      </c>
      <c r="BQ77" s="4">
        <v>0</v>
      </c>
      <c r="BR77" s="4">
        <v>0.98095299999999996</v>
      </c>
      <c r="BS77" s="4">
        <v>-5</v>
      </c>
      <c r="BT77" s="4">
        <v>5.8729999999999997E-3</v>
      </c>
      <c r="BU77" s="4">
        <v>23.972038999999999</v>
      </c>
      <c r="BV77" s="4">
        <v>0.118635</v>
      </c>
      <c r="BW77" s="4">
        <f t="shared" si="14"/>
        <v>6.3334127037999997</v>
      </c>
      <c r="BY77" s="4">
        <f t="shared" si="15"/>
        <v>27619.458409514664</v>
      </c>
      <c r="BZ77" s="4">
        <f t="shared" si="16"/>
        <v>10455.098778005718</v>
      </c>
      <c r="CA77" s="4">
        <f t="shared" si="17"/>
        <v>50.046881289041004</v>
      </c>
      <c r="CB77" s="4">
        <f t="shared" si="18"/>
        <v>285.70386157245838</v>
      </c>
    </row>
    <row r="78" spans="1:80" x14ac:dyDescent="0.25">
      <c r="A78" s="2">
        <v>42804</v>
      </c>
      <c r="B78" s="3">
        <v>0.55671072916666664</v>
      </c>
      <c r="C78" s="4">
        <v>10.617000000000001</v>
      </c>
      <c r="D78" s="4">
        <v>6.3056000000000001</v>
      </c>
      <c r="E78" s="4">
        <v>63056.416326999999</v>
      </c>
      <c r="F78" s="4">
        <v>234</v>
      </c>
      <c r="G78" s="4">
        <v>19.7</v>
      </c>
      <c r="H78" s="4">
        <v>2232.4</v>
      </c>
      <c r="J78" s="4">
        <v>0</v>
      </c>
      <c r="K78" s="4">
        <v>0.81899999999999995</v>
      </c>
      <c r="L78" s="4">
        <v>8.6951000000000001</v>
      </c>
      <c r="M78" s="4">
        <v>5.1642000000000001</v>
      </c>
      <c r="N78" s="4">
        <v>191.66739999999999</v>
      </c>
      <c r="O78" s="4">
        <v>16.1371</v>
      </c>
      <c r="P78" s="4">
        <v>207.8</v>
      </c>
      <c r="Q78" s="4">
        <v>148.37960000000001</v>
      </c>
      <c r="R78" s="4">
        <v>12.492599999999999</v>
      </c>
      <c r="S78" s="4">
        <v>160.9</v>
      </c>
      <c r="T78" s="4">
        <v>2232.4014000000002</v>
      </c>
      <c r="W78" s="4">
        <v>0</v>
      </c>
      <c r="X78" s="4">
        <v>0</v>
      </c>
      <c r="Y78" s="4">
        <v>11.4</v>
      </c>
      <c r="Z78" s="4">
        <v>977</v>
      </c>
      <c r="AA78" s="4">
        <v>997</v>
      </c>
      <c r="AB78" s="4">
        <v>961</v>
      </c>
      <c r="AC78" s="4">
        <v>95</v>
      </c>
      <c r="AD78" s="4">
        <v>12.93</v>
      </c>
      <c r="AE78" s="4">
        <v>0.3</v>
      </c>
      <c r="AF78" s="4">
        <v>991</v>
      </c>
      <c r="AG78" s="4">
        <v>-9</v>
      </c>
      <c r="AH78" s="4">
        <v>9</v>
      </c>
      <c r="AI78" s="4">
        <v>24</v>
      </c>
      <c r="AJ78" s="4">
        <v>135</v>
      </c>
      <c r="AK78" s="4">
        <v>134.69999999999999</v>
      </c>
      <c r="AL78" s="4">
        <v>4.0999999999999996</v>
      </c>
      <c r="AM78" s="4">
        <v>142</v>
      </c>
      <c r="AN78" s="4" t="s">
        <v>155</v>
      </c>
      <c r="AO78" s="4">
        <v>2</v>
      </c>
      <c r="AP78" s="5">
        <v>0.76501157407407405</v>
      </c>
      <c r="AQ78" s="4">
        <v>47.163949000000002</v>
      </c>
      <c r="AR78" s="4">
        <v>-88.484915999999998</v>
      </c>
      <c r="AS78" s="4">
        <v>325.89999999999998</v>
      </c>
      <c r="AT78" s="4">
        <v>45.9</v>
      </c>
      <c r="AU78" s="4">
        <v>12</v>
      </c>
      <c r="AV78" s="4">
        <v>11</v>
      </c>
      <c r="AW78" s="4" t="s">
        <v>415</v>
      </c>
      <c r="AX78" s="4">
        <v>1</v>
      </c>
      <c r="AY78" s="4">
        <v>1.7</v>
      </c>
      <c r="AZ78" s="4">
        <v>2</v>
      </c>
      <c r="BA78" s="4">
        <v>11.154</v>
      </c>
      <c r="BB78" s="4">
        <v>9.2799999999999994</v>
      </c>
      <c r="BC78" s="4">
        <v>0.83</v>
      </c>
      <c r="BD78" s="4">
        <v>22.103000000000002</v>
      </c>
      <c r="BE78" s="4">
        <v>1492.9259999999999</v>
      </c>
      <c r="BF78" s="4">
        <v>564.34400000000005</v>
      </c>
      <c r="BG78" s="4">
        <v>3.4460000000000002</v>
      </c>
      <c r="BH78" s="4">
        <v>0.28999999999999998</v>
      </c>
      <c r="BI78" s="4">
        <v>3.7360000000000002</v>
      </c>
      <c r="BJ78" s="4">
        <v>2.6680000000000001</v>
      </c>
      <c r="BK78" s="4">
        <v>0.22500000000000001</v>
      </c>
      <c r="BL78" s="4">
        <v>2.8929999999999998</v>
      </c>
      <c r="BM78" s="4">
        <v>15.8933</v>
      </c>
      <c r="BQ78" s="4">
        <v>0</v>
      </c>
      <c r="BR78" s="4">
        <v>0.95155599999999996</v>
      </c>
      <c r="BS78" s="4">
        <v>-5</v>
      </c>
      <c r="BT78" s="4">
        <v>6.0000000000000001E-3</v>
      </c>
      <c r="BU78" s="4">
        <v>23.25365</v>
      </c>
      <c r="BV78" s="4">
        <v>0.1212</v>
      </c>
      <c r="BW78" s="4">
        <f t="shared" si="14"/>
        <v>6.1436143300000001</v>
      </c>
      <c r="BY78" s="4">
        <f t="shared" si="15"/>
        <v>26793.79234514682</v>
      </c>
      <c r="BZ78" s="4">
        <f t="shared" si="16"/>
        <v>10128.376052952082</v>
      </c>
      <c r="CA78" s="4">
        <f t="shared" si="17"/>
        <v>47.883041742760007</v>
      </c>
      <c r="CB78" s="4">
        <f t="shared" si="18"/>
        <v>285.23971039363101</v>
      </c>
    </row>
    <row r="79" spans="1:80" x14ac:dyDescent="0.25">
      <c r="A79" s="2">
        <v>42804</v>
      </c>
      <c r="B79" s="3">
        <v>0.55672230324074079</v>
      </c>
      <c r="C79" s="4">
        <v>10.613</v>
      </c>
      <c r="D79" s="4">
        <v>6.4378000000000002</v>
      </c>
      <c r="E79" s="4">
        <v>64377.610325000001</v>
      </c>
      <c r="F79" s="4">
        <v>232.7</v>
      </c>
      <c r="G79" s="4">
        <v>28</v>
      </c>
      <c r="H79" s="4">
        <v>2164.3000000000002</v>
      </c>
      <c r="J79" s="4">
        <v>0</v>
      </c>
      <c r="K79" s="4">
        <v>0.81759999999999999</v>
      </c>
      <c r="L79" s="4">
        <v>8.6768999999999998</v>
      </c>
      <c r="M79" s="4">
        <v>5.2636000000000003</v>
      </c>
      <c r="N79" s="4">
        <v>190.2989</v>
      </c>
      <c r="O79" s="4">
        <v>22.9224</v>
      </c>
      <c r="P79" s="4">
        <v>213.2</v>
      </c>
      <c r="Q79" s="4">
        <v>147.3202</v>
      </c>
      <c r="R79" s="4">
        <v>17.7454</v>
      </c>
      <c r="S79" s="4">
        <v>165.1</v>
      </c>
      <c r="T79" s="4">
        <v>2164.3434999999999</v>
      </c>
      <c r="W79" s="4">
        <v>0</v>
      </c>
      <c r="X79" s="4">
        <v>0</v>
      </c>
      <c r="Y79" s="4">
        <v>11.4</v>
      </c>
      <c r="Z79" s="4">
        <v>948</v>
      </c>
      <c r="AA79" s="4">
        <v>965</v>
      </c>
      <c r="AB79" s="4">
        <v>929</v>
      </c>
      <c r="AC79" s="4">
        <v>95</v>
      </c>
      <c r="AD79" s="4">
        <v>12.93</v>
      </c>
      <c r="AE79" s="4">
        <v>0.3</v>
      </c>
      <c r="AF79" s="4">
        <v>991</v>
      </c>
      <c r="AG79" s="4">
        <v>-9</v>
      </c>
      <c r="AH79" s="4">
        <v>9</v>
      </c>
      <c r="AI79" s="4">
        <v>24</v>
      </c>
      <c r="AJ79" s="4">
        <v>135</v>
      </c>
      <c r="AK79" s="4">
        <v>134.1</v>
      </c>
      <c r="AL79" s="4">
        <v>4.0999999999999996</v>
      </c>
      <c r="AM79" s="4">
        <v>142</v>
      </c>
      <c r="AN79" s="4" t="s">
        <v>155</v>
      </c>
      <c r="AO79" s="4">
        <v>2</v>
      </c>
      <c r="AP79" s="5">
        <v>0.7650231481481482</v>
      </c>
      <c r="AQ79" s="4">
        <v>47.164082999999998</v>
      </c>
      <c r="AR79" s="4">
        <v>-88.485101</v>
      </c>
      <c r="AS79" s="4">
        <v>326.10000000000002</v>
      </c>
      <c r="AT79" s="4">
        <v>45.9</v>
      </c>
      <c r="AU79" s="4">
        <v>12</v>
      </c>
      <c r="AV79" s="4">
        <v>10</v>
      </c>
      <c r="AW79" s="4" t="s">
        <v>426</v>
      </c>
      <c r="AX79" s="4">
        <v>1</v>
      </c>
      <c r="AY79" s="4">
        <v>1.7</v>
      </c>
      <c r="AZ79" s="4">
        <v>2</v>
      </c>
      <c r="BA79" s="4">
        <v>11.154</v>
      </c>
      <c r="BB79" s="4">
        <v>9.2100000000000009</v>
      </c>
      <c r="BC79" s="4">
        <v>0.83</v>
      </c>
      <c r="BD79" s="4">
        <v>22.306999999999999</v>
      </c>
      <c r="BE79" s="4">
        <v>1481.951</v>
      </c>
      <c r="BF79" s="4">
        <v>572.173</v>
      </c>
      <c r="BG79" s="4">
        <v>3.4039999999999999</v>
      </c>
      <c r="BH79" s="4">
        <v>0.41</v>
      </c>
      <c r="BI79" s="4">
        <v>3.8140000000000001</v>
      </c>
      <c r="BJ79" s="4">
        <v>2.6349999999999998</v>
      </c>
      <c r="BK79" s="4">
        <v>0.317</v>
      </c>
      <c r="BL79" s="4">
        <v>2.952</v>
      </c>
      <c r="BM79" s="4">
        <v>15.327500000000001</v>
      </c>
      <c r="BQ79" s="4">
        <v>0</v>
      </c>
      <c r="BR79" s="4">
        <v>0.72014699999999998</v>
      </c>
      <c r="BS79" s="4">
        <v>-5</v>
      </c>
      <c r="BT79" s="4">
        <v>6.0000000000000001E-3</v>
      </c>
      <c r="BU79" s="4">
        <v>17.598593000000001</v>
      </c>
      <c r="BV79" s="4">
        <v>0.1212</v>
      </c>
      <c r="BW79" s="4">
        <f t="shared" si="14"/>
        <v>4.6495482706000004</v>
      </c>
      <c r="BY79" s="4">
        <f t="shared" si="15"/>
        <v>20128.73887559701</v>
      </c>
      <c r="BZ79" s="4">
        <f t="shared" si="16"/>
        <v>7771.593601048191</v>
      </c>
      <c r="CA79" s="4">
        <f t="shared" si="17"/>
        <v>35.790135393949001</v>
      </c>
      <c r="CB79" s="4">
        <f t="shared" si="18"/>
        <v>208.18721072134852</v>
      </c>
    </row>
    <row r="80" spans="1:80" x14ac:dyDescent="0.25">
      <c r="A80" s="2">
        <v>42804</v>
      </c>
      <c r="B80" s="3">
        <v>0.55673387731481483</v>
      </c>
      <c r="C80" s="4">
        <v>11.548</v>
      </c>
      <c r="D80" s="4">
        <v>5.6375000000000002</v>
      </c>
      <c r="E80" s="4">
        <v>56375.306828000001</v>
      </c>
      <c r="F80" s="4">
        <v>232</v>
      </c>
      <c r="G80" s="4">
        <v>28.1</v>
      </c>
      <c r="H80" s="4">
        <v>2337.6</v>
      </c>
      <c r="J80" s="4">
        <v>0</v>
      </c>
      <c r="K80" s="4">
        <v>0.81810000000000005</v>
      </c>
      <c r="L80" s="4">
        <v>9.4474999999999998</v>
      </c>
      <c r="M80" s="4">
        <v>4.6120000000000001</v>
      </c>
      <c r="N80" s="4">
        <v>189.7962</v>
      </c>
      <c r="O80" s="4">
        <v>22.988299999999999</v>
      </c>
      <c r="P80" s="4">
        <v>212.8</v>
      </c>
      <c r="Q80" s="4">
        <v>146.93109999999999</v>
      </c>
      <c r="R80" s="4">
        <v>17.796399999999998</v>
      </c>
      <c r="S80" s="4">
        <v>164.7</v>
      </c>
      <c r="T80" s="4">
        <v>2337.5531000000001</v>
      </c>
      <c r="W80" s="4">
        <v>0</v>
      </c>
      <c r="X80" s="4">
        <v>0</v>
      </c>
      <c r="Y80" s="4">
        <v>11.4</v>
      </c>
      <c r="Z80" s="4">
        <v>904</v>
      </c>
      <c r="AA80" s="4">
        <v>920</v>
      </c>
      <c r="AB80" s="4">
        <v>886</v>
      </c>
      <c r="AC80" s="4">
        <v>95</v>
      </c>
      <c r="AD80" s="4">
        <v>12.93</v>
      </c>
      <c r="AE80" s="4">
        <v>0.3</v>
      </c>
      <c r="AF80" s="4">
        <v>991</v>
      </c>
      <c r="AG80" s="4">
        <v>-9</v>
      </c>
      <c r="AH80" s="4">
        <v>9</v>
      </c>
      <c r="AI80" s="4">
        <v>24</v>
      </c>
      <c r="AJ80" s="4">
        <v>135</v>
      </c>
      <c r="AK80" s="4">
        <v>135.69999999999999</v>
      </c>
      <c r="AL80" s="4">
        <v>4</v>
      </c>
      <c r="AM80" s="4">
        <v>142</v>
      </c>
      <c r="AN80" s="4" t="s">
        <v>155</v>
      </c>
      <c r="AO80" s="4">
        <v>2</v>
      </c>
      <c r="AP80" s="5">
        <v>0.76503472222222213</v>
      </c>
      <c r="AQ80" s="4">
        <v>47.164183000000001</v>
      </c>
      <c r="AR80" s="4">
        <v>-88.485337999999999</v>
      </c>
      <c r="AS80" s="4">
        <v>326.39999999999998</v>
      </c>
      <c r="AT80" s="4">
        <v>46.1</v>
      </c>
      <c r="AU80" s="4">
        <v>12</v>
      </c>
      <c r="AV80" s="4">
        <v>10</v>
      </c>
      <c r="AW80" s="4" t="s">
        <v>426</v>
      </c>
      <c r="AX80" s="4">
        <v>1.1823999999999999</v>
      </c>
      <c r="AY80" s="4">
        <v>1.4872000000000001</v>
      </c>
      <c r="AZ80" s="4">
        <v>2.1520000000000001</v>
      </c>
      <c r="BA80" s="4">
        <v>11.154</v>
      </c>
      <c r="BB80" s="4">
        <v>9.24</v>
      </c>
      <c r="BC80" s="4">
        <v>0.83</v>
      </c>
      <c r="BD80" s="4">
        <v>22.236000000000001</v>
      </c>
      <c r="BE80" s="4">
        <v>1598.143</v>
      </c>
      <c r="BF80" s="4">
        <v>496.553</v>
      </c>
      <c r="BG80" s="4">
        <v>3.3620000000000001</v>
      </c>
      <c r="BH80" s="4">
        <v>0.40699999999999997</v>
      </c>
      <c r="BI80" s="4">
        <v>3.7690000000000001</v>
      </c>
      <c r="BJ80" s="4">
        <v>2.6030000000000002</v>
      </c>
      <c r="BK80" s="4">
        <v>0.315</v>
      </c>
      <c r="BL80" s="4">
        <v>2.9180000000000001</v>
      </c>
      <c r="BM80" s="4">
        <v>16.396000000000001</v>
      </c>
      <c r="BQ80" s="4">
        <v>0</v>
      </c>
      <c r="BR80" s="4">
        <v>0.46001999999999998</v>
      </c>
      <c r="BS80" s="4">
        <v>-5</v>
      </c>
      <c r="BT80" s="4">
        <v>6.0000000000000001E-3</v>
      </c>
      <c r="BU80" s="4">
        <v>11.241739000000001</v>
      </c>
      <c r="BV80" s="4">
        <v>0.1212</v>
      </c>
      <c r="BW80" s="4">
        <f t="shared" si="14"/>
        <v>2.9700674438000001</v>
      </c>
      <c r="BY80" s="4">
        <f t="shared" si="15"/>
        <v>13866.086629504509</v>
      </c>
      <c r="BZ80" s="4">
        <f t="shared" si="16"/>
        <v>4308.279618369791</v>
      </c>
      <c r="CA80" s="4">
        <f t="shared" si="17"/>
        <v>22.584601939000606</v>
      </c>
      <c r="CB80" s="4">
        <f t="shared" si="18"/>
        <v>142.25783073063923</v>
      </c>
    </row>
    <row r="81" spans="1:80" x14ac:dyDescent="0.25">
      <c r="A81" s="2">
        <v>42804</v>
      </c>
      <c r="B81" s="3">
        <v>0.55674545138888887</v>
      </c>
      <c r="C81" s="4">
        <v>12.792999999999999</v>
      </c>
      <c r="D81" s="4">
        <v>2.9554</v>
      </c>
      <c r="E81" s="4">
        <v>29554.188103</v>
      </c>
      <c r="F81" s="4">
        <v>231.5</v>
      </c>
      <c r="G81" s="4">
        <v>26.9</v>
      </c>
      <c r="H81" s="4">
        <v>2276.8000000000002</v>
      </c>
      <c r="J81" s="4">
        <v>0</v>
      </c>
      <c r="K81" s="4">
        <v>0.83620000000000005</v>
      </c>
      <c r="L81" s="4">
        <v>10.6981</v>
      </c>
      <c r="M81" s="4">
        <v>2.4714</v>
      </c>
      <c r="N81" s="4">
        <v>193.57749999999999</v>
      </c>
      <c r="O81" s="4">
        <v>22.4696</v>
      </c>
      <c r="P81" s="4">
        <v>216</v>
      </c>
      <c r="Q81" s="4">
        <v>149.85839999999999</v>
      </c>
      <c r="R81" s="4">
        <v>17.3949</v>
      </c>
      <c r="S81" s="4">
        <v>167.3</v>
      </c>
      <c r="T81" s="4">
        <v>2276.7912999999999</v>
      </c>
      <c r="W81" s="4">
        <v>0</v>
      </c>
      <c r="X81" s="4">
        <v>0</v>
      </c>
      <c r="Y81" s="4">
        <v>11.7</v>
      </c>
      <c r="Z81" s="4">
        <v>880</v>
      </c>
      <c r="AA81" s="4">
        <v>895</v>
      </c>
      <c r="AB81" s="4">
        <v>863</v>
      </c>
      <c r="AC81" s="4">
        <v>95</v>
      </c>
      <c r="AD81" s="4">
        <v>12.93</v>
      </c>
      <c r="AE81" s="4">
        <v>0.3</v>
      </c>
      <c r="AF81" s="4">
        <v>991</v>
      </c>
      <c r="AG81" s="4">
        <v>-9</v>
      </c>
      <c r="AH81" s="4">
        <v>9</v>
      </c>
      <c r="AI81" s="4">
        <v>24</v>
      </c>
      <c r="AJ81" s="4">
        <v>135</v>
      </c>
      <c r="AK81" s="4">
        <v>135.1</v>
      </c>
      <c r="AL81" s="4">
        <v>4.3</v>
      </c>
      <c r="AM81" s="4">
        <v>142</v>
      </c>
      <c r="AN81" s="4" t="s">
        <v>155</v>
      </c>
      <c r="AO81" s="4">
        <v>2</v>
      </c>
      <c r="AP81" s="5">
        <v>0.76504629629629628</v>
      </c>
      <c r="AQ81" s="4">
        <v>47.164254999999997</v>
      </c>
      <c r="AR81" s="4">
        <v>-88.485596999999999</v>
      </c>
      <c r="AS81" s="4">
        <v>327.7</v>
      </c>
      <c r="AT81" s="4">
        <v>46.1</v>
      </c>
      <c r="AU81" s="4">
        <v>12</v>
      </c>
      <c r="AV81" s="4">
        <v>11</v>
      </c>
      <c r="AW81" s="4" t="s">
        <v>415</v>
      </c>
      <c r="AX81" s="4">
        <v>1.6303700000000001</v>
      </c>
      <c r="AY81" s="4">
        <v>1</v>
      </c>
      <c r="AZ81" s="4">
        <v>2.5</v>
      </c>
      <c r="BA81" s="4">
        <v>11.154</v>
      </c>
      <c r="BB81" s="4">
        <v>10.34</v>
      </c>
      <c r="BC81" s="4">
        <v>0.93</v>
      </c>
      <c r="BD81" s="4">
        <v>19.585999999999999</v>
      </c>
      <c r="BE81" s="4">
        <v>1931.1559999999999</v>
      </c>
      <c r="BF81" s="4">
        <v>283.94099999999997</v>
      </c>
      <c r="BG81" s="4">
        <v>3.6589999999999998</v>
      </c>
      <c r="BH81" s="4">
        <v>0.42499999999999999</v>
      </c>
      <c r="BI81" s="4">
        <v>4.0839999999999996</v>
      </c>
      <c r="BJ81" s="4">
        <v>2.8330000000000002</v>
      </c>
      <c r="BK81" s="4">
        <v>0.32900000000000001</v>
      </c>
      <c r="BL81" s="4">
        <v>3.1619999999999999</v>
      </c>
      <c r="BM81" s="4">
        <v>17.041699999999999</v>
      </c>
      <c r="BQ81" s="4">
        <v>0</v>
      </c>
      <c r="BR81" s="4">
        <v>0.30739899999999998</v>
      </c>
      <c r="BS81" s="4">
        <v>-5</v>
      </c>
      <c r="BT81" s="4">
        <v>7.7460000000000003E-3</v>
      </c>
      <c r="BU81" s="4">
        <v>7.5120630000000004</v>
      </c>
      <c r="BV81" s="4">
        <v>0.156469</v>
      </c>
      <c r="BW81" s="4">
        <f t="shared" si="14"/>
        <v>1.9846870446</v>
      </c>
      <c r="BY81" s="4">
        <f t="shared" si="15"/>
        <v>11196.475999780252</v>
      </c>
      <c r="BZ81" s="4">
        <f t="shared" si="16"/>
        <v>1646.2360326424193</v>
      </c>
      <c r="CA81" s="4">
        <f t="shared" si="17"/>
        <v>16.425196362892205</v>
      </c>
      <c r="CB81" s="4">
        <f t="shared" si="18"/>
        <v>98.804542484115785</v>
      </c>
    </row>
    <row r="82" spans="1:80" x14ac:dyDescent="0.25">
      <c r="A82" s="2">
        <v>42804</v>
      </c>
      <c r="B82" s="3">
        <v>0.55675702546296291</v>
      </c>
      <c r="C82" s="4">
        <v>13.125</v>
      </c>
      <c r="D82" s="4">
        <v>1.9064000000000001</v>
      </c>
      <c r="E82" s="4">
        <v>19063.834405000001</v>
      </c>
      <c r="F82" s="4">
        <v>237.7</v>
      </c>
      <c r="G82" s="4">
        <v>19.7</v>
      </c>
      <c r="H82" s="4">
        <v>1938.4</v>
      </c>
      <c r="J82" s="4">
        <v>0</v>
      </c>
      <c r="K82" s="4">
        <v>0.84460000000000002</v>
      </c>
      <c r="L82" s="4">
        <v>11.085599999999999</v>
      </c>
      <c r="M82" s="4">
        <v>1.6102000000000001</v>
      </c>
      <c r="N82" s="4">
        <v>200.7757</v>
      </c>
      <c r="O82" s="4">
        <v>16.643799999999999</v>
      </c>
      <c r="P82" s="4">
        <v>217.4</v>
      </c>
      <c r="Q82" s="4">
        <v>155.43090000000001</v>
      </c>
      <c r="R82" s="4">
        <v>12.8848</v>
      </c>
      <c r="S82" s="4">
        <v>168.3</v>
      </c>
      <c r="T82" s="4">
        <v>1938.434</v>
      </c>
      <c r="W82" s="4">
        <v>0</v>
      </c>
      <c r="X82" s="4">
        <v>0</v>
      </c>
      <c r="Y82" s="4">
        <v>11.5</v>
      </c>
      <c r="Z82" s="4">
        <v>869</v>
      </c>
      <c r="AA82" s="4">
        <v>882</v>
      </c>
      <c r="AB82" s="4">
        <v>851</v>
      </c>
      <c r="AC82" s="4">
        <v>95</v>
      </c>
      <c r="AD82" s="4">
        <v>12.93</v>
      </c>
      <c r="AE82" s="4">
        <v>0.3</v>
      </c>
      <c r="AF82" s="4">
        <v>991</v>
      </c>
      <c r="AG82" s="4">
        <v>-9</v>
      </c>
      <c r="AH82" s="4">
        <v>9</v>
      </c>
      <c r="AI82" s="4">
        <v>24</v>
      </c>
      <c r="AJ82" s="4">
        <v>135</v>
      </c>
      <c r="AK82" s="4">
        <v>132.4</v>
      </c>
      <c r="AL82" s="4">
        <v>4</v>
      </c>
      <c r="AM82" s="4">
        <v>142</v>
      </c>
      <c r="AN82" s="4" t="s">
        <v>155</v>
      </c>
      <c r="AO82" s="4">
        <v>2</v>
      </c>
      <c r="AP82" s="5">
        <v>0.76505787037037043</v>
      </c>
      <c r="AQ82" s="4">
        <v>47.164306000000003</v>
      </c>
      <c r="AR82" s="4">
        <v>-88.485840999999994</v>
      </c>
      <c r="AS82" s="4">
        <v>328.8</v>
      </c>
      <c r="AT82" s="4">
        <v>44</v>
      </c>
      <c r="AU82" s="4">
        <v>12</v>
      </c>
      <c r="AV82" s="4">
        <v>11</v>
      </c>
      <c r="AW82" s="4" t="s">
        <v>415</v>
      </c>
      <c r="AX82" s="4">
        <v>1.790991</v>
      </c>
      <c r="AY82" s="4">
        <v>1</v>
      </c>
      <c r="AZ82" s="4">
        <v>2.5606610000000001</v>
      </c>
      <c r="BA82" s="4">
        <v>11.154</v>
      </c>
      <c r="BB82" s="4">
        <v>10.94</v>
      </c>
      <c r="BC82" s="4">
        <v>0.98</v>
      </c>
      <c r="BD82" s="4">
        <v>18.395</v>
      </c>
      <c r="BE82" s="4">
        <v>2080.1669999999999</v>
      </c>
      <c r="BF82" s="4">
        <v>192.30699999999999</v>
      </c>
      <c r="BG82" s="4">
        <v>3.9449999999999998</v>
      </c>
      <c r="BH82" s="4">
        <v>0.32700000000000001</v>
      </c>
      <c r="BI82" s="4">
        <v>4.2720000000000002</v>
      </c>
      <c r="BJ82" s="4">
        <v>3.0539999999999998</v>
      </c>
      <c r="BK82" s="4">
        <v>0.253</v>
      </c>
      <c r="BL82" s="4">
        <v>3.3079999999999998</v>
      </c>
      <c r="BM82" s="4">
        <v>15.0823</v>
      </c>
      <c r="BQ82" s="4">
        <v>0</v>
      </c>
      <c r="BR82" s="4">
        <v>0.19658900000000001</v>
      </c>
      <c r="BS82" s="4">
        <v>-5</v>
      </c>
      <c r="BT82" s="4">
        <v>8.0000000000000002E-3</v>
      </c>
      <c r="BU82" s="4">
        <v>4.8041429999999998</v>
      </c>
      <c r="BV82" s="4">
        <v>0.16159999999999999</v>
      </c>
      <c r="BW82" s="4">
        <f t="shared" si="14"/>
        <v>1.2692545806</v>
      </c>
      <c r="BY82" s="4">
        <f t="shared" si="15"/>
        <v>7712.9213490657548</v>
      </c>
      <c r="BZ82" s="4">
        <f t="shared" si="16"/>
        <v>713.04311907399176</v>
      </c>
      <c r="CA82" s="4">
        <f t="shared" si="17"/>
        <v>11.3237359308396</v>
      </c>
      <c r="CB82" s="4">
        <f t="shared" si="18"/>
        <v>55.922718542797021</v>
      </c>
    </row>
    <row r="83" spans="1:80" x14ac:dyDescent="0.25">
      <c r="A83" s="2">
        <v>42804</v>
      </c>
      <c r="B83" s="3">
        <v>0.55676859953703706</v>
      </c>
      <c r="C83" s="4">
        <v>11.932</v>
      </c>
      <c r="D83" s="4">
        <v>4.0174000000000003</v>
      </c>
      <c r="E83" s="4">
        <v>40174.450127999997</v>
      </c>
      <c r="F83" s="4">
        <v>260.39999999999998</v>
      </c>
      <c r="G83" s="4">
        <v>13.9</v>
      </c>
      <c r="H83" s="4">
        <v>1979.7</v>
      </c>
      <c r="J83" s="4">
        <v>0</v>
      </c>
      <c r="K83" s="4">
        <v>0.8327</v>
      </c>
      <c r="L83" s="4">
        <v>9.9359000000000002</v>
      </c>
      <c r="M83" s="4">
        <v>3.3454999999999999</v>
      </c>
      <c r="N83" s="4">
        <v>216.86959999999999</v>
      </c>
      <c r="O83" s="4">
        <v>11.545199999999999</v>
      </c>
      <c r="P83" s="4">
        <v>228.4</v>
      </c>
      <c r="Q83" s="4">
        <v>167.89</v>
      </c>
      <c r="R83" s="4">
        <v>8.9377999999999993</v>
      </c>
      <c r="S83" s="4">
        <v>176.8</v>
      </c>
      <c r="T83" s="4">
        <v>1979.7103</v>
      </c>
      <c r="W83" s="4">
        <v>0</v>
      </c>
      <c r="X83" s="4">
        <v>0</v>
      </c>
      <c r="Y83" s="4">
        <v>11.5</v>
      </c>
      <c r="Z83" s="4">
        <v>867</v>
      </c>
      <c r="AA83" s="4">
        <v>879</v>
      </c>
      <c r="AB83" s="4">
        <v>850</v>
      </c>
      <c r="AC83" s="4">
        <v>95</v>
      </c>
      <c r="AD83" s="4">
        <v>12.93</v>
      </c>
      <c r="AE83" s="4">
        <v>0.3</v>
      </c>
      <c r="AF83" s="4">
        <v>991</v>
      </c>
      <c r="AG83" s="4">
        <v>-9</v>
      </c>
      <c r="AH83" s="4">
        <v>9</v>
      </c>
      <c r="AI83" s="4">
        <v>24</v>
      </c>
      <c r="AJ83" s="4">
        <v>135</v>
      </c>
      <c r="AK83" s="4">
        <v>132</v>
      </c>
      <c r="AL83" s="4">
        <v>3.9</v>
      </c>
      <c r="AM83" s="4">
        <v>142</v>
      </c>
      <c r="AN83" s="4" t="s">
        <v>155</v>
      </c>
      <c r="AO83" s="4">
        <v>2</v>
      </c>
      <c r="AP83" s="5">
        <v>0.76506944444444447</v>
      </c>
      <c r="AQ83" s="4">
        <v>47.164358</v>
      </c>
      <c r="AR83" s="4">
        <v>-88.486058</v>
      </c>
      <c r="AS83" s="4">
        <v>328.9</v>
      </c>
      <c r="AT83" s="4">
        <v>40.6</v>
      </c>
      <c r="AU83" s="4">
        <v>12</v>
      </c>
      <c r="AV83" s="4">
        <v>11</v>
      </c>
      <c r="AW83" s="4" t="s">
        <v>415</v>
      </c>
      <c r="AX83" s="4">
        <v>1.6656</v>
      </c>
      <c r="AY83" s="4">
        <v>1</v>
      </c>
      <c r="AZ83" s="4">
        <v>2.4264000000000001</v>
      </c>
      <c r="BA83" s="4">
        <v>11.154</v>
      </c>
      <c r="BB83" s="4">
        <v>10.11</v>
      </c>
      <c r="BC83" s="4">
        <v>0.91</v>
      </c>
      <c r="BD83" s="4">
        <v>20.085999999999999</v>
      </c>
      <c r="BE83" s="4">
        <v>1782.577</v>
      </c>
      <c r="BF83" s="4">
        <v>382.01100000000002</v>
      </c>
      <c r="BG83" s="4">
        <v>4.0750000000000002</v>
      </c>
      <c r="BH83" s="4">
        <v>0.217</v>
      </c>
      <c r="BI83" s="4">
        <v>4.2910000000000004</v>
      </c>
      <c r="BJ83" s="4">
        <v>3.1539999999999999</v>
      </c>
      <c r="BK83" s="4">
        <v>0.16800000000000001</v>
      </c>
      <c r="BL83" s="4">
        <v>3.3220000000000001</v>
      </c>
      <c r="BM83" s="4">
        <v>14.7272</v>
      </c>
      <c r="BQ83" s="4">
        <v>0</v>
      </c>
      <c r="BR83" s="4">
        <v>0.22311800000000001</v>
      </c>
      <c r="BS83" s="4">
        <v>-5</v>
      </c>
      <c r="BT83" s="4">
        <v>7.1279999999999998E-3</v>
      </c>
      <c r="BU83" s="4">
        <v>5.4524439999999998</v>
      </c>
      <c r="BV83" s="4">
        <v>0.143983</v>
      </c>
      <c r="BW83" s="4">
        <f t="shared" si="14"/>
        <v>1.4405357047999998</v>
      </c>
      <c r="BY83" s="4">
        <f t="shared" si="15"/>
        <v>7501.433898787498</v>
      </c>
      <c r="BZ83" s="4">
        <f t="shared" si="16"/>
        <v>1607.5772688134714</v>
      </c>
      <c r="CA83" s="4">
        <f t="shared" si="17"/>
        <v>13.272651064596801</v>
      </c>
      <c r="CB83" s="4">
        <f t="shared" si="18"/>
        <v>61.974948243034241</v>
      </c>
    </row>
    <row r="84" spans="1:80" x14ac:dyDescent="0.25">
      <c r="A84" s="2">
        <v>42804</v>
      </c>
      <c r="B84" s="3">
        <v>0.5567801736111111</v>
      </c>
      <c r="C84" s="4">
        <v>10.067</v>
      </c>
      <c r="D84" s="4">
        <v>7.0709999999999997</v>
      </c>
      <c r="E84" s="4">
        <v>70710.368509000007</v>
      </c>
      <c r="F84" s="4">
        <v>276.60000000000002</v>
      </c>
      <c r="G84" s="4">
        <v>11.6</v>
      </c>
      <c r="H84" s="4">
        <v>3581.9</v>
      </c>
      <c r="J84" s="4">
        <v>0</v>
      </c>
      <c r="K84" s="4">
        <v>0.81359999999999999</v>
      </c>
      <c r="L84" s="4">
        <v>8.1913</v>
      </c>
      <c r="M84" s="4">
        <v>5.7533000000000003</v>
      </c>
      <c r="N84" s="4">
        <v>225.0341</v>
      </c>
      <c r="O84" s="4">
        <v>9.4382999999999999</v>
      </c>
      <c r="P84" s="4">
        <v>234.5</v>
      </c>
      <c r="Q84" s="4">
        <v>174.2105</v>
      </c>
      <c r="R84" s="4">
        <v>7.3067000000000002</v>
      </c>
      <c r="S84" s="4">
        <v>181.5</v>
      </c>
      <c r="T84" s="4">
        <v>3581.9225000000001</v>
      </c>
      <c r="W84" s="4">
        <v>0</v>
      </c>
      <c r="X84" s="4">
        <v>0</v>
      </c>
      <c r="Y84" s="4">
        <v>11.4</v>
      </c>
      <c r="Z84" s="4">
        <v>890</v>
      </c>
      <c r="AA84" s="4">
        <v>904</v>
      </c>
      <c r="AB84" s="4">
        <v>874</v>
      </c>
      <c r="AC84" s="4">
        <v>95</v>
      </c>
      <c r="AD84" s="4">
        <v>12.93</v>
      </c>
      <c r="AE84" s="4">
        <v>0.3</v>
      </c>
      <c r="AF84" s="4">
        <v>991</v>
      </c>
      <c r="AG84" s="4">
        <v>-9</v>
      </c>
      <c r="AH84" s="4">
        <v>9</v>
      </c>
      <c r="AI84" s="4">
        <v>24</v>
      </c>
      <c r="AJ84" s="4">
        <v>135</v>
      </c>
      <c r="AK84" s="4">
        <v>133.69999999999999</v>
      </c>
      <c r="AL84" s="4">
        <v>4.2</v>
      </c>
      <c r="AM84" s="4">
        <v>142</v>
      </c>
      <c r="AN84" s="4" t="s">
        <v>155</v>
      </c>
      <c r="AO84" s="4">
        <v>2</v>
      </c>
      <c r="AP84" s="5">
        <v>0.76508101851851851</v>
      </c>
      <c r="AQ84" s="4">
        <v>47.164402000000003</v>
      </c>
      <c r="AR84" s="4">
        <v>-88.486266000000001</v>
      </c>
      <c r="AS84" s="4">
        <v>329.3</v>
      </c>
      <c r="AT84" s="4">
        <v>37.1</v>
      </c>
      <c r="AU84" s="4">
        <v>12</v>
      </c>
      <c r="AV84" s="4">
        <v>11</v>
      </c>
      <c r="AW84" s="4" t="s">
        <v>415</v>
      </c>
      <c r="AX84" s="4">
        <v>0.96079999999999999</v>
      </c>
      <c r="AY84" s="4">
        <v>1.1823999999999999</v>
      </c>
      <c r="AZ84" s="4">
        <v>1.952</v>
      </c>
      <c r="BA84" s="4">
        <v>11.154</v>
      </c>
      <c r="BB84" s="4">
        <v>8.99</v>
      </c>
      <c r="BC84" s="4">
        <v>0.81</v>
      </c>
      <c r="BD84" s="4">
        <v>22.904</v>
      </c>
      <c r="BE84" s="4">
        <v>1384.6980000000001</v>
      </c>
      <c r="BF84" s="4">
        <v>619.00699999999995</v>
      </c>
      <c r="BG84" s="4">
        <v>3.984</v>
      </c>
      <c r="BH84" s="4">
        <v>0.16700000000000001</v>
      </c>
      <c r="BI84" s="4">
        <v>4.1509999999999998</v>
      </c>
      <c r="BJ84" s="4">
        <v>3.0840000000000001</v>
      </c>
      <c r="BK84" s="4">
        <v>0.129</v>
      </c>
      <c r="BL84" s="4">
        <v>3.2130000000000001</v>
      </c>
      <c r="BM84" s="4">
        <v>25.106999999999999</v>
      </c>
      <c r="BQ84" s="4">
        <v>0</v>
      </c>
      <c r="BR84" s="4">
        <v>0.43587100000000001</v>
      </c>
      <c r="BS84" s="4">
        <v>-5</v>
      </c>
      <c r="BT84" s="4">
        <v>7.8729999999999998E-3</v>
      </c>
      <c r="BU84" s="4">
        <v>10.651593999999999</v>
      </c>
      <c r="BV84" s="4">
        <v>0.15903200000000001</v>
      </c>
      <c r="BW84" s="4">
        <f t="shared" si="14"/>
        <v>2.8141511347999999</v>
      </c>
      <c r="BY84" s="4">
        <f t="shared" si="15"/>
        <v>11383.464133266743</v>
      </c>
      <c r="BZ84" s="4">
        <f t="shared" si="16"/>
        <v>5088.794800556544</v>
      </c>
      <c r="CA84" s="4">
        <f t="shared" si="17"/>
        <v>25.353256368532801</v>
      </c>
      <c r="CB84" s="4">
        <f t="shared" si="18"/>
        <v>206.40214255666439</v>
      </c>
    </row>
    <row r="85" spans="1:80" x14ac:dyDescent="0.25">
      <c r="A85" s="2">
        <v>42804</v>
      </c>
      <c r="B85" s="3">
        <v>0.55679174768518525</v>
      </c>
      <c r="C85" s="4">
        <v>9.3859999999999992</v>
      </c>
      <c r="D85" s="4">
        <v>7.9108999999999998</v>
      </c>
      <c r="E85" s="4">
        <v>79109.481360999998</v>
      </c>
      <c r="F85" s="4">
        <v>303.5</v>
      </c>
      <c r="G85" s="4">
        <v>9.4</v>
      </c>
      <c r="H85" s="4">
        <v>3782.9</v>
      </c>
      <c r="J85" s="4">
        <v>0</v>
      </c>
      <c r="K85" s="4">
        <v>0.80969999999999998</v>
      </c>
      <c r="L85" s="4">
        <v>7.6002000000000001</v>
      </c>
      <c r="M85" s="4">
        <v>6.4055999999999997</v>
      </c>
      <c r="N85" s="4">
        <v>245.74770000000001</v>
      </c>
      <c r="O85" s="4">
        <v>7.6113</v>
      </c>
      <c r="P85" s="4">
        <v>253.4</v>
      </c>
      <c r="Q85" s="4">
        <v>190.24600000000001</v>
      </c>
      <c r="R85" s="4">
        <v>5.8922999999999996</v>
      </c>
      <c r="S85" s="4">
        <v>196.1</v>
      </c>
      <c r="T85" s="4">
        <v>3782.9317999999998</v>
      </c>
      <c r="W85" s="4">
        <v>0</v>
      </c>
      <c r="X85" s="4">
        <v>0</v>
      </c>
      <c r="Y85" s="4">
        <v>11.4</v>
      </c>
      <c r="Z85" s="4">
        <v>898</v>
      </c>
      <c r="AA85" s="4">
        <v>911</v>
      </c>
      <c r="AB85" s="4">
        <v>880</v>
      </c>
      <c r="AC85" s="4">
        <v>95</v>
      </c>
      <c r="AD85" s="4">
        <v>12.93</v>
      </c>
      <c r="AE85" s="4">
        <v>0.3</v>
      </c>
      <c r="AF85" s="4">
        <v>991</v>
      </c>
      <c r="AG85" s="4">
        <v>-9</v>
      </c>
      <c r="AH85" s="4">
        <v>9</v>
      </c>
      <c r="AI85" s="4">
        <v>24</v>
      </c>
      <c r="AJ85" s="4">
        <v>135</v>
      </c>
      <c r="AK85" s="4">
        <v>132.30000000000001</v>
      </c>
      <c r="AL85" s="4">
        <v>4.3</v>
      </c>
      <c r="AM85" s="4">
        <v>142</v>
      </c>
      <c r="AN85" s="4" t="s">
        <v>155</v>
      </c>
      <c r="AO85" s="4">
        <v>2</v>
      </c>
      <c r="AP85" s="5">
        <v>0.76509259259259255</v>
      </c>
      <c r="AQ85" s="4">
        <v>47.164423999999997</v>
      </c>
      <c r="AR85" s="4">
        <v>-88.486455000000007</v>
      </c>
      <c r="AS85" s="4">
        <v>328.7</v>
      </c>
      <c r="AT85" s="4">
        <v>34.299999999999997</v>
      </c>
      <c r="AU85" s="4">
        <v>12</v>
      </c>
      <c r="AV85" s="4">
        <v>11</v>
      </c>
      <c r="AW85" s="4" t="s">
        <v>415</v>
      </c>
      <c r="AX85" s="4">
        <v>1.1608000000000001</v>
      </c>
      <c r="AY85" s="4">
        <v>1.6608000000000001</v>
      </c>
      <c r="AZ85" s="4">
        <v>2.3607999999999998</v>
      </c>
      <c r="BA85" s="4">
        <v>11.154</v>
      </c>
      <c r="BB85" s="4">
        <v>8.7899999999999991</v>
      </c>
      <c r="BC85" s="4">
        <v>0.79</v>
      </c>
      <c r="BD85" s="4">
        <v>23.501000000000001</v>
      </c>
      <c r="BE85" s="4">
        <v>1277.48</v>
      </c>
      <c r="BF85" s="4">
        <v>685.27800000000002</v>
      </c>
      <c r="BG85" s="4">
        <v>4.3259999999999996</v>
      </c>
      <c r="BH85" s="4">
        <v>0.13400000000000001</v>
      </c>
      <c r="BI85" s="4">
        <v>4.46</v>
      </c>
      <c r="BJ85" s="4">
        <v>3.3490000000000002</v>
      </c>
      <c r="BK85" s="4">
        <v>0.104</v>
      </c>
      <c r="BL85" s="4">
        <v>3.452</v>
      </c>
      <c r="BM85" s="4">
        <v>26.365500000000001</v>
      </c>
      <c r="BQ85" s="4">
        <v>0</v>
      </c>
      <c r="BR85" s="4">
        <v>0.536713</v>
      </c>
      <c r="BS85" s="4">
        <v>-5</v>
      </c>
      <c r="BT85" s="4">
        <v>8.8730000000000007E-3</v>
      </c>
      <c r="BU85" s="4">
        <v>13.115924</v>
      </c>
      <c r="BV85" s="4">
        <v>0.17923500000000001</v>
      </c>
      <c r="BW85" s="4">
        <f t="shared" si="14"/>
        <v>3.4652271207999998</v>
      </c>
      <c r="BY85" s="4">
        <f t="shared" si="15"/>
        <v>12931.764150535137</v>
      </c>
      <c r="BZ85" s="4">
        <f t="shared" si="16"/>
        <v>6936.9802059918102</v>
      </c>
      <c r="CA85" s="4">
        <f t="shared" si="17"/>
        <v>33.9014921095768</v>
      </c>
      <c r="CB85" s="4">
        <f t="shared" si="18"/>
        <v>266.89453276053962</v>
      </c>
    </row>
    <row r="86" spans="1:80" x14ac:dyDescent="0.25">
      <c r="A86" s="2">
        <v>42804</v>
      </c>
      <c r="B86" s="3">
        <v>0.55680332175925928</v>
      </c>
      <c r="C86" s="4">
        <v>11.124000000000001</v>
      </c>
      <c r="D86" s="4">
        <v>6.1388999999999996</v>
      </c>
      <c r="E86" s="4">
        <v>61389.273356999998</v>
      </c>
      <c r="F86" s="4">
        <v>304.8</v>
      </c>
      <c r="G86" s="4">
        <v>8.9</v>
      </c>
      <c r="H86" s="4">
        <v>3162.6</v>
      </c>
      <c r="J86" s="4">
        <v>0</v>
      </c>
      <c r="K86" s="4">
        <v>0.81540000000000001</v>
      </c>
      <c r="L86" s="4">
        <v>9.0703999999999994</v>
      </c>
      <c r="M86" s="4">
        <v>5.0057999999999998</v>
      </c>
      <c r="N86" s="4">
        <v>248.51089999999999</v>
      </c>
      <c r="O86" s="4">
        <v>7.2853000000000003</v>
      </c>
      <c r="P86" s="4">
        <v>255.8</v>
      </c>
      <c r="Q86" s="4">
        <v>192.38509999999999</v>
      </c>
      <c r="R86" s="4">
        <v>5.6398999999999999</v>
      </c>
      <c r="S86" s="4">
        <v>198</v>
      </c>
      <c r="T86" s="4">
        <v>3162.5747999999999</v>
      </c>
      <c r="W86" s="4">
        <v>0</v>
      </c>
      <c r="X86" s="4">
        <v>0</v>
      </c>
      <c r="Y86" s="4">
        <v>11.5</v>
      </c>
      <c r="Z86" s="4">
        <v>887</v>
      </c>
      <c r="AA86" s="4">
        <v>901</v>
      </c>
      <c r="AB86" s="4">
        <v>870</v>
      </c>
      <c r="AC86" s="4">
        <v>95</v>
      </c>
      <c r="AD86" s="4">
        <v>12.93</v>
      </c>
      <c r="AE86" s="4">
        <v>0.3</v>
      </c>
      <c r="AF86" s="4">
        <v>991</v>
      </c>
      <c r="AG86" s="4">
        <v>-9</v>
      </c>
      <c r="AH86" s="4">
        <v>9.8729999999999993</v>
      </c>
      <c r="AI86" s="4">
        <v>24</v>
      </c>
      <c r="AJ86" s="4">
        <v>135</v>
      </c>
      <c r="AK86" s="4">
        <v>132.9</v>
      </c>
      <c r="AL86" s="4">
        <v>4.4000000000000004</v>
      </c>
      <c r="AM86" s="4">
        <v>142</v>
      </c>
      <c r="AN86" s="4" t="s">
        <v>155</v>
      </c>
      <c r="AO86" s="4">
        <v>2</v>
      </c>
      <c r="AP86" s="5">
        <v>0.7651041666666667</v>
      </c>
      <c r="AQ86" s="4">
        <v>47.164422999999999</v>
      </c>
      <c r="AR86" s="4">
        <v>-88.486641000000006</v>
      </c>
      <c r="AS86" s="4">
        <v>328.2</v>
      </c>
      <c r="AT86" s="4">
        <v>32.200000000000003</v>
      </c>
      <c r="AU86" s="4">
        <v>12</v>
      </c>
      <c r="AV86" s="4">
        <v>11</v>
      </c>
      <c r="AW86" s="4" t="s">
        <v>415</v>
      </c>
      <c r="AX86" s="4">
        <v>1.3912</v>
      </c>
      <c r="AY86" s="4">
        <v>1.8912</v>
      </c>
      <c r="AZ86" s="4">
        <v>2.6215999999999999</v>
      </c>
      <c r="BA86" s="4">
        <v>11.154</v>
      </c>
      <c r="BB86" s="4">
        <v>9.09</v>
      </c>
      <c r="BC86" s="4">
        <v>0.81</v>
      </c>
      <c r="BD86" s="4">
        <v>22.635999999999999</v>
      </c>
      <c r="BE86" s="4">
        <v>1523.741</v>
      </c>
      <c r="BF86" s="4">
        <v>535.22400000000005</v>
      </c>
      <c r="BG86" s="4">
        <v>4.3719999999999999</v>
      </c>
      <c r="BH86" s="4">
        <v>0.128</v>
      </c>
      <c r="BI86" s="4">
        <v>4.5</v>
      </c>
      <c r="BJ86" s="4">
        <v>3.3839999999999999</v>
      </c>
      <c r="BK86" s="4">
        <v>9.9000000000000005E-2</v>
      </c>
      <c r="BL86" s="4">
        <v>3.484</v>
      </c>
      <c r="BM86" s="4">
        <v>22.029299999999999</v>
      </c>
      <c r="BQ86" s="4">
        <v>0</v>
      </c>
      <c r="BR86" s="4">
        <v>0.38549499999999998</v>
      </c>
      <c r="BS86" s="4">
        <v>-5</v>
      </c>
      <c r="BT86" s="4">
        <v>8.1270000000000005E-3</v>
      </c>
      <c r="BU86" s="4">
        <v>9.420534</v>
      </c>
      <c r="BV86" s="4">
        <v>0.16416500000000001</v>
      </c>
      <c r="BW86" s="4">
        <f t="shared" si="14"/>
        <v>2.4889050828000001</v>
      </c>
      <c r="BY86" s="4">
        <f t="shared" si="15"/>
        <v>11078.767518240231</v>
      </c>
      <c r="BZ86" s="4">
        <f t="shared" si="16"/>
        <v>3891.4896076056289</v>
      </c>
      <c r="CA86" s="4">
        <f t="shared" si="17"/>
        <v>24.6042793898208</v>
      </c>
      <c r="CB86" s="4">
        <f t="shared" si="18"/>
        <v>160.16993261293717</v>
      </c>
    </row>
    <row r="87" spans="1:80" x14ac:dyDescent="0.25">
      <c r="A87" s="2">
        <v>42804</v>
      </c>
      <c r="B87" s="3">
        <v>0.55681489583333332</v>
      </c>
      <c r="C87" s="4">
        <v>12.645</v>
      </c>
      <c r="D87" s="4">
        <v>3.2303000000000002</v>
      </c>
      <c r="E87" s="4">
        <v>32303.325301000001</v>
      </c>
      <c r="F87" s="4">
        <v>273.2</v>
      </c>
      <c r="G87" s="4">
        <v>7.2</v>
      </c>
      <c r="H87" s="4">
        <v>2497.8000000000002</v>
      </c>
      <c r="J87" s="4">
        <v>0</v>
      </c>
      <c r="K87" s="4">
        <v>0.83450000000000002</v>
      </c>
      <c r="L87" s="4">
        <v>10.5519</v>
      </c>
      <c r="M87" s="4">
        <v>2.6956000000000002</v>
      </c>
      <c r="N87" s="4">
        <v>227.9752</v>
      </c>
      <c r="O87" s="4">
        <v>5.9778000000000002</v>
      </c>
      <c r="P87" s="4">
        <v>234</v>
      </c>
      <c r="Q87" s="4">
        <v>176.48740000000001</v>
      </c>
      <c r="R87" s="4">
        <v>4.6276999999999999</v>
      </c>
      <c r="S87" s="4">
        <v>181.1</v>
      </c>
      <c r="T87" s="4">
        <v>2497.8236000000002</v>
      </c>
      <c r="W87" s="4">
        <v>0</v>
      </c>
      <c r="X87" s="4">
        <v>0</v>
      </c>
      <c r="Y87" s="4">
        <v>11.4</v>
      </c>
      <c r="Z87" s="4">
        <v>877</v>
      </c>
      <c r="AA87" s="4">
        <v>889</v>
      </c>
      <c r="AB87" s="4">
        <v>859</v>
      </c>
      <c r="AC87" s="4">
        <v>95</v>
      </c>
      <c r="AD87" s="4">
        <v>12.93</v>
      </c>
      <c r="AE87" s="4">
        <v>0.3</v>
      </c>
      <c r="AF87" s="4">
        <v>991</v>
      </c>
      <c r="AG87" s="4">
        <v>-9</v>
      </c>
      <c r="AH87" s="4">
        <v>9.1270000000000007</v>
      </c>
      <c r="AI87" s="4">
        <v>24</v>
      </c>
      <c r="AJ87" s="4">
        <v>135</v>
      </c>
      <c r="AK87" s="4">
        <v>134.69999999999999</v>
      </c>
      <c r="AL87" s="4">
        <v>4.5999999999999996</v>
      </c>
      <c r="AM87" s="4">
        <v>142</v>
      </c>
      <c r="AN87" s="4" t="s">
        <v>155</v>
      </c>
      <c r="AO87" s="4">
        <v>2</v>
      </c>
      <c r="AP87" s="5">
        <v>0.76511574074074085</v>
      </c>
      <c r="AQ87" s="4">
        <v>47.164403</v>
      </c>
      <c r="AR87" s="4">
        <v>-88.486833000000004</v>
      </c>
      <c r="AS87" s="4">
        <v>327.8</v>
      </c>
      <c r="AT87" s="4">
        <v>31.9</v>
      </c>
      <c r="AU87" s="4">
        <v>12</v>
      </c>
      <c r="AV87" s="4">
        <v>10</v>
      </c>
      <c r="AW87" s="4" t="s">
        <v>427</v>
      </c>
      <c r="AX87" s="4">
        <v>1.6</v>
      </c>
      <c r="AY87" s="4">
        <v>2.1303999999999998</v>
      </c>
      <c r="AZ87" s="4">
        <v>2.9304000000000001</v>
      </c>
      <c r="BA87" s="4">
        <v>11.154</v>
      </c>
      <c r="BB87" s="4">
        <v>10.210000000000001</v>
      </c>
      <c r="BC87" s="4">
        <v>0.92</v>
      </c>
      <c r="BD87" s="4">
        <v>19.838000000000001</v>
      </c>
      <c r="BE87" s="4">
        <v>1890.588</v>
      </c>
      <c r="BF87" s="4">
        <v>307.39600000000002</v>
      </c>
      <c r="BG87" s="4">
        <v>4.2779999999999996</v>
      </c>
      <c r="BH87" s="4">
        <v>0.112</v>
      </c>
      <c r="BI87" s="4">
        <v>4.3899999999999997</v>
      </c>
      <c r="BJ87" s="4">
        <v>3.3109999999999999</v>
      </c>
      <c r="BK87" s="4">
        <v>8.6999999999999994E-2</v>
      </c>
      <c r="BL87" s="4">
        <v>3.3980000000000001</v>
      </c>
      <c r="BM87" s="4">
        <v>18.556899999999999</v>
      </c>
      <c r="BQ87" s="4">
        <v>0</v>
      </c>
      <c r="BR87" s="4">
        <v>0.28692200000000001</v>
      </c>
      <c r="BS87" s="4">
        <v>-5</v>
      </c>
      <c r="BT87" s="4">
        <v>8.8730000000000007E-3</v>
      </c>
      <c r="BU87" s="4">
        <v>7.0116560000000003</v>
      </c>
      <c r="BV87" s="4">
        <v>0.17923500000000001</v>
      </c>
      <c r="BW87" s="4">
        <f t="shared" si="14"/>
        <v>1.8524795152</v>
      </c>
      <c r="BY87" s="4">
        <f t="shared" si="15"/>
        <v>10231.09864901927</v>
      </c>
      <c r="BZ87" s="4">
        <f t="shared" si="16"/>
        <v>1663.5029950015169</v>
      </c>
      <c r="CA87" s="4">
        <f t="shared" si="17"/>
        <v>17.917794689748799</v>
      </c>
      <c r="CB87" s="4">
        <f t="shared" si="18"/>
        <v>100.42244768293553</v>
      </c>
    </row>
    <row r="88" spans="1:80" x14ac:dyDescent="0.25">
      <c r="A88" s="2">
        <v>42804</v>
      </c>
      <c r="B88" s="3">
        <v>0.55682646990740736</v>
      </c>
      <c r="C88" s="4">
        <v>13.37</v>
      </c>
      <c r="D88" s="4">
        <v>1.9218999999999999</v>
      </c>
      <c r="E88" s="4">
        <v>19218.987951999999</v>
      </c>
      <c r="F88" s="4">
        <v>272.60000000000002</v>
      </c>
      <c r="G88" s="4">
        <v>7.2</v>
      </c>
      <c r="H88" s="4">
        <v>2088.3000000000002</v>
      </c>
      <c r="J88" s="4">
        <v>0</v>
      </c>
      <c r="K88" s="4">
        <v>0.84230000000000005</v>
      </c>
      <c r="L88" s="4">
        <v>11.261900000000001</v>
      </c>
      <c r="M88" s="4">
        <v>1.6189</v>
      </c>
      <c r="N88" s="4">
        <v>229.58609999999999</v>
      </c>
      <c r="O88" s="4">
        <v>6.0648999999999997</v>
      </c>
      <c r="P88" s="4">
        <v>235.7</v>
      </c>
      <c r="Q88" s="4">
        <v>177.7345</v>
      </c>
      <c r="R88" s="4">
        <v>4.6951999999999998</v>
      </c>
      <c r="S88" s="4">
        <v>182.4</v>
      </c>
      <c r="T88" s="4">
        <v>2088.2645000000002</v>
      </c>
      <c r="W88" s="4">
        <v>0</v>
      </c>
      <c r="X88" s="4">
        <v>0</v>
      </c>
      <c r="Y88" s="4">
        <v>11.5</v>
      </c>
      <c r="Z88" s="4">
        <v>871</v>
      </c>
      <c r="AA88" s="4">
        <v>883</v>
      </c>
      <c r="AB88" s="4">
        <v>854</v>
      </c>
      <c r="AC88" s="4">
        <v>95</v>
      </c>
      <c r="AD88" s="4">
        <v>12.93</v>
      </c>
      <c r="AE88" s="4">
        <v>0.3</v>
      </c>
      <c r="AF88" s="4">
        <v>991</v>
      </c>
      <c r="AG88" s="4">
        <v>-9</v>
      </c>
      <c r="AH88" s="4">
        <v>9</v>
      </c>
      <c r="AI88" s="4">
        <v>24</v>
      </c>
      <c r="AJ88" s="4">
        <v>135</v>
      </c>
      <c r="AK88" s="4">
        <v>135</v>
      </c>
      <c r="AL88" s="4">
        <v>4.8</v>
      </c>
      <c r="AM88" s="4">
        <v>142</v>
      </c>
      <c r="AN88" s="4" t="s">
        <v>155</v>
      </c>
      <c r="AO88" s="4">
        <v>2</v>
      </c>
      <c r="AP88" s="5">
        <v>0.76512731481481477</v>
      </c>
      <c r="AQ88" s="4">
        <v>47.164371000000003</v>
      </c>
      <c r="AR88" s="4">
        <v>-88.487016999999994</v>
      </c>
      <c r="AS88" s="4">
        <v>327.39999999999998</v>
      </c>
      <c r="AT88" s="4">
        <v>31.4</v>
      </c>
      <c r="AU88" s="4">
        <v>12</v>
      </c>
      <c r="AV88" s="4">
        <v>10</v>
      </c>
      <c r="AW88" s="4" t="s">
        <v>427</v>
      </c>
      <c r="AX88" s="4">
        <v>1.6608000000000001</v>
      </c>
      <c r="AY88" s="4">
        <v>1.8351999999999999</v>
      </c>
      <c r="AZ88" s="4">
        <v>3.0304000000000002</v>
      </c>
      <c r="BA88" s="4">
        <v>11.154</v>
      </c>
      <c r="BB88" s="4">
        <v>10.75</v>
      </c>
      <c r="BC88" s="4">
        <v>0.96</v>
      </c>
      <c r="BD88" s="4">
        <v>18.716000000000001</v>
      </c>
      <c r="BE88" s="4">
        <v>2080.8609999999999</v>
      </c>
      <c r="BF88" s="4">
        <v>190.38499999999999</v>
      </c>
      <c r="BG88" s="4">
        <v>4.4420000000000002</v>
      </c>
      <c r="BH88" s="4">
        <v>0.11700000000000001</v>
      </c>
      <c r="BI88" s="4">
        <v>4.5599999999999996</v>
      </c>
      <c r="BJ88" s="4">
        <v>3.4390000000000001</v>
      </c>
      <c r="BK88" s="4">
        <v>9.0999999999999998E-2</v>
      </c>
      <c r="BL88" s="4">
        <v>3.53</v>
      </c>
      <c r="BM88" s="4">
        <v>15.9991</v>
      </c>
      <c r="BQ88" s="4">
        <v>0</v>
      </c>
      <c r="BR88" s="4">
        <v>0.25068299999999999</v>
      </c>
      <c r="BS88" s="4">
        <v>-5</v>
      </c>
      <c r="BT88" s="4">
        <v>8.9999999999999993E-3</v>
      </c>
      <c r="BU88" s="4">
        <v>6.1260649999999996</v>
      </c>
      <c r="BV88" s="4">
        <v>0.18179999999999999</v>
      </c>
      <c r="BW88" s="4">
        <f t="shared" si="14"/>
        <v>1.6185063729999998</v>
      </c>
      <c r="BY88" s="4">
        <f t="shared" si="15"/>
        <v>9838.512582848587</v>
      </c>
      <c r="BZ88" s="4">
        <f t="shared" si="16"/>
        <v>900.15874106229489</v>
      </c>
      <c r="CA88" s="4">
        <f t="shared" si="17"/>
        <v>16.259925469513</v>
      </c>
      <c r="CB88" s="4">
        <f t="shared" si="18"/>
        <v>75.645296184729702</v>
      </c>
    </row>
    <row r="89" spans="1:80" x14ac:dyDescent="0.25">
      <c r="A89" s="2">
        <v>42804</v>
      </c>
      <c r="B89" s="3">
        <v>0.55683804398148151</v>
      </c>
      <c r="C89" s="4">
        <v>13.728999999999999</v>
      </c>
      <c r="D89" s="4">
        <v>1.2213000000000001</v>
      </c>
      <c r="E89" s="4">
        <v>12213.023057</v>
      </c>
      <c r="F89" s="4">
        <v>312.10000000000002</v>
      </c>
      <c r="G89" s="4">
        <v>7.1</v>
      </c>
      <c r="H89" s="4">
        <v>1786.9</v>
      </c>
      <c r="J89" s="4">
        <v>0</v>
      </c>
      <c r="K89" s="4">
        <v>0.84670000000000001</v>
      </c>
      <c r="L89" s="4">
        <v>11.623799999999999</v>
      </c>
      <c r="M89" s="4">
        <v>1.0341</v>
      </c>
      <c r="N89" s="4">
        <v>264.28840000000002</v>
      </c>
      <c r="O89" s="4">
        <v>6.0114000000000001</v>
      </c>
      <c r="P89" s="4">
        <v>270.3</v>
      </c>
      <c r="Q89" s="4">
        <v>204.5993</v>
      </c>
      <c r="R89" s="4">
        <v>4.6538000000000004</v>
      </c>
      <c r="S89" s="4">
        <v>209.3</v>
      </c>
      <c r="T89" s="4">
        <v>1786.8891000000001</v>
      </c>
      <c r="W89" s="4">
        <v>0</v>
      </c>
      <c r="X89" s="4">
        <v>0</v>
      </c>
      <c r="Y89" s="4">
        <v>11.4</v>
      </c>
      <c r="Z89" s="4">
        <v>867</v>
      </c>
      <c r="AA89" s="4">
        <v>877</v>
      </c>
      <c r="AB89" s="4">
        <v>850</v>
      </c>
      <c r="AC89" s="4">
        <v>95</v>
      </c>
      <c r="AD89" s="4">
        <v>12.93</v>
      </c>
      <c r="AE89" s="4">
        <v>0.3</v>
      </c>
      <c r="AF89" s="4">
        <v>991</v>
      </c>
      <c r="AG89" s="4">
        <v>-9</v>
      </c>
      <c r="AH89" s="4">
        <v>9</v>
      </c>
      <c r="AI89" s="4">
        <v>24</v>
      </c>
      <c r="AJ89" s="4">
        <v>135</v>
      </c>
      <c r="AK89" s="4">
        <v>134.1</v>
      </c>
      <c r="AL89" s="4">
        <v>4.5</v>
      </c>
      <c r="AM89" s="4">
        <v>142</v>
      </c>
      <c r="AN89" s="4" t="s">
        <v>155</v>
      </c>
      <c r="AO89" s="4">
        <v>2</v>
      </c>
      <c r="AP89" s="5">
        <v>0.76513888888888892</v>
      </c>
      <c r="AQ89" s="4">
        <v>47.164330999999997</v>
      </c>
      <c r="AR89" s="4">
        <v>-88.487182000000004</v>
      </c>
      <c r="AS89" s="4">
        <v>327.2</v>
      </c>
      <c r="AT89" s="4">
        <v>30</v>
      </c>
      <c r="AU89" s="4">
        <v>12</v>
      </c>
      <c r="AV89" s="4">
        <v>11</v>
      </c>
      <c r="AW89" s="4" t="s">
        <v>415</v>
      </c>
      <c r="AX89" s="4">
        <v>1.6175999999999999</v>
      </c>
      <c r="AY89" s="4">
        <v>1.0608</v>
      </c>
      <c r="AZ89" s="4">
        <v>3.1</v>
      </c>
      <c r="BA89" s="4">
        <v>11.154</v>
      </c>
      <c r="BB89" s="4">
        <v>11.08</v>
      </c>
      <c r="BC89" s="4">
        <v>0.99</v>
      </c>
      <c r="BD89" s="4">
        <v>18.108000000000001</v>
      </c>
      <c r="BE89" s="4">
        <v>2190.2280000000001</v>
      </c>
      <c r="BF89" s="4">
        <v>124.011</v>
      </c>
      <c r="BG89" s="4">
        <v>5.2149999999999999</v>
      </c>
      <c r="BH89" s="4">
        <v>0.11899999999999999</v>
      </c>
      <c r="BI89" s="4">
        <v>5.3339999999999996</v>
      </c>
      <c r="BJ89" s="4">
        <v>4.0369999999999999</v>
      </c>
      <c r="BK89" s="4">
        <v>9.1999999999999998E-2</v>
      </c>
      <c r="BL89" s="4">
        <v>4.1289999999999996</v>
      </c>
      <c r="BM89" s="4">
        <v>13.961</v>
      </c>
      <c r="BQ89" s="4">
        <v>0</v>
      </c>
      <c r="BR89" s="4">
        <v>0.18589</v>
      </c>
      <c r="BS89" s="4">
        <v>-5</v>
      </c>
      <c r="BT89" s="4">
        <v>8.9999999999999993E-3</v>
      </c>
      <c r="BU89" s="4">
        <v>4.5426859999999998</v>
      </c>
      <c r="BV89" s="4">
        <v>0.18179999999999999</v>
      </c>
      <c r="BW89" s="4">
        <f t="shared" si="14"/>
        <v>1.2001776411999998</v>
      </c>
      <c r="BY89" s="4">
        <f t="shared" si="15"/>
        <v>7679.0380482844948</v>
      </c>
      <c r="BZ89" s="4">
        <f t="shared" si="16"/>
        <v>434.78815329080277</v>
      </c>
      <c r="CA89" s="4">
        <f t="shared" si="17"/>
        <v>14.153903886227599</v>
      </c>
      <c r="CB89" s="4">
        <f t="shared" si="18"/>
        <v>48.947895010062801</v>
      </c>
    </row>
    <row r="90" spans="1:80" x14ac:dyDescent="0.25">
      <c r="A90" s="2">
        <v>42804</v>
      </c>
      <c r="B90" s="3">
        <v>0.55684961805555555</v>
      </c>
      <c r="C90" s="4">
        <v>13.85</v>
      </c>
      <c r="D90" s="4">
        <v>1.2387999999999999</v>
      </c>
      <c r="E90" s="4">
        <v>12387.770544999999</v>
      </c>
      <c r="F90" s="4">
        <v>337.3</v>
      </c>
      <c r="G90" s="4">
        <v>7.2</v>
      </c>
      <c r="H90" s="4">
        <v>1590.3</v>
      </c>
      <c r="J90" s="4">
        <v>0</v>
      </c>
      <c r="K90" s="4">
        <v>0.84560000000000002</v>
      </c>
      <c r="L90" s="4">
        <v>11.7113</v>
      </c>
      <c r="M90" s="4">
        <v>1.0475000000000001</v>
      </c>
      <c r="N90" s="4">
        <v>285.20490000000001</v>
      </c>
      <c r="O90" s="4">
        <v>6.1192000000000002</v>
      </c>
      <c r="P90" s="4">
        <v>291.3</v>
      </c>
      <c r="Q90" s="4">
        <v>220.7919</v>
      </c>
      <c r="R90" s="4">
        <v>4.7371999999999996</v>
      </c>
      <c r="S90" s="4">
        <v>225.5</v>
      </c>
      <c r="T90" s="4">
        <v>1590.2892999999999</v>
      </c>
      <c r="W90" s="4">
        <v>0</v>
      </c>
      <c r="X90" s="4">
        <v>0</v>
      </c>
      <c r="Y90" s="4">
        <v>11.4</v>
      </c>
      <c r="Z90" s="4">
        <v>865</v>
      </c>
      <c r="AA90" s="4">
        <v>877</v>
      </c>
      <c r="AB90" s="4">
        <v>849</v>
      </c>
      <c r="AC90" s="4">
        <v>95</v>
      </c>
      <c r="AD90" s="4">
        <v>12.93</v>
      </c>
      <c r="AE90" s="4">
        <v>0.3</v>
      </c>
      <c r="AF90" s="4">
        <v>991</v>
      </c>
      <c r="AG90" s="4">
        <v>-9</v>
      </c>
      <c r="AH90" s="4">
        <v>9.8729999999999993</v>
      </c>
      <c r="AI90" s="4">
        <v>24</v>
      </c>
      <c r="AJ90" s="4">
        <v>135</v>
      </c>
      <c r="AK90" s="4">
        <v>133.1</v>
      </c>
      <c r="AL90" s="4">
        <v>4.3</v>
      </c>
      <c r="AM90" s="4">
        <v>142</v>
      </c>
      <c r="AN90" s="4" t="s">
        <v>155</v>
      </c>
      <c r="AO90" s="4">
        <v>2</v>
      </c>
      <c r="AP90" s="5">
        <v>0.76515046296296296</v>
      </c>
      <c r="AQ90" s="4">
        <v>47.164287999999999</v>
      </c>
      <c r="AR90" s="4">
        <v>-88.487331999999995</v>
      </c>
      <c r="AS90" s="4">
        <v>327.10000000000002</v>
      </c>
      <c r="AT90" s="4">
        <v>28.5</v>
      </c>
      <c r="AU90" s="4">
        <v>12</v>
      </c>
      <c r="AV90" s="4">
        <v>11</v>
      </c>
      <c r="AW90" s="4" t="s">
        <v>415</v>
      </c>
      <c r="AX90" s="4">
        <v>1.2</v>
      </c>
      <c r="AY90" s="4">
        <v>1.3520000000000001</v>
      </c>
      <c r="AZ90" s="4">
        <v>3.1911999999999998</v>
      </c>
      <c r="BA90" s="4">
        <v>11.154</v>
      </c>
      <c r="BB90" s="4">
        <v>11.01</v>
      </c>
      <c r="BC90" s="4">
        <v>0.99</v>
      </c>
      <c r="BD90" s="4">
        <v>18.260000000000002</v>
      </c>
      <c r="BE90" s="4">
        <v>2192.7860000000001</v>
      </c>
      <c r="BF90" s="4">
        <v>124.831</v>
      </c>
      <c r="BG90" s="4">
        <v>5.5919999999999996</v>
      </c>
      <c r="BH90" s="4">
        <v>0.12</v>
      </c>
      <c r="BI90" s="4">
        <v>5.7119999999999997</v>
      </c>
      <c r="BJ90" s="4">
        <v>4.3289999999999997</v>
      </c>
      <c r="BK90" s="4">
        <v>9.2999999999999999E-2</v>
      </c>
      <c r="BL90" s="4">
        <v>4.4219999999999997</v>
      </c>
      <c r="BM90" s="4">
        <v>12.346500000000001</v>
      </c>
      <c r="BQ90" s="4">
        <v>0</v>
      </c>
      <c r="BR90" s="4">
        <v>0.17699999999999999</v>
      </c>
      <c r="BS90" s="4">
        <v>-5</v>
      </c>
      <c r="BT90" s="4">
        <v>8.9999999999999993E-3</v>
      </c>
      <c r="BU90" s="4">
        <v>4.325437</v>
      </c>
      <c r="BV90" s="4">
        <v>0.18179999999999999</v>
      </c>
      <c r="BW90" s="4">
        <f t="shared" si="14"/>
        <v>1.1427804554000001</v>
      </c>
      <c r="BY90" s="4">
        <f t="shared" si="15"/>
        <v>7320.3359909166084</v>
      </c>
      <c r="BZ90" s="4">
        <f t="shared" si="16"/>
        <v>416.73234966025467</v>
      </c>
      <c r="CA90" s="4">
        <f t="shared" si="17"/>
        <v>14.451813585401398</v>
      </c>
      <c r="CB90" s="4">
        <f t="shared" si="18"/>
        <v>41.217213313041903</v>
      </c>
    </row>
    <row r="91" spans="1:80" x14ac:dyDescent="0.25">
      <c r="A91" s="2">
        <v>42804</v>
      </c>
      <c r="B91" s="3">
        <v>0.5568611921296297</v>
      </c>
      <c r="C91" s="4">
        <v>13.726000000000001</v>
      </c>
      <c r="D91" s="4">
        <v>1.411</v>
      </c>
      <c r="E91" s="4">
        <v>14110.391667</v>
      </c>
      <c r="F91" s="4">
        <v>344.3</v>
      </c>
      <c r="G91" s="4">
        <v>7.3</v>
      </c>
      <c r="H91" s="4">
        <v>1498.4</v>
      </c>
      <c r="J91" s="4">
        <v>0</v>
      </c>
      <c r="K91" s="4">
        <v>0.84509999999999996</v>
      </c>
      <c r="L91" s="4">
        <v>11.599500000000001</v>
      </c>
      <c r="M91" s="4">
        <v>1.1923999999999999</v>
      </c>
      <c r="N91" s="4">
        <v>290.95240000000001</v>
      </c>
      <c r="O91" s="4">
        <v>6.1688999999999998</v>
      </c>
      <c r="P91" s="4">
        <v>297.10000000000002</v>
      </c>
      <c r="Q91" s="4">
        <v>225.2413</v>
      </c>
      <c r="R91" s="4">
        <v>4.7756999999999996</v>
      </c>
      <c r="S91" s="4">
        <v>230</v>
      </c>
      <c r="T91" s="4">
        <v>1498.4308000000001</v>
      </c>
      <c r="W91" s="4">
        <v>0</v>
      </c>
      <c r="X91" s="4">
        <v>0</v>
      </c>
      <c r="Y91" s="4">
        <v>11.5</v>
      </c>
      <c r="Z91" s="4">
        <v>865</v>
      </c>
      <c r="AA91" s="4">
        <v>875</v>
      </c>
      <c r="AB91" s="4">
        <v>850</v>
      </c>
      <c r="AC91" s="4">
        <v>95</v>
      </c>
      <c r="AD91" s="4">
        <v>12.93</v>
      </c>
      <c r="AE91" s="4">
        <v>0.3</v>
      </c>
      <c r="AF91" s="4">
        <v>991</v>
      </c>
      <c r="AG91" s="4">
        <v>-9</v>
      </c>
      <c r="AH91" s="4">
        <v>9.1270000000000007</v>
      </c>
      <c r="AI91" s="4">
        <v>24</v>
      </c>
      <c r="AJ91" s="4">
        <v>135.9</v>
      </c>
      <c r="AK91" s="4">
        <v>134.69999999999999</v>
      </c>
      <c r="AL91" s="4">
        <v>4.5</v>
      </c>
      <c r="AM91" s="4">
        <v>142</v>
      </c>
      <c r="AN91" s="4" t="s">
        <v>155</v>
      </c>
      <c r="AO91" s="4">
        <v>2</v>
      </c>
      <c r="AP91" s="5">
        <v>0.765162037037037</v>
      </c>
      <c r="AQ91" s="4">
        <v>47.164251999999998</v>
      </c>
      <c r="AR91" s="4">
        <v>-88.487475000000003</v>
      </c>
      <c r="AS91" s="4">
        <v>326.8</v>
      </c>
      <c r="AT91" s="4">
        <v>26.7</v>
      </c>
      <c r="AU91" s="4">
        <v>12</v>
      </c>
      <c r="AV91" s="4">
        <v>11</v>
      </c>
      <c r="AW91" s="4" t="s">
        <v>415</v>
      </c>
      <c r="AX91" s="4">
        <v>1.2</v>
      </c>
      <c r="AY91" s="4">
        <v>1.7911999999999999</v>
      </c>
      <c r="AZ91" s="4">
        <v>3.4607999999999999</v>
      </c>
      <c r="BA91" s="4">
        <v>11.154</v>
      </c>
      <c r="BB91" s="4">
        <v>10.96</v>
      </c>
      <c r="BC91" s="4">
        <v>0.98</v>
      </c>
      <c r="BD91" s="4">
        <v>18.335999999999999</v>
      </c>
      <c r="BE91" s="4">
        <v>2167.8209999999999</v>
      </c>
      <c r="BF91" s="4">
        <v>141.83600000000001</v>
      </c>
      <c r="BG91" s="4">
        <v>5.694</v>
      </c>
      <c r="BH91" s="4">
        <v>0.121</v>
      </c>
      <c r="BI91" s="4">
        <v>5.8150000000000004</v>
      </c>
      <c r="BJ91" s="4">
        <v>4.4080000000000004</v>
      </c>
      <c r="BK91" s="4">
        <v>9.2999999999999999E-2</v>
      </c>
      <c r="BL91" s="4">
        <v>4.5019999999999998</v>
      </c>
      <c r="BM91" s="4">
        <v>11.611800000000001</v>
      </c>
      <c r="BQ91" s="4">
        <v>0</v>
      </c>
      <c r="BR91" s="4">
        <v>0.20493600000000001</v>
      </c>
      <c r="BS91" s="4">
        <v>-5</v>
      </c>
      <c r="BT91" s="4">
        <v>8.9999999999999993E-3</v>
      </c>
      <c r="BU91" s="4">
        <v>5.0081230000000003</v>
      </c>
      <c r="BV91" s="4">
        <v>0.18179999999999999</v>
      </c>
      <c r="BW91" s="4">
        <f t="shared" si="14"/>
        <v>1.3231460965999999</v>
      </c>
      <c r="BY91" s="4">
        <f t="shared" si="15"/>
        <v>8379.212027264879</v>
      </c>
      <c r="BZ91" s="4">
        <f t="shared" si="16"/>
        <v>548.23434088845056</v>
      </c>
      <c r="CA91" s="4">
        <f t="shared" si="17"/>
        <v>17.038107212811205</v>
      </c>
      <c r="CB91" s="4">
        <f t="shared" si="18"/>
        <v>44.882734422350524</v>
      </c>
    </row>
    <row r="92" spans="1:80" x14ac:dyDescent="0.25">
      <c r="A92" s="2">
        <v>42804</v>
      </c>
      <c r="B92" s="3">
        <v>0.55687276620370374</v>
      </c>
      <c r="C92" s="4">
        <v>13.589</v>
      </c>
      <c r="D92" s="4">
        <v>1.5265</v>
      </c>
      <c r="E92" s="4">
        <v>15264.831752</v>
      </c>
      <c r="F92" s="4">
        <v>344.1</v>
      </c>
      <c r="G92" s="4">
        <v>7.2</v>
      </c>
      <c r="H92" s="4">
        <v>1414.4</v>
      </c>
      <c r="J92" s="4">
        <v>0</v>
      </c>
      <c r="K92" s="4">
        <v>0.84509999999999996</v>
      </c>
      <c r="L92" s="4">
        <v>11.4849</v>
      </c>
      <c r="M92" s="4">
        <v>1.2901</v>
      </c>
      <c r="N92" s="4">
        <v>290.8075</v>
      </c>
      <c r="O92" s="4">
        <v>6.085</v>
      </c>
      <c r="P92" s="4">
        <v>296.89999999999998</v>
      </c>
      <c r="Q92" s="4">
        <v>225.1292</v>
      </c>
      <c r="R92" s="4">
        <v>4.7107000000000001</v>
      </c>
      <c r="S92" s="4">
        <v>229.8</v>
      </c>
      <c r="T92" s="4">
        <v>1414.4</v>
      </c>
      <c r="W92" s="4">
        <v>0</v>
      </c>
      <c r="X92" s="4">
        <v>0</v>
      </c>
      <c r="Y92" s="4">
        <v>11.4</v>
      </c>
      <c r="Z92" s="4">
        <v>866</v>
      </c>
      <c r="AA92" s="4">
        <v>876</v>
      </c>
      <c r="AB92" s="4">
        <v>853</v>
      </c>
      <c r="AC92" s="4">
        <v>95</v>
      </c>
      <c r="AD92" s="4">
        <v>12.93</v>
      </c>
      <c r="AE92" s="4">
        <v>0.3</v>
      </c>
      <c r="AF92" s="4">
        <v>991</v>
      </c>
      <c r="AG92" s="4">
        <v>-9</v>
      </c>
      <c r="AH92" s="4">
        <v>9.8729999999999993</v>
      </c>
      <c r="AI92" s="4">
        <v>24</v>
      </c>
      <c r="AJ92" s="4">
        <v>136</v>
      </c>
      <c r="AK92" s="4">
        <v>134.1</v>
      </c>
      <c r="AL92" s="4">
        <v>4.4000000000000004</v>
      </c>
      <c r="AM92" s="4">
        <v>142</v>
      </c>
      <c r="AN92" s="4" t="s">
        <v>155</v>
      </c>
      <c r="AO92" s="4">
        <v>2</v>
      </c>
      <c r="AP92" s="5">
        <v>0.76517361111111104</v>
      </c>
      <c r="AQ92" s="4">
        <v>47.164220999999998</v>
      </c>
      <c r="AR92" s="4">
        <v>-88.487612999999996</v>
      </c>
      <c r="AS92" s="4">
        <v>326.60000000000002</v>
      </c>
      <c r="AT92" s="4">
        <v>25.1</v>
      </c>
      <c r="AU92" s="4">
        <v>12</v>
      </c>
      <c r="AV92" s="4">
        <v>11</v>
      </c>
      <c r="AW92" s="4" t="s">
        <v>415</v>
      </c>
      <c r="AX92" s="4">
        <v>1.1392</v>
      </c>
      <c r="AY92" s="4">
        <v>1.9088000000000001</v>
      </c>
      <c r="AZ92" s="4">
        <v>3.1135999999999999</v>
      </c>
      <c r="BA92" s="4">
        <v>11.154</v>
      </c>
      <c r="BB92" s="4">
        <v>10.97</v>
      </c>
      <c r="BC92" s="4">
        <v>0.98</v>
      </c>
      <c r="BD92" s="4">
        <v>18.323</v>
      </c>
      <c r="BE92" s="4">
        <v>2150.62</v>
      </c>
      <c r="BF92" s="4">
        <v>153.75700000000001</v>
      </c>
      <c r="BG92" s="4">
        <v>5.7030000000000003</v>
      </c>
      <c r="BH92" s="4">
        <v>0.11899999999999999</v>
      </c>
      <c r="BI92" s="4">
        <v>5.8220000000000001</v>
      </c>
      <c r="BJ92" s="4">
        <v>4.415</v>
      </c>
      <c r="BK92" s="4">
        <v>9.1999999999999998E-2</v>
      </c>
      <c r="BL92" s="4">
        <v>4.5069999999999997</v>
      </c>
      <c r="BM92" s="4">
        <v>10.982100000000001</v>
      </c>
      <c r="BQ92" s="4">
        <v>0</v>
      </c>
      <c r="BR92" s="4">
        <v>0.17931800000000001</v>
      </c>
      <c r="BS92" s="4">
        <v>-5</v>
      </c>
      <c r="BT92" s="4">
        <v>8.1270000000000005E-3</v>
      </c>
      <c r="BU92" s="4">
        <v>4.3820829999999997</v>
      </c>
      <c r="BV92" s="4">
        <v>0.16416500000000001</v>
      </c>
      <c r="BW92" s="4">
        <f t="shared" si="14"/>
        <v>1.1577463285999998</v>
      </c>
      <c r="BY92" s="4">
        <f t="shared" si="15"/>
        <v>7273.593964538828</v>
      </c>
      <c r="BZ92" s="4">
        <f t="shared" si="16"/>
        <v>520.02026727436578</v>
      </c>
      <c r="CA92" s="4">
        <f t="shared" si="17"/>
        <v>14.931934676251</v>
      </c>
      <c r="CB92" s="4">
        <f t="shared" si="18"/>
        <v>37.142468812696741</v>
      </c>
    </row>
    <row r="93" spans="1:80" x14ac:dyDescent="0.25">
      <c r="A93" s="2">
        <v>42804</v>
      </c>
      <c r="B93" s="3">
        <v>0.55688434027777778</v>
      </c>
      <c r="C93" s="4">
        <v>13.58</v>
      </c>
      <c r="D93" s="4">
        <v>1.6174999999999999</v>
      </c>
      <c r="E93" s="4">
        <v>16175.068493000001</v>
      </c>
      <c r="F93" s="4">
        <v>342.6</v>
      </c>
      <c r="G93" s="4">
        <v>7.6</v>
      </c>
      <c r="H93" s="4">
        <v>1417</v>
      </c>
      <c r="J93" s="4">
        <v>0</v>
      </c>
      <c r="K93" s="4">
        <v>0.84440000000000004</v>
      </c>
      <c r="L93" s="4">
        <v>11.4663</v>
      </c>
      <c r="M93" s="4">
        <v>1.3657999999999999</v>
      </c>
      <c r="N93" s="4">
        <v>289.27609999999999</v>
      </c>
      <c r="O93" s="4">
        <v>6.4417</v>
      </c>
      <c r="P93" s="4">
        <v>295.7</v>
      </c>
      <c r="Q93" s="4">
        <v>223.9436</v>
      </c>
      <c r="R93" s="4">
        <v>4.9867999999999997</v>
      </c>
      <c r="S93" s="4">
        <v>228.9</v>
      </c>
      <c r="T93" s="4">
        <v>1417.0133000000001</v>
      </c>
      <c r="W93" s="4">
        <v>0</v>
      </c>
      <c r="X93" s="4">
        <v>0</v>
      </c>
      <c r="Y93" s="4">
        <v>11.5</v>
      </c>
      <c r="Z93" s="4">
        <v>867</v>
      </c>
      <c r="AA93" s="4">
        <v>878</v>
      </c>
      <c r="AB93" s="4">
        <v>854</v>
      </c>
      <c r="AC93" s="4">
        <v>95</v>
      </c>
      <c r="AD93" s="4">
        <v>12.93</v>
      </c>
      <c r="AE93" s="4">
        <v>0.3</v>
      </c>
      <c r="AF93" s="4">
        <v>991</v>
      </c>
      <c r="AG93" s="4">
        <v>-9</v>
      </c>
      <c r="AH93" s="4">
        <v>10</v>
      </c>
      <c r="AI93" s="4">
        <v>24</v>
      </c>
      <c r="AJ93" s="4">
        <v>136</v>
      </c>
      <c r="AK93" s="4">
        <v>134</v>
      </c>
      <c r="AL93" s="4">
        <v>4.7</v>
      </c>
      <c r="AM93" s="4">
        <v>142</v>
      </c>
      <c r="AN93" s="4" t="s">
        <v>155</v>
      </c>
      <c r="AO93" s="4">
        <v>2</v>
      </c>
      <c r="AP93" s="5">
        <v>0.76518518518518519</v>
      </c>
      <c r="AQ93" s="4">
        <v>47.164195999999997</v>
      </c>
      <c r="AR93" s="4">
        <v>-88.487746999999999</v>
      </c>
      <c r="AS93" s="4">
        <v>326.39999999999998</v>
      </c>
      <c r="AT93" s="4">
        <v>23.7</v>
      </c>
      <c r="AU93" s="4">
        <v>12</v>
      </c>
      <c r="AV93" s="4">
        <v>10</v>
      </c>
      <c r="AW93" s="4" t="s">
        <v>426</v>
      </c>
      <c r="AX93" s="4">
        <v>1.2128000000000001</v>
      </c>
      <c r="AY93" s="4">
        <v>1.4872000000000001</v>
      </c>
      <c r="AZ93" s="4">
        <v>2.1823999999999999</v>
      </c>
      <c r="BA93" s="4">
        <v>11.154</v>
      </c>
      <c r="BB93" s="4">
        <v>10.9</v>
      </c>
      <c r="BC93" s="4">
        <v>0.98</v>
      </c>
      <c r="BD93" s="4">
        <v>18.434000000000001</v>
      </c>
      <c r="BE93" s="4">
        <v>2137.6210000000001</v>
      </c>
      <c r="BF93" s="4">
        <v>162.05199999999999</v>
      </c>
      <c r="BG93" s="4">
        <v>5.6470000000000002</v>
      </c>
      <c r="BH93" s="4">
        <v>0.126</v>
      </c>
      <c r="BI93" s="4">
        <v>5.7729999999999997</v>
      </c>
      <c r="BJ93" s="4">
        <v>4.3719999999999999</v>
      </c>
      <c r="BK93" s="4">
        <v>9.7000000000000003E-2</v>
      </c>
      <c r="BL93" s="4">
        <v>4.4690000000000003</v>
      </c>
      <c r="BM93" s="4">
        <v>10.9536</v>
      </c>
      <c r="BQ93" s="4">
        <v>0</v>
      </c>
      <c r="BR93" s="4">
        <v>0.216031</v>
      </c>
      <c r="BS93" s="4">
        <v>-5</v>
      </c>
      <c r="BT93" s="4">
        <v>8.8730000000000007E-3</v>
      </c>
      <c r="BU93" s="4">
        <v>5.2792570000000003</v>
      </c>
      <c r="BV93" s="4">
        <v>0.17923500000000001</v>
      </c>
      <c r="BW93" s="4">
        <f t="shared" si="14"/>
        <v>1.3947796994000001</v>
      </c>
      <c r="BY93" s="4">
        <f t="shared" si="15"/>
        <v>8709.8020743793659</v>
      </c>
      <c r="BZ93" s="4">
        <f t="shared" si="16"/>
        <v>660.28582510993522</v>
      </c>
      <c r="CA93" s="4">
        <f t="shared" si="17"/>
        <v>17.813847575967202</v>
      </c>
      <c r="CB93" s="4">
        <f t="shared" si="18"/>
        <v>44.630777860959363</v>
      </c>
    </row>
    <row r="94" spans="1:80" x14ac:dyDescent="0.25">
      <c r="A94" s="2">
        <v>42804</v>
      </c>
      <c r="B94" s="3">
        <v>0.55689591435185182</v>
      </c>
      <c r="C94" s="4">
        <v>13.574</v>
      </c>
      <c r="D94" s="4">
        <v>1.6264000000000001</v>
      </c>
      <c r="E94" s="4">
        <v>16263.706688</v>
      </c>
      <c r="F94" s="4">
        <v>350.2</v>
      </c>
      <c r="G94" s="4">
        <v>8.4</v>
      </c>
      <c r="H94" s="4">
        <v>1411.8</v>
      </c>
      <c r="J94" s="4">
        <v>0</v>
      </c>
      <c r="K94" s="4">
        <v>0.84430000000000005</v>
      </c>
      <c r="L94" s="4">
        <v>11.4598</v>
      </c>
      <c r="M94" s="4">
        <v>1.3731</v>
      </c>
      <c r="N94" s="4">
        <v>295.63350000000003</v>
      </c>
      <c r="O94" s="4">
        <v>7.1218000000000004</v>
      </c>
      <c r="P94" s="4">
        <v>302.8</v>
      </c>
      <c r="Q94" s="4">
        <v>228.86519999999999</v>
      </c>
      <c r="R94" s="4">
        <v>5.5133000000000001</v>
      </c>
      <c r="S94" s="4">
        <v>234.4</v>
      </c>
      <c r="T94" s="4">
        <v>1411.8407</v>
      </c>
      <c r="W94" s="4">
        <v>0</v>
      </c>
      <c r="X94" s="4">
        <v>0</v>
      </c>
      <c r="Y94" s="4">
        <v>11.4</v>
      </c>
      <c r="Z94" s="4">
        <v>873</v>
      </c>
      <c r="AA94" s="4">
        <v>886</v>
      </c>
      <c r="AB94" s="4">
        <v>860</v>
      </c>
      <c r="AC94" s="4">
        <v>95</v>
      </c>
      <c r="AD94" s="4">
        <v>12.93</v>
      </c>
      <c r="AE94" s="4">
        <v>0.3</v>
      </c>
      <c r="AF94" s="4">
        <v>991</v>
      </c>
      <c r="AG94" s="4">
        <v>-9</v>
      </c>
      <c r="AH94" s="4">
        <v>9.1270000000000007</v>
      </c>
      <c r="AI94" s="4">
        <v>24</v>
      </c>
      <c r="AJ94" s="4">
        <v>135.1</v>
      </c>
      <c r="AK94" s="4">
        <v>134.9</v>
      </c>
      <c r="AL94" s="4">
        <v>4.4000000000000004</v>
      </c>
      <c r="AM94" s="4">
        <v>142</v>
      </c>
      <c r="AN94" s="4" t="s">
        <v>155</v>
      </c>
      <c r="AO94" s="4">
        <v>2</v>
      </c>
      <c r="AP94" s="5">
        <v>0.76519675925925934</v>
      </c>
      <c r="AQ94" s="4">
        <v>47.164186000000001</v>
      </c>
      <c r="AR94" s="4">
        <v>-88.487869000000003</v>
      </c>
      <c r="AS94" s="4">
        <v>326.2</v>
      </c>
      <c r="AT94" s="4">
        <v>21.9</v>
      </c>
      <c r="AU94" s="4">
        <v>12</v>
      </c>
      <c r="AV94" s="4">
        <v>10</v>
      </c>
      <c r="AW94" s="4" t="s">
        <v>426</v>
      </c>
      <c r="AX94" s="4">
        <v>1.7303999999999999</v>
      </c>
      <c r="AY94" s="4">
        <v>1</v>
      </c>
      <c r="AZ94" s="4">
        <v>2.6</v>
      </c>
      <c r="BA94" s="4">
        <v>11.154</v>
      </c>
      <c r="BB94" s="4">
        <v>10.9</v>
      </c>
      <c r="BC94" s="4">
        <v>0.98</v>
      </c>
      <c r="BD94" s="4">
        <v>18.448</v>
      </c>
      <c r="BE94" s="4">
        <v>2136.357</v>
      </c>
      <c r="BF94" s="4">
        <v>162.91800000000001</v>
      </c>
      <c r="BG94" s="4">
        <v>5.7709999999999999</v>
      </c>
      <c r="BH94" s="4">
        <v>0.13900000000000001</v>
      </c>
      <c r="BI94" s="4">
        <v>5.9109999999999996</v>
      </c>
      <c r="BJ94" s="4">
        <v>4.468</v>
      </c>
      <c r="BK94" s="4">
        <v>0.108</v>
      </c>
      <c r="BL94" s="4">
        <v>4.5759999999999996</v>
      </c>
      <c r="BM94" s="4">
        <v>10.913399999999999</v>
      </c>
      <c r="BQ94" s="4">
        <v>0</v>
      </c>
      <c r="BR94" s="4">
        <v>0.29969699999999999</v>
      </c>
      <c r="BS94" s="4">
        <v>-5</v>
      </c>
      <c r="BT94" s="4">
        <v>8.9999999999999993E-3</v>
      </c>
      <c r="BU94" s="4">
        <v>7.3238450000000004</v>
      </c>
      <c r="BV94" s="4">
        <v>0.18179999999999999</v>
      </c>
      <c r="BW94" s="4">
        <f t="shared" si="14"/>
        <v>1.934959849</v>
      </c>
      <c r="BY94" s="4">
        <f t="shared" si="15"/>
        <v>12075.851025710848</v>
      </c>
      <c r="BZ94" s="4">
        <f t="shared" si="16"/>
        <v>920.90109350017804</v>
      </c>
      <c r="CA94" s="4">
        <f t="shared" si="17"/>
        <v>25.255564675228001</v>
      </c>
      <c r="CB94" s="4">
        <f t="shared" si="18"/>
        <v>61.688469007751401</v>
      </c>
    </row>
    <row r="95" spans="1:80" x14ac:dyDescent="0.25">
      <c r="A95" s="2">
        <v>42804</v>
      </c>
      <c r="B95" s="3">
        <v>0.55690748842592586</v>
      </c>
      <c r="C95" s="4">
        <v>13.574</v>
      </c>
      <c r="D95" s="4">
        <v>1.5753999999999999</v>
      </c>
      <c r="E95" s="4">
        <v>15754.329632999999</v>
      </c>
      <c r="F95" s="4">
        <v>382.4</v>
      </c>
      <c r="G95" s="4">
        <v>8.5</v>
      </c>
      <c r="H95" s="4">
        <v>1409.5</v>
      </c>
      <c r="J95" s="4">
        <v>0</v>
      </c>
      <c r="K95" s="4">
        <v>0.84489999999999998</v>
      </c>
      <c r="L95" s="4">
        <v>11.4688</v>
      </c>
      <c r="M95" s="4">
        <v>1.331</v>
      </c>
      <c r="N95" s="4">
        <v>323.07760000000002</v>
      </c>
      <c r="O95" s="4">
        <v>7.2112999999999996</v>
      </c>
      <c r="P95" s="4">
        <v>330.3</v>
      </c>
      <c r="Q95" s="4">
        <v>250.11109999999999</v>
      </c>
      <c r="R95" s="4">
        <v>5.5827</v>
      </c>
      <c r="S95" s="4">
        <v>255.7</v>
      </c>
      <c r="T95" s="4">
        <v>1409.5381</v>
      </c>
      <c r="W95" s="4">
        <v>0</v>
      </c>
      <c r="X95" s="4">
        <v>0</v>
      </c>
      <c r="Y95" s="4">
        <v>11.4</v>
      </c>
      <c r="Z95" s="4">
        <v>880</v>
      </c>
      <c r="AA95" s="4">
        <v>893</v>
      </c>
      <c r="AB95" s="4">
        <v>866</v>
      </c>
      <c r="AC95" s="4">
        <v>95</v>
      </c>
      <c r="AD95" s="4">
        <v>12.93</v>
      </c>
      <c r="AE95" s="4">
        <v>0.3</v>
      </c>
      <c r="AF95" s="4">
        <v>991</v>
      </c>
      <c r="AG95" s="4">
        <v>-9</v>
      </c>
      <c r="AH95" s="4">
        <v>9</v>
      </c>
      <c r="AI95" s="4">
        <v>24</v>
      </c>
      <c r="AJ95" s="4">
        <v>135</v>
      </c>
      <c r="AK95" s="4">
        <v>134.1</v>
      </c>
      <c r="AL95" s="4">
        <v>4.7</v>
      </c>
      <c r="AM95" s="4">
        <v>142</v>
      </c>
      <c r="AN95" s="4" t="s">
        <v>155</v>
      </c>
      <c r="AO95" s="4">
        <v>2</v>
      </c>
      <c r="AP95" s="5">
        <v>0.76520833333333327</v>
      </c>
      <c r="AQ95" s="4">
        <v>47.164186000000001</v>
      </c>
      <c r="AR95" s="4">
        <v>-88.487986000000006</v>
      </c>
      <c r="AS95" s="4">
        <v>326</v>
      </c>
      <c r="AT95" s="4">
        <v>20.5</v>
      </c>
      <c r="AU95" s="4">
        <v>12</v>
      </c>
      <c r="AV95" s="4">
        <v>10</v>
      </c>
      <c r="AW95" s="4" t="s">
        <v>426</v>
      </c>
      <c r="AX95" s="4">
        <v>1.8608</v>
      </c>
      <c r="AY95" s="4">
        <v>1</v>
      </c>
      <c r="AZ95" s="4">
        <v>2.6303999999999998</v>
      </c>
      <c r="BA95" s="4">
        <v>11.154</v>
      </c>
      <c r="BB95" s="4">
        <v>10.94</v>
      </c>
      <c r="BC95" s="4">
        <v>0.98</v>
      </c>
      <c r="BD95" s="4">
        <v>18.36</v>
      </c>
      <c r="BE95" s="4">
        <v>2143.547</v>
      </c>
      <c r="BF95" s="4">
        <v>158.33799999999999</v>
      </c>
      <c r="BG95" s="4">
        <v>6.3239999999999998</v>
      </c>
      <c r="BH95" s="4">
        <v>0.14099999999999999</v>
      </c>
      <c r="BI95" s="4">
        <v>6.4649999999999999</v>
      </c>
      <c r="BJ95" s="4">
        <v>4.8949999999999996</v>
      </c>
      <c r="BK95" s="4">
        <v>0.109</v>
      </c>
      <c r="BL95" s="4">
        <v>5.0049999999999999</v>
      </c>
      <c r="BM95" s="4">
        <v>10.9237</v>
      </c>
      <c r="BQ95" s="4">
        <v>0</v>
      </c>
      <c r="BR95" s="4">
        <v>0.34766599999999998</v>
      </c>
      <c r="BS95" s="4">
        <v>-5</v>
      </c>
      <c r="BT95" s="4">
        <v>8.9999999999999993E-3</v>
      </c>
      <c r="BU95" s="4">
        <v>8.4960869999999993</v>
      </c>
      <c r="BV95" s="4">
        <v>0.18179999999999999</v>
      </c>
      <c r="BW95" s="4">
        <f t="shared" si="14"/>
        <v>2.2446661853999998</v>
      </c>
      <c r="BY95" s="4">
        <f t="shared" si="15"/>
        <v>14055.837757694591</v>
      </c>
      <c r="BZ95" s="4">
        <f t="shared" si="16"/>
        <v>1038.2665921847508</v>
      </c>
      <c r="CA95" s="4">
        <f t="shared" si="17"/>
        <v>32.097885338607</v>
      </c>
      <c r="CB95" s="4">
        <f t="shared" si="18"/>
        <v>71.629758952674422</v>
      </c>
    </row>
    <row r="96" spans="1:80" x14ac:dyDescent="0.25">
      <c r="A96" s="2">
        <v>42804</v>
      </c>
      <c r="B96" s="3">
        <v>0.55691906250000001</v>
      </c>
      <c r="C96" s="4">
        <v>13.58</v>
      </c>
      <c r="D96" s="4">
        <v>1.5632999999999999</v>
      </c>
      <c r="E96" s="4">
        <v>15632.51858</v>
      </c>
      <c r="F96" s="4">
        <v>431.7</v>
      </c>
      <c r="G96" s="4">
        <v>8.5</v>
      </c>
      <c r="H96" s="4">
        <v>1406.9</v>
      </c>
      <c r="J96" s="4">
        <v>0</v>
      </c>
      <c r="K96" s="4">
        <v>0.84489999999999998</v>
      </c>
      <c r="L96" s="4">
        <v>11.474</v>
      </c>
      <c r="M96" s="4">
        <v>1.3208</v>
      </c>
      <c r="N96" s="4">
        <v>364.76209999999998</v>
      </c>
      <c r="O96" s="4">
        <v>7.1818</v>
      </c>
      <c r="P96" s="4">
        <v>371.9</v>
      </c>
      <c r="Q96" s="4">
        <v>282.38119999999998</v>
      </c>
      <c r="R96" s="4">
        <v>5.5598000000000001</v>
      </c>
      <c r="S96" s="4">
        <v>287.89999999999998</v>
      </c>
      <c r="T96" s="4">
        <v>1406.9273000000001</v>
      </c>
      <c r="W96" s="4">
        <v>0</v>
      </c>
      <c r="X96" s="4">
        <v>0</v>
      </c>
      <c r="Y96" s="4">
        <v>11.5</v>
      </c>
      <c r="Z96" s="4">
        <v>882</v>
      </c>
      <c r="AA96" s="4">
        <v>897</v>
      </c>
      <c r="AB96" s="4">
        <v>869</v>
      </c>
      <c r="AC96" s="4">
        <v>95</v>
      </c>
      <c r="AD96" s="4">
        <v>12.93</v>
      </c>
      <c r="AE96" s="4">
        <v>0.3</v>
      </c>
      <c r="AF96" s="4">
        <v>991</v>
      </c>
      <c r="AG96" s="4">
        <v>-9</v>
      </c>
      <c r="AH96" s="4">
        <v>9.8729999999999993</v>
      </c>
      <c r="AI96" s="4">
        <v>24</v>
      </c>
      <c r="AJ96" s="4">
        <v>135</v>
      </c>
      <c r="AK96" s="4">
        <v>132.30000000000001</v>
      </c>
      <c r="AL96" s="4">
        <v>4.5999999999999996</v>
      </c>
      <c r="AM96" s="4">
        <v>142</v>
      </c>
      <c r="AN96" s="4" t="s">
        <v>155</v>
      </c>
      <c r="AO96" s="4">
        <v>2</v>
      </c>
      <c r="AP96" s="5">
        <v>0.76521990740740742</v>
      </c>
      <c r="AQ96" s="4">
        <v>47.164197999999999</v>
      </c>
      <c r="AR96" s="4">
        <v>-88.488107999999997</v>
      </c>
      <c r="AS96" s="4">
        <v>325.89999999999998</v>
      </c>
      <c r="AT96" s="4">
        <v>20.3</v>
      </c>
      <c r="AU96" s="4">
        <v>12</v>
      </c>
      <c r="AV96" s="4">
        <v>10</v>
      </c>
      <c r="AW96" s="4" t="s">
        <v>426</v>
      </c>
      <c r="AX96" s="4">
        <v>2</v>
      </c>
      <c r="AY96" s="4">
        <v>1.0911999999999999</v>
      </c>
      <c r="AZ96" s="4">
        <v>2.7608000000000001</v>
      </c>
      <c r="BA96" s="4">
        <v>11.154</v>
      </c>
      <c r="BB96" s="4">
        <v>10.95</v>
      </c>
      <c r="BC96" s="4">
        <v>0.98</v>
      </c>
      <c r="BD96" s="4">
        <v>18.353999999999999</v>
      </c>
      <c r="BE96" s="4">
        <v>2145.3989999999999</v>
      </c>
      <c r="BF96" s="4">
        <v>157.18600000000001</v>
      </c>
      <c r="BG96" s="4">
        <v>7.1420000000000003</v>
      </c>
      <c r="BH96" s="4">
        <v>0.14099999999999999</v>
      </c>
      <c r="BI96" s="4">
        <v>7.2830000000000004</v>
      </c>
      <c r="BJ96" s="4">
        <v>5.5289999999999999</v>
      </c>
      <c r="BK96" s="4">
        <v>0.109</v>
      </c>
      <c r="BL96" s="4">
        <v>5.6379999999999999</v>
      </c>
      <c r="BM96" s="4">
        <v>10.9079</v>
      </c>
      <c r="BQ96" s="4">
        <v>0</v>
      </c>
      <c r="BR96" s="4">
        <v>0.350381</v>
      </c>
      <c r="BS96" s="4">
        <v>-5</v>
      </c>
      <c r="BT96" s="4">
        <v>8.1270000000000005E-3</v>
      </c>
      <c r="BU96" s="4">
        <v>8.5624359999999999</v>
      </c>
      <c r="BV96" s="4">
        <v>0.16416500000000001</v>
      </c>
      <c r="BW96" s="4">
        <f t="shared" si="14"/>
        <v>2.2621955911999998</v>
      </c>
      <c r="BY96" s="4">
        <f t="shared" si="15"/>
        <v>14177.843771549815</v>
      </c>
      <c r="BZ96" s="4">
        <f t="shared" si="16"/>
        <v>1038.7618112410928</v>
      </c>
      <c r="CA96" s="4">
        <f t="shared" si="17"/>
        <v>36.538330731439203</v>
      </c>
      <c r="CB96" s="4">
        <f t="shared" si="18"/>
        <v>72.084727398347923</v>
      </c>
    </row>
    <row r="97" spans="1:80" x14ac:dyDescent="0.25">
      <c r="A97" s="2">
        <v>42804</v>
      </c>
      <c r="B97" s="3">
        <v>0.55693063657407404</v>
      </c>
      <c r="C97" s="4">
        <v>13.586</v>
      </c>
      <c r="D97" s="4">
        <v>1.5392999999999999</v>
      </c>
      <c r="E97" s="4">
        <v>15393.199344000001</v>
      </c>
      <c r="F97" s="4">
        <v>485</v>
      </c>
      <c r="G97" s="4">
        <v>8.5</v>
      </c>
      <c r="H97" s="4">
        <v>1374.1</v>
      </c>
      <c r="J97" s="4">
        <v>0</v>
      </c>
      <c r="K97" s="4">
        <v>0.84509999999999996</v>
      </c>
      <c r="L97" s="4">
        <v>11.481999999999999</v>
      </c>
      <c r="M97" s="4">
        <v>1.3008999999999999</v>
      </c>
      <c r="N97" s="4">
        <v>409.89530000000002</v>
      </c>
      <c r="O97" s="4">
        <v>7.1837</v>
      </c>
      <c r="P97" s="4">
        <v>417.1</v>
      </c>
      <c r="Q97" s="4">
        <v>317.32119999999998</v>
      </c>
      <c r="R97" s="4">
        <v>5.5613000000000001</v>
      </c>
      <c r="S97" s="4">
        <v>322.89999999999998</v>
      </c>
      <c r="T97" s="4">
        <v>1374.1</v>
      </c>
      <c r="W97" s="4">
        <v>0</v>
      </c>
      <c r="X97" s="4">
        <v>0</v>
      </c>
      <c r="Y97" s="4">
        <v>11.4</v>
      </c>
      <c r="Z97" s="4">
        <v>881</v>
      </c>
      <c r="AA97" s="4">
        <v>895</v>
      </c>
      <c r="AB97" s="4">
        <v>868</v>
      </c>
      <c r="AC97" s="4">
        <v>95</v>
      </c>
      <c r="AD97" s="4">
        <v>12.93</v>
      </c>
      <c r="AE97" s="4">
        <v>0.3</v>
      </c>
      <c r="AF97" s="4">
        <v>991</v>
      </c>
      <c r="AG97" s="4">
        <v>-9</v>
      </c>
      <c r="AH97" s="4">
        <v>10</v>
      </c>
      <c r="AI97" s="4">
        <v>24</v>
      </c>
      <c r="AJ97" s="4">
        <v>135</v>
      </c>
      <c r="AK97" s="4">
        <v>131.1</v>
      </c>
      <c r="AL97" s="4">
        <v>4.5999999999999996</v>
      </c>
      <c r="AM97" s="4">
        <v>142</v>
      </c>
      <c r="AN97" s="4" t="s">
        <v>155</v>
      </c>
      <c r="AO97" s="4">
        <v>2</v>
      </c>
      <c r="AP97" s="5">
        <v>0.76523148148148146</v>
      </c>
      <c r="AQ97" s="4">
        <v>47.164223999999997</v>
      </c>
      <c r="AR97" s="4">
        <v>-88.488240000000005</v>
      </c>
      <c r="AS97" s="4">
        <v>326</v>
      </c>
      <c r="AT97" s="4">
        <v>21.3</v>
      </c>
      <c r="AU97" s="4">
        <v>12</v>
      </c>
      <c r="AV97" s="4">
        <v>10</v>
      </c>
      <c r="AW97" s="4" t="s">
        <v>426</v>
      </c>
      <c r="AX97" s="4">
        <v>1.7570429999999999</v>
      </c>
      <c r="AY97" s="4">
        <v>1.3607389999999999</v>
      </c>
      <c r="AZ97" s="4">
        <v>2.9303699999999999</v>
      </c>
      <c r="BA97" s="4">
        <v>11.154</v>
      </c>
      <c r="BB97" s="4">
        <v>10.96</v>
      </c>
      <c r="BC97" s="4">
        <v>0.98</v>
      </c>
      <c r="BD97" s="4">
        <v>18.323</v>
      </c>
      <c r="BE97" s="4">
        <v>2149.4209999999998</v>
      </c>
      <c r="BF97" s="4">
        <v>155.00399999999999</v>
      </c>
      <c r="BG97" s="4">
        <v>8.0359999999999996</v>
      </c>
      <c r="BH97" s="4">
        <v>0.14099999999999999</v>
      </c>
      <c r="BI97" s="4">
        <v>8.1760000000000002</v>
      </c>
      <c r="BJ97" s="4">
        <v>6.2210000000000001</v>
      </c>
      <c r="BK97" s="4">
        <v>0.109</v>
      </c>
      <c r="BL97" s="4">
        <v>6.33</v>
      </c>
      <c r="BM97" s="4">
        <v>10.666</v>
      </c>
      <c r="BQ97" s="4">
        <v>0</v>
      </c>
      <c r="BR97" s="4">
        <v>0.33428600000000003</v>
      </c>
      <c r="BS97" s="4">
        <v>-5</v>
      </c>
      <c r="BT97" s="4">
        <v>8.0000000000000002E-3</v>
      </c>
      <c r="BU97" s="4">
        <v>8.1691140000000004</v>
      </c>
      <c r="BV97" s="4">
        <v>0.16159999999999999</v>
      </c>
      <c r="BW97" s="4">
        <f t="shared" si="14"/>
        <v>2.1582799187999999</v>
      </c>
      <c r="BY97" s="4">
        <f t="shared" si="15"/>
        <v>13551.93214823477</v>
      </c>
      <c r="BZ97" s="4">
        <f t="shared" si="16"/>
        <v>977.28815839474078</v>
      </c>
      <c r="CA97" s="4">
        <f t="shared" si="17"/>
        <v>39.222920914129205</v>
      </c>
      <c r="CB97" s="4">
        <f t="shared" si="18"/>
        <v>67.248300027343205</v>
      </c>
    </row>
    <row r="98" spans="1:80" x14ac:dyDescent="0.25">
      <c r="A98" s="2">
        <v>42804</v>
      </c>
      <c r="B98" s="3">
        <v>0.55694221064814819</v>
      </c>
      <c r="C98" s="4">
        <v>13.619</v>
      </c>
      <c r="D98" s="4">
        <v>1.4826999999999999</v>
      </c>
      <c r="E98" s="4">
        <v>14826.580311</v>
      </c>
      <c r="F98" s="4">
        <v>539.1</v>
      </c>
      <c r="G98" s="4">
        <v>8.6</v>
      </c>
      <c r="H98" s="4">
        <v>1401.8</v>
      </c>
      <c r="J98" s="4">
        <v>0</v>
      </c>
      <c r="K98" s="4">
        <v>0.84540000000000004</v>
      </c>
      <c r="L98" s="4">
        <v>11.5136</v>
      </c>
      <c r="M98" s="4">
        <v>1.2535000000000001</v>
      </c>
      <c r="N98" s="4">
        <v>455.76580000000001</v>
      </c>
      <c r="O98" s="4">
        <v>7.3010999999999999</v>
      </c>
      <c r="P98" s="4">
        <v>463.1</v>
      </c>
      <c r="Q98" s="4">
        <v>352.83179999999999</v>
      </c>
      <c r="R98" s="4">
        <v>5.6520999999999999</v>
      </c>
      <c r="S98" s="4">
        <v>358.5</v>
      </c>
      <c r="T98" s="4">
        <v>1401.7663</v>
      </c>
      <c r="W98" s="4">
        <v>0</v>
      </c>
      <c r="X98" s="4">
        <v>0</v>
      </c>
      <c r="Y98" s="4">
        <v>11.5</v>
      </c>
      <c r="Z98" s="4">
        <v>879</v>
      </c>
      <c r="AA98" s="4">
        <v>895</v>
      </c>
      <c r="AB98" s="4">
        <v>865</v>
      </c>
      <c r="AC98" s="4">
        <v>95</v>
      </c>
      <c r="AD98" s="4">
        <v>12.93</v>
      </c>
      <c r="AE98" s="4">
        <v>0.3</v>
      </c>
      <c r="AF98" s="4">
        <v>991</v>
      </c>
      <c r="AG98" s="4">
        <v>-9</v>
      </c>
      <c r="AH98" s="4">
        <v>9.1270000000000007</v>
      </c>
      <c r="AI98" s="4">
        <v>24</v>
      </c>
      <c r="AJ98" s="4">
        <v>135</v>
      </c>
      <c r="AK98" s="4">
        <v>132.69999999999999</v>
      </c>
      <c r="AL98" s="4">
        <v>4.5999999999999996</v>
      </c>
      <c r="AM98" s="4">
        <v>142</v>
      </c>
      <c r="AN98" s="4" t="s">
        <v>155</v>
      </c>
      <c r="AO98" s="4">
        <v>2</v>
      </c>
      <c r="AP98" s="5">
        <v>0.76524305555555561</v>
      </c>
      <c r="AQ98" s="4">
        <v>47.164257999999997</v>
      </c>
      <c r="AR98" s="4">
        <v>-88.488376000000002</v>
      </c>
      <c r="AS98" s="4">
        <v>325.8</v>
      </c>
      <c r="AT98" s="4">
        <v>22.5</v>
      </c>
      <c r="AU98" s="4">
        <v>12</v>
      </c>
      <c r="AV98" s="4">
        <v>10</v>
      </c>
      <c r="AW98" s="4" t="s">
        <v>426</v>
      </c>
      <c r="AX98" s="4">
        <v>1.2</v>
      </c>
      <c r="AY98" s="4">
        <v>1.590991</v>
      </c>
      <c r="AZ98" s="4">
        <v>3.0606610000000001</v>
      </c>
      <c r="BA98" s="4">
        <v>11.154</v>
      </c>
      <c r="BB98" s="4">
        <v>10.98</v>
      </c>
      <c r="BC98" s="4">
        <v>0.98</v>
      </c>
      <c r="BD98" s="4">
        <v>18.286000000000001</v>
      </c>
      <c r="BE98" s="4">
        <v>2157.5390000000002</v>
      </c>
      <c r="BF98" s="4">
        <v>149.49600000000001</v>
      </c>
      <c r="BG98" s="4">
        <v>8.9440000000000008</v>
      </c>
      <c r="BH98" s="4">
        <v>0.14299999999999999</v>
      </c>
      <c r="BI98" s="4">
        <v>9.0869999999999997</v>
      </c>
      <c r="BJ98" s="4">
        <v>6.9240000000000004</v>
      </c>
      <c r="BK98" s="4">
        <v>0.111</v>
      </c>
      <c r="BL98" s="4">
        <v>7.0350000000000001</v>
      </c>
      <c r="BM98" s="4">
        <v>10.8918</v>
      </c>
      <c r="BQ98" s="4">
        <v>0</v>
      </c>
      <c r="BR98" s="4">
        <v>0.34509499999999999</v>
      </c>
      <c r="BS98" s="4">
        <v>-5</v>
      </c>
      <c r="BT98" s="4">
        <v>8.8730000000000007E-3</v>
      </c>
      <c r="BU98" s="4">
        <v>8.4332589999999996</v>
      </c>
      <c r="BV98" s="4">
        <v>0.17923500000000001</v>
      </c>
      <c r="BW98" s="4">
        <f t="shared" si="14"/>
        <v>2.2280670277999999</v>
      </c>
      <c r="BY98" s="4">
        <f t="shared" si="15"/>
        <v>14042.966749334055</v>
      </c>
      <c r="BZ98" s="4">
        <f t="shared" si="16"/>
        <v>973.03796462471519</v>
      </c>
      <c r="CA98" s="4">
        <f t="shared" si="17"/>
        <v>45.066857086888803</v>
      </c>
      <c r="CB98" s="4">
        <f t="shared" si="18"/>
        <v>70.892431256351159</v>
      </c>
    </row>
    <row r="99" spans="1:80" x14ac:dyDescent="0.25">
      <c r="A99" s="2">
        <v>42804</v>
      </c>
      <c r="B99" s="3">
        <v>0.55695378472222223</v>
      </c>
      <c r="C99" s="4">
        <v>13.731999999999999</v>
      </c>
      <c r="D99" s="4">
        <v>1.3824000000000001</v>
      </c>
      <c r="E99" s="4">
        <v>13823.555913</v>
      </c>
      <c r="F99" s="4">
        <v>638.6</v>
      </c>
      <c r="G99" s="4">
        <v>8.6999999999999993</v>
      </c>
      <c r="H99" s="4">
        <v>1348.2</v>
      </c>
      <c r="J99" s="4">
        <v>0</v>
      </c>
      <c r="K99" s="4">
        <v>0.84550000000000003</v>
      </c>
      <c r="L99" s="4">
        <v>11.6106</v>
      </c>
      <c r="M99" s="4">
        <v>1.1688000000000001</v>
      </c>
      <c r="N99" s="4">
        <v>539.91319999999996</v>
      </c>
      <c r="O99" s="4">
        <v>7.3559000000000001</v>
      </c>
      <c r="P99" s="4">
        <v>547.29999999999995</v>
      </c>
      <c r="Q99" s="4">
        <v>418.15600000000001</v>
      </c>
      <c r="R99" s="4">
        <v>5.6970999999999998</v>
      </c>
      <c r="S99" s="4">
        <v>423.9</v>
      </c>
      <c r="T99" s="4">
        <v>1348.1683</v>
      </c>
      <c r="W99" s="4">
        <v>0</v>
      </c>
      <c r="X99" s="4">
        <v>0</v>
      </c>
      <c r="Y99" s="4">
        <v>11.4</v>
      </c>
      <c r="Z99" s="4">
        <v>884</v>
      </c>
      <c r="AA99" s="4">
        <v>900</v>
      </c>
      <c r="AB99" s="4">
        <v>870</v>
      </c>
      <c r="AC99" s="4">
        <v>95.9</v>
      </c>
      <c r="AD99" s="4">
        <v>13.05</v>
      </c>
      <c r="AE99" s="4">
        <v>0.3</v>
      </c>
      <c r="AF99" s="4">
        <v>991</v>
      </c>
      <c r="AG99" s="4">
        <v>-9</v>
      </c>
      <c r="AH99" s="4">
        <v>9</v>
      </c>
      <c r="AI99" s="4">
        <v>24</v>
      </c>
      <c r="AJ99" s="4">
        <v>135.9</v>
      </c>
      <c r="AK99" s="4">
        <v>133</v>
      </c>
      <c r="AL99" s="4">
        <v>4.7</v>
      </c>
      <c r="AM99" s="4">
        <v>142</v>
      </c>
      <c r="AN99" s="4" t="s">
        <v>155</v>
      </c>
      <c r="AO99" s="4">
        <v>2</v>
      </c>
      <c r="AP99" s="5">
        <v>0.76525462962962953</v>
      </c>
      <c r="AQ99" s="4">
        <v>47.164284000000002</v>
      </c>
      <c r="AR99" s="4">
        <v>-88.488521000000006</v>
      </c>
      <c r="AS99" s="4">
        <v>325.89999999999998</v>
      </c>
      <c r="AT99" s="4">
        <v>23.6</v>
      </c>
      <c r="AU99" s="4">
        <v>12</v>
      </c>
      <c r="AV99" s="4">
        <v>10</v>
      </c>
      <c r="AW99" s="4" t="s">
        <v>426</v>
      </c>
      <c r="AX99" s="4">
        <v>1.2607999999999999</v>
      </c>
      <c r="AY99" s="4">
        <v>1.5568</v>
      </c>
      <c r="AZ99" s="4">
        <v>3.0175999999999998</v>
      </c>
      <c r="BA99" s="4">
        <v>11.154</v>
      </c>
      <c r="BB99" s="4">
        <v>10.99</v>
      </c>
      <c r="BC99" s="4">
        <v>0.99</v>
      </c>
      <c r="BD99" s="4">
        <v>18.271999999999998</v>
      </c>
      <c r="BE99" s="4">
        <v>2174.5369999999998</v>
      </c>
      <c r="BF99" s="4">
        <v>139.32499999999999</v>
      </c>
      <c r="BG99" s="4">
        <v>10.589</v>
      </c>
      <c r="BH99" s="4">
        <v>0.14399999999999999</v>
      </c>
      <c r="BI99" s="4">
        <v>10.734</v>
      </c>
      <c r="BJ99" s="4">
        <v>8.2010000000000005</v>
      </c>
      <c r="BK99" s="4">
        <v>0.112</v>
      </c>
      <c r="BL99" s="4">
        <v>8.3130000000000006</v>
      </c>
      <c r="BM99" s="4">
        <v>10.4697</v>
      </c>
      <c r="BQ99" s="4">
        <v>0</v>
      </c>
      <c r="BR99" s="4">
        <v>0.35922199999999999</v>
      </c>
      <c r="BS99" s="4">
        <v>-5</v>
      </c>
      <c r="BT99" s="4">
        <v>8.1270000000000005E-3</v>
      </c>
      <c r="BU99" s="4">
        <v>8.7784870000000002</v>
      </c>
      <c r="BV99" s="4">
        <v>0.16416500000000001</v>
      </c>
      <c r="BW99" s="4">
        <f t="shared" si="14"/>
        <v>2.3192762654000001</v>
      </c>
      <c r="BY99" s="4">
        <f t="shared" si="15"/>
        <v>14733.001945463564</v>
      </c>
      <c r="BZ99" s="4">
        <f t="shared" si="16"/>
        <v>943.95979284404496</v>
      </c>
      <c r="CA99" s="4">
        <f t="shared" si="17"/>
        <v>55.563712622386603</v>
      </c>
      <c r="CB99" s="4">
        <f t="shared" si="18"/>
        <v>70.934691140422018</v>
      </c>
    </row>
    <row r="100" spans="1:80" x14ac:dyDescent="0.25">
      <c r="A100" s="2">
        <v>42804</v>
      </c>
      <c r="B100" s="3">
        <v>0.55696535879629627</v>
      </c>
      <c r="C100" s="4">
        <v>13.754</v>
      </c>
      <c r="D100" s="4">
        <v>1.1843999999999999</v>
      </c>
      <c r="E100" s="4">
        <v>11844.473049</v>
      </c>
      <c r="F100" s="4">
        <v>713</v>
      </c>
      <c r="G100" s="4">
        <v>8.6999999999999993</v>
      </c>
      <c r="H100" s="4">
        <v>1291.5</v>
      </c>
      <c r="J100" s="4">
        <v>0</v>
      </c>
      <c r="K100" s="4">
        <v>0.84730000000000005</v>
      </c>
      <c r="L100" s="4">
        <v>11.654199999999999</v>
      </c>
      <c r="M100" s="4">
        <v>1.0036</v>
      </c>
      <c r="N100" s="4">
        <v>604.12630000000001</v>
      </c>
      <c r="O100" s="4">
        <v>7.3719000000000001</v>
      </c>
      <c r="P100" s="4">
        <v>611.5</v>
      </c>
      <c r="Q100" s="4">
        <v>467.7149</v>
      </c>
      <c r="R100" s="4">
        <v>5.7073</v>
      </c>
      <c r="S100" s="4">
        <v>473.4</v>
      </c>
      <c r="T100" s="4">
        <v>1291.5492999999999</v>
      </c>
      <c r="W100" s="4">
        <v>0</v>
      </c>
      <c r="X100" s="4">
        <v>0</v>
      </c>
      <c r="Y100" s="4">
        <v>11.4</v>
      </c>
      <c r="Z100" s="4">
        <v>885</v>
      </c>
      <c r="AA100" s="4">
        <v>898</v>
      </c>
      <c r="AB100" s="4">
        <v>870</v>
      </c>
      <c r="AC100" s="4">
        <v>95.1</v>
      </c>
      <c r="AD100" s="4">
        <v>12.95</v>
      </c>
      <c r="AE100" s="4">
        <v>0.3</v>
      </c>
      <c r="AF100" s="4">
        <v>991</v>
      </c>
      <c r="AG100" s="4">
        <v>-9</v>
      </c>
      <c r="AH100" s="4">
        <v>9</v>
      </c>
      <c r="AI100" s="4">
        <v>24</v>
      </c>
      <c r="AJ100" s="4">
        <v>136</v>
      </c>
      <c r="AK100" s="4">
        <v>133.9</v>
      </c>
      <c r="AL100" s="4">
        <v>4.4000000000000004</v>
      </c>
      <c r="AM100" s="4">
        <v>142</v>
      </c>
      <c r="AN100" s="4" t="s">
        <v>155</v>
      </c>
      <c r="AO100" s="4">
        <v>2</v>
      </c>
      <c r="AP100" s="5">
        <v>0.76526620370370368</v>
      </c>
      <c r="AQ100" s="4">
        <v>47.164296</v>
      </c>
      <c r="AR100" s="4">
        <v>-88.488668000000004</v>
      </c>
      <c r="AS100" s="4">
        <v>326.89999999999998</v>
      </c>
      <c r="AT100" s="4">
        <v>24.2</v>
      </c>
      <c r="AU100" s="4">
        <v>12</v>
      </c>
      <c r="AV100" s="4">
        <v>11</v>
      </c>
      <c r="AW100" s="4" t="s">
        <v>415</v>
      </c>
      <c r="AX100" s="4">
        <v>1.4</v>
      </c>
      <c r="AY100" s="4">
        <v>1</v>
      </c>
      <c r="AZ100" s="4">
        <v>2.6</v>
      </c>
      <c r="BA100" s="4">
        <v>11.154</v>
      </c>
      <c r="BB100" s="4">
        <v>11.14</v>
      </c>
      <c r="BC100" s="4">
        <v>1</v>
      </c>
      <c r="BD100" s="4">
        <v>18.015999999999998</v>
      </c>
      <c r="BE100" s="4">
        <v>2204.4940000000001</v>
      </c>
      <c r="BF100" s="4">
        <v>120.831</v>
      </c>
      <c r="BG100" s="4">
        <v>11.967000000000001</v>
      </c>
      <c r="BH100" s="4">
        <v>0.14599999999999999</v>
      </c>
      <c r="BI100" s="4">
        <v>12.113</v>
      </c>
      <c r="BJ100" s="4">
        <v>9.2650000000000006</v>
      </c>
      <c r="BK100" s="4">
        <v>0.113</v>
      </c>
      <c r="BL100" s="4">
        <v>9.3780000000000001</v>
      </c>
      <c r="BM100" s="4">
        <v>10.130100000000001</v>
      </c>
      <c r="BQ100" s="4">
        <v>0</v>
      </c>
      <c r="BR100" s="4">
        <v>0.36711100000000002</v>
      </c>
      <c r="BS100" s="4">
        <v>-5</v>
      </c>
      <c r="BT100" s="4">
        <v>8.8730000000000007E-3</v>
      </c>
      <c r="BU100" s="4">
        <v>8.9712750000000003</v>
      </c>
      <c r="BV100" s="4">
        <v>0.17923500000000001</v>
      </c>
      <c r="BW100" s="4">
        <f t="shared" si="14"/>
        <v>2.3702108549999998</v>
      </c>
      <c r="BY100" s="4">
        <f t="shared" si="15"/>
        <v>15263.982690022231</v>
      </c>
      <c r="BZ100" s="4">
        <f t="shared" si="16"/>
        <v>836.63747436739504</v>
      </c>
      <c r="CA100" s="4">
        <f t="shared" si="17"/>
        <v>64.151138366925011</v>
      </c>
      <c r="CB100" s="4">
        <f t="shared" si="18"/>
        <v>70.141116758854508</v>
      </c>
    </row>
    <row r="101" spans="1:80" x14ac:dyDescent="0.25">
      <c r="A101" s="2">
        <v>42804</v>
      </c>
      <c r="B101" s="3">
        <v>0.55697693287037031</v>
      </c>
      <c r="C101" s="4">
        <v>11.885999999999999</v>
      </c>
      <c r="D101" s="4">
        <v>3.1762999999999999</v>
      </c>
      <c r="E101" s="4">
        <v>31762.532079000001</v>
      </c>
      <c r="F101" s="4">
        <v>794.3</v>
      </c>
      <c r="G101" s="4">
        <v>8.6999999999999993</v>
      </c>
      <c r="H101" s="4">
        <v>1348</v>
      </c>
      <c r="J101" s="4">
        <v>0</v>
      </c>
      <c r="K101" s="4">
        <v>0.84299999999999997</v>
      </c>
      <c r="L101" s="4">
        <v>10.0204</v>
      </c>
      <c r="M101" s="4">
        <v>2.6777000000000002</v>
      </c>
      <c r="N101" s="4">
        <v>669.65170000000001</v>
      </c>
      <c r="O101" s="4">
        <v>7.3650000000000002</v>
      </c>
      <c r="P101" s="4">
        <v>677</v>
      </c>
      <c r="Q101" s="4">
        <v>518.41200000000003</v>
      </c>
      <c r="R101" s="4">
        <v>5.7016999999999998</v>
      </c>
      <c r="S101" s="4">
        <v>524.1</v>
      </c>
      <c r="T101" s="4">
        <v>1347.9955</v>
      </c>
      <c r="W101" s="4">
        <v>0</v>
      </c>
      <c r="X101" s="4">
        <v>0</v>
      </c>
      <c r="Y101" s="4">
        <v>11.5</v>
      </c>
      <c r="Z101" s="4">
        <v>881</v>
      </c>
      <c r="AA101" s="4">
        <v>895</v>
      </c>
      <c r="AB101" s="4">
        <v>867</v>
      </c>
      <c r="AC101" s="4">
        <v>95</v>
      </c>
      <c r="AD101" s="4">
        <v>12.93</v>
      </c>
      <c r="AE101" s="4">
        <v>0.3</v>
      </c>
      <c r="AF101" s="4">
        <v>991</v>
      </c>
      <c r="AG101" s="4">
        <v>-9</v>
      </c>
      <c r="AH101" s="4">
        <v>9.8729999999999993</v>
      </c>
      <c r="AI101" s="4">
        <v>24</v>
      </c>
      <c r="AJ101" s="4">
        <v>136</v>
      </c>
      <c r="AK101" s="4">
        <v>134.9</v>
      </c>
      <c r="AL101" s="4">
        <v>4.4000000000000004</v>
      </c>
      <c r="AM101" s="4">
        <v>142</v>
      </c>
      <c r="AN101" s="4" t="s">
        <v>155</v>
      </c>
      <c r="AO101" s="4">
        <v>2</v>
      </c>
      <c r="AP101" s="5">
        <v>0.76527777777777783</v>
      </c>
      <c r="AQ101" s="4">
        <v>47.164307000000001</v>
      </c>
      <c r="AR101" s="4">
        <v>-88.488812999999993</v>
      </c>
      <c r="AS101" s="4">
        <v>326.8</v>
      </c>
      <c r="AT101" s="4">
        <v>24.9</v>
      </c>
      <c r="AU101" s="4">
        <v>12</v>
      </c>
      <c r="AV101" s="4">
        <v>11</v>
      </c>
      <c r="AW101" s="4" t="s">
        <v>415</v>
      </c>
      <c r="AX101" s="4">
        <v>1.3088</v>
      </c>
      <c r="AY101" s="4">
        <v>1.0608</v>
      </c>
      <c r="AZ101" s="4">
        <v>2.6303999999999998</v>
      </c>
      <c r="BA101" s="4">
        <v>11.154</v>
      </c>
      <c r="BB101" s="4">
        <v>10.81</v>
      </c>
      <c r="BC101" s="4">
        <v>0.97</v>
      </c>
      <c r="BD101" s="4">
        <v>18.619</v>
      </c>
      <c r="BE101" s="4">
        <v>1888.598</v>
      </c>
      <c r="BF101" s="4">
        <v>321.21100000000001</v>
      </c>
      <c r="BG101" s="4">
        <v>13.217000000000001</v>
      </c>
      <c r="BH101" s="4">
        <v>0.14499999999999999</v>
      </c>
      <c r="BI101" s="4">
        <v>13.363</v>
      </c>
      <c r="BJ101" s="4">
        <v>10.231999999999999</v>
      </c>
      <c r="BK101" s="4">
        <v>0.113</v>
      </c>
      <c r="BL101" s="4">
        <v>10.345000000000001</v>
      </c>
      <c r="BM101" s="4">
        <v>10.534599999999999</v>
      </c>
      <c r="BQ101" s="4">
        <v>0</v>
      </c>
      <c r="BR101" s="4">
        <v>0.33657199999999998</v>
      </c>
      <c r="BS101" s="4">
        <v>-5</v>
      </c>
      <c r="BT101" s="4">
        <v>8.1270000000000005E-3</v>
      </c>
      <c r="BU101" s="4">
        <v>8.2249780000000001</v>
      </c>
      <c r="BV101" s="4">
        <v>0.16416500000000001</v>
      </c>
      <c r="BW101" s="4">
        <f t="shared" si="14"/>
        <v>2.1730391876000001</v>
      </c>
      <c r="BY101" s="4">
        <f t="shared" si="15"/>
        <v>11988.891909251399</v>
      </c>
      <c r="BZ101" s="4">
        <f t="shared" si="16"/>
        <v>2039.0596405707047</v>
      </c>
      <c r="CA101" s="4">
        <f t="shared" si="17"/>
        <v>64.953125024732799</v>
      </c>
      <c r="CB101" s="4">
        <f t="shared" si="18"/>
        <v>66.874041329705832</v>
      </c>
    </row>
    <row r="102" spans="1:80" x14ac:dyDescent="0.25">
      <c r="A102" s="2">
        <v>42804</v>
      </c>
      <c r="B102" s="3">
        <v>0.55698850694444446</v>
      </c>
      <c r="C102" s="4">
        <v>9.2789999999999999</v>
      </c>
      <c r="D102" s="4">
        <v>6.9028</v>
      </c>
      <c r="E102" s="4">
        <v>69028.429617000002</v>
      </c>
      <c r="F102" s="4">
        <v>872.1</v>
      </c>
      <c r="G102" s="4">
        <v>12.2</v>
      </c>
      <c r="H102" s="4">
        <v>5358.6</v>
      </c>
      <c r="J102" s="4">
        <v>0</v>
      </c>
      <c r="K102" s="4">
        <v>0.82050000000000001</v>
      </c>
      <c r="L102" s="4">
        <v>7.6125999999999996</v>
      </c>
      <c r="M102" s="4">
        <v>5.6635</v>
      </c>
      <c r="N102" s="4">
        <v>715.4819</v>
      </c>
      <c r="O102" s="4">
        <v>10.009499999999999</v>
      </c>
      <c r="P102" s="4">
        <v>725.5</v>
      </c>
      <c r="Q102" s="4">
        <v>553.89160000000004</v>
      </c>
      <c r="R102" s="4">
        <v>7.7488999999999999</v>
      </c>
      <c r="S102" s="4">
        <v>561.6</v>
      </c>
      <c r="T102" s="4">
        <v>5358.6225000000004</v>
      </c>
      <c r="W102" s="4">
        <v>0</v>
      </c>
      <c r="X102" s="4">
        <v>0</v>
      </c>
      <c r="Y102" s="4">
        <v>11.4</v>
      </c>
      <c r="Z102" s="4">
        <v>891</v>
      </c>
      <c r="AA102" s="4">
        <v>906</v>
      </c>
      <c r="AB102" s="4">
        <v>879</v>
      </c>
      <c r="AC102" s="4">
        <v>95</v>
      </c>
      <c r="AD102" s="4">
        <v>12.93</v>
      </c>
      <c r="AE102" s="4">
        <v>0.3</v>
      </c>
      <c r="AF102" s="4">
        <v>991</v>
      </c>
      <c r="AG102" s="4">
        <v>-9</v>
      </c>
      <c r="AH102" s="4">
        <v>9.127872</v>
      </c>
      <c r="AI102" s="4">
        <v>24</v>
      </c>
      <c r="AJ102" s="4">
        <v>136</v>
      </c>
      <c r="AK102" s="4">
        <v>135</v>
      </c>
      <c r="AL102" s="4">
        <v>4.0999999999999996</v>
      </c>
      <c r="AM102" s="4">
        <v>142</v>
      </c>
      <c r="AN102" s="4" t="s">
        <v>155</v>
      </c>
      <c r="AO102" s="4">
        <v>2</v>
      </c>
      <c r="AP102" s="5">
        <v>0.76528935185185187</v>
      </c>
      <c r="AQ102" s="4">
        <v>47.164290999999999</v>
      </c>
      <c r="AR102" s="4">
        <v>-88.488972000000004</v>
      </c>
      <c r="AS102" s="4">
        <v>326.5</v>
      </c>
      <c r="AT102" s="4">
        <v>26.8</v>
      </c>
      <c r="AU102" s="4">
        <v>12</v>
      </c>
      <c r="AV102" s="4">
        <v>11</v>
      </c>
      <c r="AW102" s="4" t="s">
        <v>415</v>
      </c>
      <c r="AX102" s="4">
        <v>1.1000000000000001</v>
      </c>
      <c r="AY102" s="4">
        <v>1.2303999999999999</v>
      </c>
      <c r="AZ102" s="4">
        <v>2.548</v>
      </c>
      <c r="BA102" s="4">
        <v>11.154</v>
      </c>
      <c r="BB102" s="4">
        <v>9.3699999999999992</v>
      </c>
      <c r="BC102" s="4">
        <v>0.84</v>
      </c>
      <c r="BD102" s="4">
        <v>21.884</v>
      </c>
      <c r="BE102" s="4">
        <v>1332.7360000000001</v>
      </c>
      <c r="BF102" s="4">
        <v>631.05799999999999</v>
      </c>
      <c r="BG102" s="4">
        <v>13.117000000000001</v>
      </c>
      <c r="BH102" s="4">
        <v>0.184</v>
      </c>
      <c r="BI102" s="4">
        <v>13.301</v>
      </c>
      <c r="BJ102" s="4">
        <v>10.154999999999999</v>
      </c>
      <c r="BK102" s="4">
        <v>0.14199999999999999</v>
      </c>
      <c r="BL102" s="4">
        <v>10.297000000000001</v>
      </c>
      <c r="BM102" s="4">
        <v>38.899299999999997</v>
      </c>
      <c r="BQ102" s="4">
        <v>0</v>
      </c>
      <c r="BR102" s="4">
        <v>0.52473999999999998</v>
      </c>
      <c r="BS102" s="4">
        <v>-5</v>
      </c>
      <c r="BT102" s="4">
        <v>8.8719999999999997E-3</v>
      </c>
      <c r="BU102" s="4">
        <v>12.823340999999999</v>
      </c>
      <c r="BV102" s="4">
        <v>0.17921699999999999</v>
      </c>
      <c r="BW102" s="4">
        <f t="shared" si="14"/>
        <v>3.3879266921999998</v>
      </c>
      <c r="BY102" s="4">
        <f t="shared" si="15"/>
        <v>13190.160937795277</v>
      </c>
      <c r="BZ102" s="4">
        <f t="shared" si="16"/>
        <v>6245.6154715436605</v>
      </c>
      <c r="CA102" s="4">
        <f t="shared" si="17"/>
        <v>100.50458929848899</v>
      </c>
      <c r="CB102" s="4">
        <f t="shared" si="18"/>
        <v>384.98849537161129</v>
      </c>
    </row>
    <row r="103" spans="1:80" x14ac:dyDescent="0.25">
      <c r="A103" s="2">
        <v>42804</v>
      </c>
      <c r="B103" s="3">
        <v>0.5570000810185185</v>
      </c>
      <c r="C103" s="4">
        <v>8.6219999999999999</v>
      </c>
      <c r="D103" s="4">
        <v>9.1734000000000009</v>
      </c>
      <c r="E103" s="4">
        <v>91733.7</v>
      </c>
      <c r="F103" s="4">
        <v>900.6</v>
      </c>
      <c r="G103" s="4">
        <v>12.1</v>
      </c>
      <c r="H103" s="4">
        <v>10869.9</v>
      </c>
      <c r="J103" s="4">
        <v>0</v>
      </c>
      <c r="K103" s="4">
        <v>0.79300000000000004</v>
      </c>
      <c r="L103" s="4">
        <v>6.8372999999999999</v>
      </c>
      <c r="M103" s="4">
        <v>7.2743000000000002</v>
      </c>
      <c r="N103" s="4">
        <v>714.18489999999997</v>
      </c>
      <c r="O103" s="4">
        <v>9.5951000000000004</v>
      </c>
      <c r="P103" s="4">
        <v>723.8</v>
      </c>
      <c r="Q103" s="4">
        <v>552.88750000000005</v>
      </c>
      <c r="R103" s="4">
        <v>7.4280999999999997</v>
      </c>
      <c r="S103" s="4">
        <v>560.29999999999995</v>
      </c>
      <c r="T103" s="4">
        <v>10869.867700000001</v>
      </c>
      <c r="W103" s="4">
        <v>0</v>
      </c>
      <c r="X103" s="4">
        <v>0</v>
      </c>
      <c r="Y103" s="4">
        <v>11.4</v>
      </c>
      <c r="Z103" s="4">
        <v>908</v>
      </c>
      <c r="AA103" s="4">
        <v>921</v>
      </c>
      <c r="AB103" s="4">
        <v>894</v>
      </c>
      <c r="AC103" s="4">
        <v>95</v>
      </c>
      <c r="AD103" s="4">
        <v>12.93</v>
      </c>
      <c r="AE103" s="4">
        <v>0.3</v>
      </c>
      <c r="AF103" s="4">
        <v>991</v>
      </c>
      <c r="AG103" s="4">
        <v>-9</v>
      </c>
      <c r="AH103" s="4">
        <v>9</v>
      </c>
      <c r="AI103" s="4">
        <v>24</v>
      </c>
      <c r="AJ103" s="4">
        <v>136</v>
      </c>
      <c r="AK103" s="4">
        <v>135</v>
      </c>
      <c r="AL103" s="4">
        <v>4.2</v>
      </c>
      <c r="AM103" s="4">
        <v>142</v>
      </c>
      <c r="AN103" s="4" t="s">
        <v>155</v>
      </c>
      <c r="AO103" s="4">
        <v>2</v>
      </c>
      <c r="AP103" s="5">
        <v>0.76530092592592591</v>
      </c>
      <c r="AQ103" s="4">
        <v>47.164259000000001</v>
      </c>
      <c r="AR103" s="4">
        <v>-88.489131</v>
      </c>
      <c r="AS103" s="4">
        <v>326.3</v>
      </c>
      <c r="AT103" s="4">
        <v>27.6</v>
      </c>
      <c r="AU103" s="4">
        <v>12</v>
      </c>
      <c r="AV103" s="4">
        <v>11</v>
      </c>
      <c r="AW103" s="4" t="s">
        <v>415</v>
      </c>
      <c r="AX103" s="4">
        <v>1.3431999999999999</v>
      </c>
      <c r="AY103" s="4">
        <v>1.2088000000000001</v>
      </c>
      <c r="AZ103" s="4">
        <v>2.4127999999999998</v>
      </c>
      <c r="BA103" s="4">
        <v>11.154</v>
      </c>
      <c r="BB103" s="4">
        <v>8.02</v>
      </c>
      <c r="BC103" s="4">
        <v>0.72</v>
      </c>
      <c r="BD103" s="4">
        <v>26.106000000000002</v>
      </c>
      <c r="BE103" s="4">
        <v>1087.49</v>
      </c>
      <c r="BF103" s="4">
        <v>736.39400000000001</v>
      </c>
      <c r="BG103" s="4">
        <v>11.896000000000001</v>
      </c>
      <c r="BH103" s="4">
        <v>0.16</v>
      </c>
      <c r="BI103" s="4">
        <v>12.055</v>
      </c>
      <c r="BJ103" s="4">
        <v>9.2089999999999996</v>
      </c>
      <c r="BK103" s="4">
        <v>0.124</v>
      </c>
      <c r="BL103" s="4">
        <v>9.3330000000000002</v>
      </c>
      <c r="BM103" s="4">
        <v>71.687299999999993</v>
      </c>
      <c r="BQ103" s="4">
        <v>0</v>
      </c>
      <c r="BR103" s="4">
        <v>0.66472799999999999</v>
      </c>
      <c r="BS103" s="4">
        <v>-5</v>
      </c>
      <c r="BT103" s="4">
        <v>8.1270000000000005E-3</v>
      </c>
      <c r="BU103" s="4">
        <v>16.244284</v>
      </c>
      <c r="BV103" s="4">
        <v>0.16416800000000001</v>
      </c>
      <c r="BW103" s="4">
        <f t="shared" si="14"/>
        <v>4.2917398328000003</v>
      </c>
      <c r="BY103" s="4">
        <f t="shared" si="15"/>
        <v>13634.230127046088</v>
      </c>
      <c r="BZ103" s="4">
        <f t="shared" si="16"/>
        <v>9232.4207672493339</v>
      </c>
      <c r="CA103" s="4">
        <f t="shared" si="17"/>
        <v>115.4563492445608</v>
      </c>
      <c r="CB103" s="4">
        <f t="shared" si="18"/>
        <v>898.76793845147176</v>
      </c>
    </row>
    <row r="104" spans="1:80" x14ac:dyDescent="0.25">
      <c r="A104" s="2">
        <v>42804</v>
      </c>
      <c r="B104" s="3">
        <v>0.55701165509259265</v>
      </c>
      <c r="C104" s="4">
        <v>8.5129999999999999</v>
      </c>
      <c r="D104" s="4">
        <v>9.6354000000000006</v>
      </c>
      <c r="E104" s="4">
        <v>96354.411764999997</v>
      </c>
      <c r="F104" s="4">
        <v>887.1</v>
      </c>
      <c r="G104" s="4">
        <v>12.1</v>
      </c>
      <c r="H104" s="4">
        <v>8911.7999999999993</v>
      </c>
      <c r="J104" s="4">
        <v>0.09</v>
      </c>
      <c r="K104" s="4">
        <v>0.79069999999999996</v>
      </c>
      <c r="L104" s="4">
        <v>6.7308000000000003</v>
      </c>
      <c r="M104" s="4">
        <v>7.6185</v>
      </c>
      <c r="N104" s="4">
        <v>701.3818</v>
      </c>
      <c r="O104" s="4">
        <v>9.5378000000000007</v>
      </c>
      <c r="P104" s="4">
        <v>710.9</v>
      </c>
      <c r="Q104" s="4">
        <v>542.97590000000002</v>
      </c>
      <c r="R104" s="4">
        <v>7.3837000000000002</v>
      </c>
      <c r="S104" s="4">
        <v>550.4</v>
      </c>
      <c r="T104" s="4">
        <v>8911.8423000000003</v>
      </c>
      <c r="W104" s="4">
        <v>0</v>
      </c>
      <c r="X104" s="4">
        <v>7.3499999999999996E-2</v>
      </c>
      <c r="Y104" s="4">
        <v>11.5</v>
      </c>
      <c r="Z104" s="4">
        <v>918</v>
      </c>
      <c r="AA104" s="4">
        <v>933</v>
      </c>
      <c r="AB104" s="4">
        <v>906</v>
      </c>
      <c r="AC104" s="4">
        <v>95</v>
      </c>
      <c r="AD104" s="4">
        <v>12.93</v>
      </c>
      <c r="AE104" s="4">
        <v>0.3</v>
      </c>
      <c r="AF104" s="4">
        <v>991</v>
      </c>
      <c r="AG104" s="4">
        <v>-9</v>
      </c>
      <c r="AH104" s="4">
        <v>9</v>
      </c>
      <c r="AI104" s="4">
        <v>24</v>
      </c>
      <c r="AJ104" s="4">
        <v>136</v>
      </c>
      <c r="AK104" s="4">
        <v>135</v>
      </c>
      <c r="AL104" s="4">
        <v>4.2</v>
      </c>
      <c r="AM104" s="4">
        <v>142</v>
      </c>
      <c r="AN104" s="4" t="s">
        <v>155</v>
      </c>
      <c r="AO104" s="4">
        <v>2</v>
      </c>
      <c r="AP104" s="5">
        <v>0.76531249999999995</v>
      </c>
      <c r="AQ104" s="4">
        <v>47.164214000000001</v>
      </c>
      <c r="AR104" s="4">
        <v>-88.489286000000007</v>
      </c>
      <c r="AS104" s="4">
        <v>326.2</v>
      </c>
      <c r="AT104" s="4">
        <v>27.6</v>
      </c>
      <c r="AU104" s="4">
        <v>12</v>
      </c>
      <c r="AV104" s="4">
        <v>11</v>
      </c>
      <c r="AW104" s="4" t="s">
        <v>415</v>
      </c>
      <c r="AX104" s="4">
        <v>1.6568000000000001</v>
      </c>
      <c r="AY104" s="4">
        <v>1.0608</v>
      </c>
      <c r="AZ104" s="4">
        <v>2.9</v>
      </c>
      <c r="BA104" s="4">
        <v>11.154</v>
      </c>
      <c r="BB104" s="4">
        <v>7.92</v>
      </c>
      <c r="BC104" s="4">
        <v>0.71</v>
      </c>
      <c r="BD104" s="4">
        <v>26.475000000000001</v>
      </c>
      <c r="BE104" s="4">
        <v>1067.597</v>
      </c>
      <c r="BF104" s="4">
        <v>769.10699999999997</v>
      </c>
      <c r="BG104" s="4">
        <v>11.65</v>
      </c>
      <c r="BH104" s="4">
        <v>0.158</v>
      </c>
      <c r="BI104" s="4">
        <v>11.808999999999999</v>
      </c>
      <c r="BJ104" s="4">
        <v>9.0190000000000001</v>
      </c>
      <c r="BK104" s="4">
        <v>0.123</v>
      </c>
      <c r="BL104" s="4">
        <v>9.1419999999999995</v>
      </c>
      <c r="BM104" s="4">
        <v>58.612000000000002</v>
      </c>
      <c r="BQ104" s="4">
        <v>8.4749999999999996</v>
      </c>
      <c r="BR104" s="4">
        <v>0.77266500000000005</v>
      </c>
      <c r="BS104" s="4">
        <v>-5</v>
      </c>
      <c r="BT104" s="4">
        <v>8.8730000000000007E-3</v>
      </c>
      <c r="BU104" s="4">
        <v>18.882000999999999</v>
      </c>
      <c r="BV104" s="4">
        <v>0.17923500000000001</v>
      </c>
      <c r="BW104" s="4">
        <f t="shared" si="14"/>
        <v>4.9886246641999996</v>
      </c>
      <c r="BY104" s="4">
        <f t="shared" si="15"/>
        <v>15558.228130348563</v>
      </c>
      <c r="BZ104" s="4">
        <f t="shared" si="16"/>
        <v>11208.295042649981</v>
      </c>
      <c r="CA104" s="4">
        <f t="shared" si="17"/>
        <v>131.43504478526421</v>
      </c>
      <c r="CB104" s="4">
        <f t="shared" si="18"/>
        <v>854.16020012794172</v>
      </c>
    </row>
    <row r="105" spans="1:80" x14ac:dyDescent="0.25">
      <c r="A105" s="2">
        <v>42804</v>
      </c>
      <c r="B105" s="3">
        <v>0.55702322916666669</v>
      </c>
      <c r="C105" s="4">
        <v>8.5180000000000007</v>
      </c>
      <c r="D105" s="4">
        <v>9.9199000000000002</v>
      </c>
      <c r="E105" s="4">
        <v>99199.390048000001</v>
      </c>
      <c r="F105" s="4">
        <v>710.3</v>
      </c>
      <c r="G105" s="4">
        <v>7.8</v>
      </c>
      <c r="H105" s="4">
        <v>6185.8</v>
      </c>
      <c r="J105" s="4">
        <v>0.2</v>
      </c>
      <c r="K105" s="4">
        <v>0.79049999999999998</v>
      </c>
      <c r="L105" s="4">
        <v>6.7336</v>
      </c>
      <c r="M105" s="4">
        <v>7.8418000000000001</v>
      </c>
      <c r="N105" s="4">
        <v>561.50319999999999</v>
      </c>
      <c r="O105" s="4">
        <v>6.2028999999999996</v>
      </c>
      <c r="P105" s="4">
        <v>567.70000000000005</v>
      </c>
      <c r="Q105" s="4">
        <v>434.68869999999998</v>
      </c>
      <c r="R105" s="4">
        <v>4.8019999999999996</v>
      </c>
      <c r="S105" s="4">
        <v>439.5</v>
      </c>
      <c r="T105" s="4">
        <v>6185.7843000000003</v>
      </c>
      <c r="W105" s="4">
        <v>0</v>
      </c>
      <c r="X105" s="4">
        <v>0.15809999999999999</v>
      </c>
      <c r="Y105" s="4">
        <v>11.4</v>
      </c>
      <c r="Z105" s="4">
        <v>918</v>
      </c>
      <c r="AA105" s="4">
        <v>932</v>
      </c>
      <c r="AB105" s="4">
        <v>906</v>
      </c>
      <c r="AC105" s="4">
        <v>95</v>
      </c>
      <c r="AD105" s="4">
        <v>12.93</v>
      </c>
      <c r="AE105" s="4">
        <v>0.3</v>
      </c>
      <c r="AF105" s="4">
        <v>991</v>
      </c>
      <c r="AG105" s="4">
        <v>-9</v>
      </c>
      <c r="AH105" s="4">
        <v>9</v>
      </c>
      <c r="AI105" s="4">
        <v>24</v>
      </c>
      <c r="AJ105" s="4">
        <v>136</v>
      </c>
      <c r="AK105" s="4">
        <v>135.9</v>
      </c>
      <c r="AL105" s="4">
        <v>4.5</v>
      </c>
      <c r="AM105" s="4">
        <v>142</v>
      </c>
      <c r="AN105" s="4" t="s">
        <v>155</v>
      </c>
      <c r="AO105" s="4">
        <v>2</v>
      </c>
      <c r="AP105" s="5">
        <v>0.7653240740740741</v>
      </c>
      <c r="AQ105" s="4">
        <v>47.164164999999997</v>
      </c>
      <c r="AR105" s="4">
        <v>-88.489438000000007</v>
      </c>
      <c r="AS105" s="4">
        <v>326.39999999999998</v>
      </c>
      <c r="AT105" s="4">
        <v>27.8</v>
      </c>
      <c r="AU105" s="4">
        <v>12</v>
      </c>
      <c r="AV105" s="4">
        <v>11</v>
      </c>
      <c r="AW105" s="4" t="s">
        <v>415</v>
      </c>
      <c r="AX105" s="4">
        <v>1.0696000000000001</v>
      </c>
      <c r="AY105" s="4">
        <v>1.2303999999999999</v>
      </c>
      <c r="AZ105" s="4">
        <v>2.6263999999999998</v>
      </c>
      <c r="BA105" s="4">
        <v>11.154</v>
      </c>
      <c r="BB105" s="4">
        <v>7.91</v>
      </c>
      <c r="BC105" s="4">
        <v>0.71</v>
      </c>
      <c r="BD105" s="4">
        <v>26.501000000000001</v>
      </c>
      <c r="BE105" s="4">
        <v>1071.3119999999999</v>
      </c>
      <c r="BF105" s="4">
        <v>794.07899999999995</v>
      </c>
      <c r="BG105" s="4">
        <v>9.3550000000000004</v>
      </c>
      <c r="BH105" s="4">
        <v>0.10299999999999999</v>
      </c>
      <c r="BI105" s="4">
        <v>9.4589999999999996</v>
      </c>
      <c r="BJ105" s="4">
        <v>7.242</v>
      </c>
      <c r="BK105" s="4">
        <v>0.08</v>
      </c>
      <c r="BL105" s="4">
        <v>7.3220000000000001</v>
      </c>
      <c r="BM105" s="4">
        <v>40.807699999999997</v>
      </c>
      <c r="BQ105" s="4">
        <v>18.29</v>
      </c>
      <c r="BR105" s="4">
        <v>0.73100100000000001</v>
      </c>
      <c r="BS105" s="4">
        <v>-5</v>
      </c>
      <c r="BT105" s="4">
        <v>8.9999999999999993E-3</v>
      </c>
      <c r="BU105" s="4">
        <v>17.863837</v>
      </c>
      <c r="BV105" s="4">
        <v>0.18179999999999999</v>
      </c>
      <c r="BW105" s="4">
        <f t="shared" si="14"/>
        <v>4.7196257354000002</v>
      </c>
      <c r="BY105" s="4">
        <f t="shared" si="15"/>
        <v>14770.51000429034</v>
      </c>
      <c r="BZ105" s="4">
        <f t="shared" si="16"/>
        <v>10948.212858342733</v>
      </c>
      <c r="CA105" s="4">
        <f t="shared" si="17"/>
        <v>99.847694650177218</v>
      </c>
      <c r="CB105" s="4">
        <f t="shared" si="18"/>
        <v>562.62838566363382</v>
      </c>
    </row>
    <row r="106" spans="1:80" x14ac:dyDescent="0.25">
      <c r="A106" s="2">
        <v>42804</v>
      </c>
      <c r="B106" s="3">
        <v>0.55703480324074073</v>
      </c>
      <c r="C106" s="4">
        <v>8.4109999999999996</v>
      </c>
      <c r="D106" s="4">
        <v>10.017899999999999</v>
      </c>
      <c r="E106" s="4">
        <v>100178.52327400001</v>
      </c>
      <c r="F106" s="4">
        <v>583.29999999999995</v>
      </c>
      <c r="G106" s="4">
        <v>5.9</v>
      </c>
      <c r="H106" s="4">
        <v>4238.5</v>
      </c>
      <c r="J106" s="4">
        <v>0.28000000000000003</v>
      </c>
      <c r="K106" s="4">
        <v>0.79259999999999997</v>
      </c>
      <c r="L106" s="4">
        <v>6.6669</v>
      </c>
      <c r="M106" s="4">
        <v>7.9402999999999997</v>
      </c>
      <c r="N106" s="4">
        <v>462.3143</v>
      </c>
      <c r="O106" s="4">
        <v>4.6997</v>
      </c>
      <c r="P106" s="4">
        <v>467</v>
      </c>
      <c r="Q106" s="4">
        <v>357.90140000000002</v>
      </c>
      <c r="R106" s="4">
        <v>3.6381999999999999</v>
      </c>
      <c r="S106" s="4">
        <v>361.5</v>
      </c>
      <c r="T106" s="4">
        <v>4238.5364</v>
      </c>
      <c r="W106" s="4">
        <v>0</v>
      </c>
      <c r="X106" s="4">
        <v>0.22359999999999999</v>
      </c>
      <c r="Y106" s="4">
        <v>11.5</v>
      </c>
      <c r="Z106" s="4">
        <v>919</v>
      </c>
      <c r="AA106" s="4">
        <v>935</v>
      </c>
      <c r="AB106" s="4">
        <v>907</v>
      </c>
      <c r="AC106" s="4">
        <v>95</v>
      </c>
      <c r="AD106" s="4">
        <v>12.93</v>
      </c>
      <c r="AE106" s="4">
        <v>0.3</v>
      </c>
      <c r="AF106" s="4">
        <v>991</v>
      </c>
      <c r="AG106" s="4">
        <v>-9</v>
      </c>
      <c r="AH106" s="4">
        <v>9</v>
      </c>
      <c r="AI106" s="4">
        <v>24</v>
      </c>
      <c r="AJ106" s="4">
        <v>136</v>
      </c>
      <c r="AK106" s="4">
        <v>135.1</v>
      </c>
      <c r="AL106" s="4">
        <v>4.7</v>
      </c>
      <c r="AM106" s="4">
        <v>142</v>
      </c>
      <c r="AN106" s="4" t="s">
        <v>155</v>
      </c>
      <c r="AO106" s="4">
        <v>2</v>
      </c>
      <c r="AP106" s="5">
        <v>0.76533564814814825</v>
      </c>
      <c r="AQ106" s="4">
        <v>47.164102</v>
      </c>
      <c r="AR106" s="4">
        <v>-88.489587999999998</v>
      </c>
      <c r="AS106" s="4">
        <v>327</v>
      </c>
      <c r="AT106" s="4">
        <v>29.2</v>
      </c>
      <c r="AU106" s="4">
        <v>12</v>
      </c>
      <c r="AV106" s="4">
        <v>11</v>
      </c>
      <c r="AW106" s="4" t="s">
        <v>415</v>
      </c>
      <c r="AX106" s="4">
        <v>1</v>
      </c>
      <c r="AY106" s="4">
        <v>1.3608</v>
      </c>
      <c r="AZ106" s="4">
        <v>2.0304000000000002</v>
      </c>
      <c r="BA106" s="4">
        <v>11.154</v>
      </c>
      <c r="BB106" s="4">
        <v>8</v>
      </c>
      <c r="BC106" s="4">
        <v>0.72</v>
      </c>
      <c r="BD106" s="4">
        <v>26.164000000000001</v>
      </c>
      <c r="BE106" s="4">
        <v>1072.2270000000001</v>
      </c>
      <c r="BF106" s="4">
        <v>812.78899999999999</v>
      </c>
      <c r="BG106" s="4">
        <v>7.7859999999999996</v>
      </c>
      <c r="BH106" s="4">
        <v>7.9000000000000001E-2</v>
      </c>
      <c r="BI106" s="4">
        <v>7.8659999999999997</v>
      </c>
      <c r="BJ106" s="4">
        <v>6.0279999999999996</v>
      </c>
      <c r="BK106" s="4">
        <v>6.0999999999999999E-2</v>
      </c>
      <c r="BL106" s="4">
        <v>6.0890000000000004</v>
      </c>
      <c r="BM106" s="4">
        <v>28.2654</v>
      </c>
      <c r="BQ106" s="4">
        <v>26.143999999999998</v>
      </c>
      <c r="BR106" s="4">
        <v>0.70553999999999994</v>
      </c>
      <c r="BS106" s="4">
        <v>-5</v>
      </c>
      <c r="BT106" s="4">
        <v>8.9999999999999993E-3</v>
      </c>
      <c r="BU106" s="4">
        <v>17.241633</v>
      </c>
      <c r="BV106" s="4">
        <v>0.18179999999999999</v>
      </c>
      <c r="BW106" s="4">
        <f t="shared" si="14"/>
        <v>4.5552394386000001</v>
      </c>
      <c r="BY106" s="4">
        <f t="shared" si="15"/>
        <v>14268.223708520118</v>
      </c>
      <c r="BZ106" s="4">
        <f t="shared" si="16"/>
        <v>10815.858283576477</v>
      </c>
      <c r="CA106" s="4">
        <f t="shared" si="17"/>
        <v>80.215152682183202</v>
      </c>
      <c r="CB106" s="4">
        <f t="shared" si="18"/>
        <v>376.13028809273078</v>
      </c>
    </row>
    <row r="107" spans="1:80" x14ac:dyDescent="0.25">
      <c r="A107" s="2">
        <v>42804</v>
      </c>
      <c r="B107" s="3">
        <v>0.55704637731481477</v>
      </c>
      <c r="C107" s="4">
        <v>8.3640000000000008</v>
      </c>
      <c r="D107" s="4">
        <v>10.073399999999999</v>
      </c>
      <c r="E107" s="4">
        <v>100733.721129</v>
      </c>
      <c r="F107" s="4">
        <v>447.6</v>
      </c>
      <c r="G107" s="4">
        <v>15.1</v>
      </c>
      <c r="H107" s="4">
        <v>3388.5</v>
      </c>
      <c r="J107" s="4">
        <v>0.3</v>
      </c>
      <c r="K107" s="4">
        <v>0.79320000000000002</v>
      </c>
      <c r="L107" s="4">
        <v>6.6345999999999998</v>
      </c>
      <c r="M107" s="4">
        <v>7.9907000000000004</v>
      </c>
      <c r="N107" s="4">
        <v>355.09350000000001</v>
      </c>
      <c r="O107" s="4">
        <v>11.976599999999999</v>
      </c>
      <c r="P107" s="4">
        <v>367.1</v>
      </c>
      <c r="Q107" s="4">
        <v>275.01549999999997</v>
      </c>
      <c r="R107" s="4">
        <v>9.2757000000000005</v>
      </c>
      <c r="S107" s="4">
        <v>284.3</v>
      </c>
      <c r="T107" s="4">
        <v>3388.5430000000001</v>
      </c>
      <c r="W107" s="4">
        <v>0</v>
      </c>
      <c r="X107" s="4">
        <v>0.23799999999999999</v>
      </c>
      <c r="Y107" s="4">
        <v>11.4</v>
      </c>
      <c r="Z107" s="4">
        <v>917</v>
      </c>
      <c r="AA107" s="4">
        <v>933</v>
      </c>
      <c r="AB107" s="4">
        <v>906</v>
      </c>
      <c r="AC107" s="4">
        <v>95.9</v>
      </c>
      <c r="AD107" s="4">
        <v>13.05</v>
      </c>
      <c r="AE107" s="4">
        <v>0.3</v>
      </c>
      <c r="AF107" s="4">
        <v>991</v>
      </c>
      <c r="AG107" s="4">
        <v>-9</v>
      </c>
      <c r="AH107" s="4">
        <v>9</v>
      </c>
      <c r="AI107" s="4">
        <v>24</v>
      </c>
      <c r="AJ107" s="4">
        <v>136</v>
      </c>
      <c r="AK107" s="4">
        <v>134.1</v>
      </c>
      <c r="AL107" s="4">
        <v>4.4000000000000004</v>
      </c>
      <c r="AM107" s="4">
        <v>142</v>
      </c>
      <c r="AN107" s="4" t="s">
        <v>155</v>
      </c>
      <c r="AO107" s="4">
        <v>2</v>
      </c>
      <c r="AP107" s="5">
        <v>0.76534722222222218</v>
      </c>
      <c r="AQ107" s="4">
        <v>47.164025000000002</v>
      </c>
      <c r="AR107" s="4">
        <v>-88.489737000000005</v>
      </c>
      <c r="AS107" s="4">
        <v>327.10000000000002</v>
      </c>
      <c r="AT107" s="4">
        <v>30.9</v>
      </c>
      <c r="AU107" s="4">
        <v>12</v>
      </c>
      <c r="AV107" s="4">
        <v>11</v>
      </c>
      <c r="AW107" s="4" t="s">
        <v>415</v>
      </c>
      <c r="AX107" s="4">
        <v>1</v>
      </c>
      <c r="AY107" s="4">
        <v>1.5</v>
      </c>
      <c r="AZ107" s="4">
        <v>2.1</v>
      </c>
      <c r="BA107" s="4">
        <v>11.154</v>
      </c>
      <c r="BB107" s="4">
        <v>8.0299999999999994</v>
      </c>
      <c r="BC107" s="4">
        <v>0.72</v>
      </c>
      <c r="BD107" s="4">
        <v>26.064</v>
      </c>
      <c r="BE107" s="4">
        <v>1071.816</v>
      </c>
      <c r="BF107" s="4">
        <v>821.61300000000006</v>
      </c>
      <c r="BG107" s="4">
        <v>6.0069999999999997</v>
      </c>
      <c r="BH107" s="4">
        <v>0.20300000000000001</v>
      </c>
      <c r="BI107" s="4">
        <v>6.21</v>
      </c>
      <c r="BJ107" s="4">
        <v>4.6529999999999996</v>
      </c>
      <c r="BK107" s="4">
        <v>0.157</v>
      </c>
      <c r="BL107" s="4">
        <v>4.8099999999999996</v>
      </c>
      <c r="BM107" s="4">
        <v>22.698399999999999</v>
      </c>
      <c r="BQ107" s="4">
        <v>27.952999999999999</v>
      </c>
      <c r="BR107" s="4">
        <v>0.636652</v>
      </c>
      <c r="BS107" s="4">
        <v>-5</v>
      </c>
      <c r="BT107" s="4">
        <v>8.9999999999999993E-3</v>
      </c>
      <c r="BU107" s="4">
        <v>15.558184000000001</v>
      </c>
      <c r="BV107" s="4">
        <v>0.18179999999999999</v>
      </c>
      <c r="BW107" s="4">
        <f t="shared" si="14"/>
        <v>4.1104722128000004</v>
      </c>
      <c r="BY107" s="4">
        <f t="shared" si="15"/>
        <v>12870.159036426741</v>
      </c>
      <c r="BZ107" s="4">
        <f t="shared" si="16"/>
        <v>9865.7698489252671</v>
      </c>
      <c r="CA107" s="4">
        <f t="shared" si="17"/>
        <v>55.872323231313601</v>
      </c>
      <c r="CB107" s="4">
        <f t="shared" si="18"/>
        <v>272.55799304398209</v>
      </c>
    </row>
    <row r="108" spans="1:80" x14ac:dyDescent="0.25">
      <c r="A108" s="2">
        <v>42804</v>
      </c>
      <c r="B108" s="3">
        <v>0.55705795138888892</v>
      </c>
      <c r="C108" s="4">
        <v>8.6419999999999995</v>
      </c>
      <c r="D108" s="4">
        <v>9.6146999999999991</v>
      </c>
      <c r="E108" s="4">
        <v>96147.110390000002</v>
      </c>
      <c r="F108" s="4">
        <v>320</v>
      </c>
      <c r="G108" s="4">
        <v>27.7</v>
      </c>
      <c r="H108" s="4">
        <v>3042.5</v>
      </c>
      <c r="J108" s="4">
        <v>0.3</v>
      </c>
      <c r="K108" s="4">
        <v>0.79679999999999995</v>
      </c>
      <c r="L108" s="4">
        <v>6.8860000000000001</v>
      </c>
      <c r="M108" s="4">
        <v>7.6612999999999998</v>
      </c>
      <c r="N108" s="4">
        <v>255.00839999999999</v>
      </c>
      <c r="O108" s="4">
        <v>22.0442</v>
      </c>
      <c r="P108" s="4">
        <v>277.10000000000002</v>
      </c>
      <c r="Q108" s="4">
        <v>197.51329999999999</v>
      </c>
      <c r="R108" s="4">
        <v>17.074000000000002</v>
      </c>
      <c r="S108" s="4">
        <v>214.6</v>
      </c>
      <c r="T108" s="4">
        <v>3042.5043000000001</v>
      </c>
      <c r="W108" s="4">
        <v>0</v>
      </c>
      <c r="X108" s="4">
        <v>0.23910000000000001</v>
      </c>
      <c r="Y108" s="4">
        <v>11.4</v>
      </c>
      <c r="Z108" s="4">
        <v>914</v>
      </c>
      <c r="AA108" s="4">
        <v>932</v>
      </c>
      <c r="AB108" s="4">
        <v>905</v>
      </c>
      <c r="AC108" s="4">
        <v>96</v>
      </c>
      <c r="AD108" s="4">
        <v>13.06</v>
      </c>
      <c r="AE108" s="4">
        <v>0.3</v>
      </c>
      <c r="AF108" s="4">
        <v>991</v>
      </c>
      <c r="AG108" s="4">
        <v>-9</v>
      </c>
      <c r="AH108" s="4">
        <v>9</v>
      </c>
      <c r="AI108" s="4">
        <v>24</v>
      </c>
      <c r="AJ108" s="4">
        <v>136</v>
      </c>
      <c r="AK108" s="4">
        <v>133.1</v>
      </c>
      <c r="AL108" s="4">
        <v>4.3</v>
      </c>
      <c r="AM108" s="4">
        <v>142</v>
      </c>
      <c r="AN108" s="4" t="s">
        <v>155</v>
      </c>
      <c r="AO108" s="4">
        <v>2</v>
      </c>
      <c r="AP108" s="5">
        <v>0.76535879629629633</v>
      </c>
      <c r="AQ108" s="4">
        <v>47.163933</v>
      </c>
      <c r="AR108" s="4">
        <v>-88.489885999999998</v>
      </c>
      <c r="AS108" s="4">
        <v>328.1</v>
      </c>
      <c r="AT108" s="4">
        <v>32.299999999999997</v>
      </c>
      <c r="AU108" s="4">
        <v>12</v>
      </c>
      <c r="AV108" s="4">
        <v>11</v>
      </c>
      <c r="AW108" s="4" t="s">
        <v>415</v>
      </c>
      <c r="AX108" s="4">
        <v>1</v>
      </c>
      <c r="AY108" s="4">
        <v>1.5</v>
      </c>
      <c r="AZ108" s="4">
        <v>2.1</v>
      </c>
      <c r="BA108" s="4">
        <v>11.154</v>
      </c>
      <c r="BB108" s="4">
        <v>8.18</v>
      </c>
      <c r="BC108" s="4">
        <v>0.73</v>
      </c>
      <c r="BD108" s="4">
        <v>25.497</v>
      </c>
      <c r="BE108" s="4">
        <v>1120.8889999999999</v>
      </c>
      <c r="BF108" s="4">
        <v>793.73599999999999</v>
      </c>
      <c r="BG108" s="4">
        <v>4.3470000000000004</v>
      </c>
      <c r="BH108" s="4">
        <v>0.376</v>
      </c>
      <c r="BI108" s="4">
        <v>4.7229999999999999</v>
      </c>
      <c r="BJ108" s="4">
        <v>3.367</v>
      </c>
      <c r="BK108" s="4">
        <v>0.29099999999999998</v>
      </c>
      <c r="BL108" s="4">
        <v>3.6579999999999999</v>
      </c>
      <c r="BM108" s="4">
        <v>20.535399999999999</v>
      </c>
      <c r="BQ108" s="4">
        <v>28.292999999999999</v>
      </c>
      <c r="BR108" s="4">
        <v>0.60779399999999995</v>
      </c>
      <c r="BS108" s="4">
        <v>-5</v>
      </c>
      <c r="BT108" s="4">
        <v>8.9999999999999993E-3</v>
      </c>
      <c r="BU108" s="4">
        <v>14.852966</v>
      </c>
      <c r="BV108" s="4">
        <v>0.18179999999999999</v>
      </c>
      <c r="BW108" s="4">
        <f t="shared" si="14"/>
        <v>3.9241536172</v>
      </c>
      <c r="BY108" s="4">
        <f t="shared" si="15"/>
        <v>12849.332526388174</v>
      </c>
      <c r="BZ108" s="4">
        <f t="shared" si="16"/>
        <v>9099.0078430292779</v>
      </c>
      <c r="CA108" s="4">
        <f t="shared" si="17"/>
        <v>38.597669007679606</v>
      </c>
      <c r="CB108" s="4">
        <f t="shared" si="18"/>
        <v>235.40795133362153</v>
      </c>
    </row>
    <row r="109" spans="1:80" x14ac:dyDescent="0.25">
      <c r="A109" s="2">
        <v>42804</v>
      </c>
      <c r="B109" s="3">
        <v>0.55706952546296296</v>
      </c>
      <c r="C109" s="4">
        <v>9.2140000000000004</v>
      </c>
      <c r="D109" s="4">
        <v>9.1791999999999998</v>
      </c>
      <c r="E109" s="4">
        <v>91791.77648</v>
      </c>
      <c r="F109" s="4">
        <v>231.2</v>
      </c>
      <c r="G109" s="4">
        <v>32.9</v>
      </c>
      <c r="H109" s="4">
        <v>2773.8</v>
      </c>
      <c r="J109" s="4">
        <v>0.26</v>
      </c>
      <c r="K109" s="4">
        <v>0.79749999999999999</v>
      </c>
      <c r="L109" s="4">
        <v>7.3475999999999999</v>
      </c>
      <c r="M109" s="4">
        <v>7.3201000000000001</v>
      </c>
      <c r="N109" s="4">
        <v>184.3897</v>
      </c>
      <c r="O109" s="4">
        <v>26.2315</v>
      </c>
      <c r="P109" s="4">
        <v>210.6</v>
      </c>
      <c r="Q109" s="4">
        <v>142.81059999999999</v>
      </c>
      <c r="R109" s="4">
        <v>20.316400000000002</v>
      </c>
      <c r="S109" s="4">
        <v>163.1</v>
      </c>
      <c r="T109" s="4">
        <v>2773.8054999999999</v>
      </c>
      <c r="W109" s="4">
        <v>0</v>
      </c>
      <c r="X109" s="4">
        <v>0.20499999999999999</v>
      </c>
      <c r="Y109" s="4">
        <v>11.4</v>
      </c>
      <c r="Z109" s="4">
        <v>926</v>
      </c>
      <c r="AA109" s="4">
        <v>942</v>
      </c>
      <c r="AB109" s="4">
        <v>915</v>
      </c>
      <c r="AC109" s="4">
        <v>96</v>
      </c>
      <c r="AD109" s="4">
        <v>13.05</v>
      </c>
      <c r="AE109" s="4">
        <v>0.3</v>
      </c>
      <c r="AF109" s="4">
        <v>992</v>
      </c>
      <c r="AG109" s="4">
        <v>-9</v>
      </c>
      <c r="AH109" s="4">
        <v>9</v>
      </c>
      <c r="AI109" s="4">
        <v>24</v>
      </c>
      <c r="AJ109" s="4">
        <v>136</v>
      </c>
      <c r="AK109" s="4">
        <v>133</v>
      </c>
      <c r="AL109" s="4">
        <v>4.3</v>
      </c>
      <c r="AM109" s="4">
        <v>142</v>
      </c>
      <c r="AN109" s="4" t="s">
        <v>155</v>
      </c>
      <c r="AO109" s="4">
        <v>2</v>
      </c>
      <c r="AP109" s="5">
        <v>0.76537037037037037</v>
      </c>
      <c r="AQ109" s="4">
        <v>47.163845000000002</v>
      </c>
      <c r="AR109" s="4">
        <v>-88.490043999999997</v>
      </c>
      <c r="AS109" s="4">
        <v>329.4</v>
      </c>
      <c r="AT109" s="4">
        <v>33</v>
      </c>
      <c r="AU109" s="4">
        <v>12</v>
      </c>
      <c r="AV109" s="4">
        <v>11</v>
      </c>
      <c r="AW109" s="4" t="s">
        <v>415</v>
      </c>
      <c r="AX109" s="4">
        <v>1.0304</v>
      </c>
      <c r="AY109" s="4">
        <v>1.7128000000000001</v>
      </c>
      <c r="AZ109" s="4">
        <v>2.2824</v>
      </c>
      <c r="BA109" s="4">
        <v>11.154</v>
      </c>
      <c r="BB109" s="4">
        <v>8.2100000000000009</v>
      </c>
      <c r="BC109" s="4">
        <v>0.74</v>
      </c>
      <c r="BD109" s="4">
        <v>25.398</v>
      </c>
      <c r="BE109" s="4">
        <v>1188.5319999999999</v>
      </c>
      <c r="BF109" s="4">
        <v>753.62900000000002</v>
      </c>
      <c r="BG109" s="4">
        <v>3.1230000000000002</v>
      </c>
      <c r="BH109" s="4">
        <v>0.44400000000000001</v>
      </c>
      <c r="BI109" s="4">
        <v>3.5680000000000001</v>
      </c>
      <c r="BJ109" s="4">
        <v>2.419</v>
      </c>
      <c r="BK109" s="4">
        <v>0.34399999999999997</v>
      </c>
      <c r="BL109" s="4">
        <v>2.7629999999999999</v>
      </c>
      <c r="BM109" s="4">
        <v>18.604500000000002</v>
      </c>
      <c r="BQ109" s="4">
        <v>24.111999999999998</v>
      </c>
      <c r="BR109" s="4">
        <v>0.70539499999999999</v>
      </c>
      <c r="BS109" s="4">
        <v>-5</v>
      </c>
      <c r="BT109" s="4">
        <v>8.1270000000000005E-3</v>
      </c>
      <c r="BU109" s="4">
        <v>17.23809</v>
      </c>
      <c r="BV109" s="4">
        <v>0.16416500000000001</v>
      </c>
      <c r="BW109" s="4">
        <f t="shared" si="14"/>
        <v>4.5543033780000002</v>
      </c>
      <c r="BY109" s="4">
        <f t="shared" si="15"/>
        <v>15812.655058438584</v>
      </c>
      <c r="BZ109" s="4">
        <f t="shared" si="16"/>
        <v>10026.549911181199</v>
      </c>
      <c r="CA109" s="4">
        <f t="shared" si="17"/>
        <v>32.183241668177999</v>
      </c>
      <c r="CB109" s="4">
        <f t="shared" si="18"/>
        <v>247.52092584357902</v>
      </c>
    </row>
    <row r="110" spans="1:80" x14ac:dyDescent="0.25">
      <c r="A110" s="2">
        <v>42804</v>
      </c>
      <c r="B110" s="3">
        <v>0.55708109953703711</v>
      </c>
      <c r="C110" s="4">
        <v>8.7059999999999995</v>
      </c>
      <c r="D110" s="4">
        <v>9.2236999999999991</v>
      </c>
      <c r="E110" s="4">
        <v>92237.422680000003</v>
      </c>
      <c r="F110" s="4">
        <v>200.7</v>
      </c>
      <c r="G110" s="4">
        <v>29.5</v>
      </c>
      <c r="H110" s="4">
        <v>2792.1</v>
      </c>
      <c r="J110" s="4">
        <v>0.2</v>
      </c>
      <c r="K110" s="4">
        <v>0.8014</v>
      </c>
      <c r="L110" s="4">
        <v>6.9767000000000001</v>
      </c>
      <c r="M110" s="4">
        <v>7.3916000000000004</v>
      </c>
      <c r="N110" s="4">
        <v>160.8167</v>
      </c>
      <c r="O110" s="4">
        <v>23.611699999999999</v>
      </c>
      <c r="P110" s="4">
        <v>184.4</v>
      </c>
      <c r="Q110" s="4">
        <v>124.50360000000001</v>
      </c>
      <c r="R110" s="4">
        <v>18.280100000000001</v>
      </c>
      <c r="S110" s="4">
        <v>142.80000000000001</v>
      </c>
      <c r="T110" s="4">
        <v>2792.1248999999998</v>
      </c>
      <c r="W110" s="4">
        <v>0</v>
      </c>
      <c r="X110" s="4">
        <v>0.1603</v>
      </c>
      <c r="Y110" s="4">
        <v>11.4</v>
      </c>
      <c r="Z110" s="4">
        <v>918</v>
      </c>
      <c r="AA110" s="4">
        <v>935</v>
      </c>
      <c r="AB110" s="4">
        <v>906</v>
      </c>
      <c r="AC110" s="4">
        <v>95.1</v>
      </c>
      <c r="AD110" s="4">
        <v>12.94</v>
      </c>
      <c r="AE110" s="4">
        <v>0.3</v>
      </c>
      <c r="AF110" s="4">
        <v>991</v>
      </c>
      <c r="AG110" s="4">
        <v>-9</v>
      </c>
      <c r="AH110" s="4">
        <v>9</v>
      </c>
      <c r="AI110" s="4">
        <v>24</v>
      </c>
      <c r="AJ110" s="4">
        <v>136</v>
      </c>
      <c r="AK110" s="4">
        <v>133.9</v>
      </c>
      <c r="AL110" s="4">
        <v>4.5999999999999996</v>
      </c>
      <c r="AM110" s="4">
        <v>142</v>
      </c>
      <c r="AN110" s="4" t="s">
        <v>155</v>
      </c>
      <c r="AO110" s="4">
        <v>2</v>
      </c>
      <c r="AP110" s="5">
        <v>0.76538194444444441</v>
      </c>
      <c r="AQ110" s="4">
        <v>47.16377</v>
      </c>
      <c r="AR110" s="4">
        <v>-88.490217000000001</v>
      </c>
      <c r="AS110" s="4">
        <v>329.4</v>
      </c>
      <c r="AT110" s="4">
        <v>33.4</v>
      </c>
      <c r="AU110" s="4">
        <v>12</v>
      </c>
      <c r="AV110" s="4">
        <v>11</v>
      </c>
      <c r="AW110" s="4" t="s">
        <v>415</v>
      </c>
      <c r="AX110" s="4">
        <v>1.1912</v>
      </c>
      <c r="AY110" s="4">
        <v>1.8351999999999999</v>
      </c>
      <c r="AZ110" s="4">
        <v>2.7303999999999999</v>
      </c>
      <c r="BA110" s="4">
        <v>11.154</v>
      </c>
      <c r="BB110" s="4">
        <v>8.3800000000000008</v>
      </c>
      <c r="BC110" s="4">
        <v>0.75</v>
      </c>
      <c r="BD110" s="4">
        <v>24.786999999999999</v>
      </c>
      <c r="BE110" s="4">
        <v>1151.5219999999999</v>
      </c>
      <c r="BF110" s="4">
        <v>776.49</v>
      </c>
      <c r="BG110" s="4">
        <v>2.78</v>
      </c>
      <c r="BH110" s="4">
        <v>0.40799999999999997</v>
      </c>
      <c r="BI110" s="4">
        <v>3.1880000000000002</v>
      </c>
      <c r="BJ110" s="4">
        <v>2.1520000000000001</v>
      </c>
      <c r="BK110" s="4">
        <v>0.316</v>
      </c>
      <c r="BL110" s="4">
        <v>2.468</v>
      </c>
      <c r="BM110" s="4">
        <v>19.108699999999999</v>
      </c>
      <c r="BQ110" s="4">
        <v>19.234000000000002</v>
      </c>
      <c r="BR110" s="4">
        <v>0.51135299999999995</v>
      </c>
      <c r="BS110" s="4">
        <v>-5</v>
      </c>
      <c r="BT110" s="4">
        <v>8.0000000000000002E-3</v>
      </c>
      <c r="BU110" s="4">
        <v>12.496188999999999</v>
      </c>
      <c r="BV110" s="4">
        <v>0.16159999999999999</v>
      </c>
      <c r="BW110" s="4">
        <f t="shared" si="14"/>
        <v>3.3014931337999998</v>
      </c>
      <c r="BY110" s="4">
        <f t="shared" si="15"/>
        <v>11105.921489026045</v>
      </c>
      <c r="BZ110" s="4">
        <f t="shared" si="16"/>
        <v>7488.9033618235981</v>
      </c>
      <c r="CA110" s="4">
        <f t="shared" si="17"/>
        <v>20.755090258270403</v>
      </c>
      <c r="CB110" s="4">
        <f t="shared" si="18"/>
        <v>184.29497826125075</v>
      </c>
    </row>
    <row r="111" spans="1:80" x14ac:dyDescent="0.25">
      <c r="A111" s="2">
        <v>42804</v>
      </c>
      <c r="B111" s="3">
        <v>0.55709267361111114</v>
      </c>
      <c r="C111" s="4">
        <v>8.6069999999999993</v>
      </c>
      <c r="D111" s="4">
        <v>9.7498000000000005</v>
      </c>
      <c r="E111" s="4">
        <v>97498.130762999994</v>
      </c>
      <c r="F111" s="4">
        <v>153.1</v>
      </c>
      <c r="G111" s="4">
        <v>24.1</v>
      </c>
      <c r="H111" s="4">
        <v>3094.1</v>
      </c>
      <c r="J111" s="4">
        <v>0.1</v>
      </c>
      <c r="K111" s="4">
        <v>0.79559999999999997</v>
      </c>
      <c r="L111" s="4">
        <v>6.8470000000000004</v>
      </c>
      <c r="M111" s="4">
        <v>7.7565</v>
      </c>
      <c r="N111" s="4">
        <v>121.83369999999999</v>
      </c>
      <c r="O111" s="4">
        <v>19.172799999999999</v>
      </c>
      <c r="P111" s="4">
        <v>141</v>
      </c>
      <c r="Q111" s="4">
        <v>94.317800000000005</v>
      </c>
      <c r="R111" s="4">
        <v>14.842700000000001</v>
      </c>
      <c r="S111" s="4">
        <v>109.2</v>
      </c>
      <c r="T111" s="4">
        <v>3094.1078000000002</v>
      </c>
      <c r="W111" s="4">
        <v>0</v>
      </c>
      <c r="X111" s="4">
        <v>7.9600000000000004E-2</v>
      </c>
      <c r="Y111" s="4">
        <v>11.5</v>
      </c>
      <c r="Z111" s="4">
        <v>913</v>
      </c>
      <c r="AA111" s="4">
        <v>931</v>
      </c>
      <c r="AB111" s="4">
        <v>902</v>
      </c>
      <c r="AC111" s="4">
        <v>95</v>
      </c>
      <c r="AD111" s="4">
        <v>12.93</v>
      </c>
      <c r="AE111" s="4">
        <v>0.3</v>
      </c>
      <c r="AF111" s="4">
        <v>991</v>
      </c>
      <c r="AG111" s="4">
        <v>-9</v>
      </c>
      <c r="AH111" s="4">
        <v>9</v>
      </c>
      <c r="AI111" s="4">
        <v>24</v>
      </c>
      <c r="AJ111" s="4">
        <v>136</v>
      </c>
      <c r="AK111" s="4">
        <v>134</v>
      </c>
      <c r="AL111" s="4">
        <v>4.5999999999999996</v>
      </c>
      <c r="AM111" s="4">
        <v>142</v>
      </c>
      <c r="AN111" s="4" t="s">
        <v>155</v>
      </c>
      <c r="AO111" s="4">
        <v>2</v>
      </c>
      <c r="AP111" s="5">
        <v>0.76539351851851845</v>
      </c>
      <c r="AQ111" s="4">
        <v>47.163711999999997</v>
      </c>
      <c r="AR111" s="4">
        <v>-88.490403000000001</v>
      </c>
      <c r="AS111" s="4">
        <v>329</v>
      </c>
      <c r="AT111" s="4">
        <v>33.700000000000003</v>
      </c>
      <c r="AU111" s="4">
        <v>12</v>
      </c>
      <c r="AV111" s="4">
        <v>11</v>
      </c>
      <c r="AW111" s="4" t="s">
        <v>415</v>
      </c>
      <c r="AX111" s="4">
        <v>1.4</v>
      </c>
      <c r="AY111" s="4">
        <v>1</v>
      </c>
      <c r="AZ111" s="4">
        <v>2.4655999999999998</v>
      </c>
      <c r="BA111" s="4">
        <v>11.154</v>
      </c>
      <c r="BB111" s="4">
        <v>8.1199999999999992</v>
      </c>
      <c r="BC111" s="4">
        <v>0.73</v>
      </c>
      <c r="BD111" s="4">
        <v>25.699000000000002</v>
      </c>
      <c r="BE111" s="4">
        <v>1109.943</v>
      </c>
      <c r="BF111" s="4">
        <v>800.28200000000004</v>
      </c>
      <c r="BG111" s="4">
        <v>2.0680000000000001</v>
      </c>
      <c r="BH111" s="4">
        <v>0.32500000000000001</v>
      </c>
      <c r="BI111" s="4">
        <v>2.3940000000000001</v>
      </c>
      <c r="BJ111" s="4">
        <v>1.601</v>
      </c>
      <c r="BK111" s="4">
        <v>0.252</v>
      </c>
      <c r="BL111" s="4">
        <v>1.853</v>
      </c>
      <c r="BM111" s="4">
        <v>20.797599999999999</v>
      </c>
      <c r="BQ111" s="4">
        <v>9.3770000000000007</v>
      </c>
      <c r="BR111" s="4">
        <v>0.55084</v>
      </c>
      <c r="BS111" s="4">
        <v>-5</v>
      </c>
      <c r="BT111" s="4">
        <v>7.1269999999999997E-3</v>
      </c>
      <c r="BU111" s="4">
        <v>13.461152999999999</v>
      </c>
      <c r="BV111" s="4">
        <v>0.14396500000000001</v>
      </c>
      <c r="BW111" s="4">
        <f t="shared" si="14"/>
        <v>3.5564366225999997</v>
      </c>
      <c r="BY111" s="4">
        <f t="shared" si="15"/>
        <v>11531.550661674533</v>
      </c>
      <c r="BZ111" s="4">
        <f t="shared" si="16"/>
        <v>8314.3840959636836</v>
      </c>
      <c r="CA111" s="4">
        <f t="shared" si="17"/>
        <v>16.633297934525402</v>
      </c>
      <c r="CB111" s="4">
        <f t="shared" si="18"/>
        <v>216.07287765339504</v>
      </c>
    </row>
    <row r="112" spans="1:80" x14ac:dyDescent="0.25">
      <c r="A112" s="2">
        <v>42804</v>
      </c>
      <c r="B112" s="3">
        <v>0.55710424768518518</v>
      </c>
      <c r="C112" s="4">
        <v>9.0030000000000001</v>
      </c>
      <c r="D112" s="4">
        <v>9.4481000000000002</v>
      </c>
      <c r="E112" s="4">
        <v>94480.528080000004</v>
      </c>
      <c r="F112" s="4">
        <v>130.6</v>
      </c>
      <c r="G112" s="4">
        <v>24.2</v>
      </c>
      <c r="H112" s="4">
        <v>2866.9</v>
      </c>
      <c r="J112" s="4">
        <v>0.1</v>
      </c>
      <c r="K112" s="4">
        <v>0.79600000000000004</v>
      </c>
      <c r="L112" s="4">
        <v>7.1662999999999997</v>
      </c>
      <c r="M112" s="4">
        <v>7.5202999999999998</v>
      </c>
      <c r="N112" s="4">
        <v>103.91589999999999</v>
      </c>
      <c r="O112" s="4">
        <v>19.2623</v>
      </c>
      <c r="P112" s="4">
        <v>123.2</v>
      </c>
      <c r="Q112" s="4">
        <v>80.446700000000007</v>
      </c>
      <c r="R112" s="4">
        <v>14.911899999999999</v>
      </c>
      <c r="S112" s="4">
        <v>95.4</v>
      </c>
      <c r="T112" s="4">
        <v>2866.9205999999999</v>
      </c>
      <c r="W112" s="4">
        <v>0</v>
      </c>
      <c r="X112" s="4">
        <v>7.9600000000000004E-2</v>
      </c>
      <c r="Y112" s="4">
        <v>11.5</v>
      </c>
      <c r="Z112" s="4">
        <v>916</v>
      </c>
      <c r="AA112" s="4">
        <v>933</v>
      </c>
      <c r="AB112" s="4">
        <v>905</v>
      </c>
      <c r="AC112" s="4">
        <v>95</v>
      </c>
      <c r="AD112" s="4">
        <v>12.93</v>
      </c>
      <c r="AE112" s="4">
        <v>0.3</v>
      </c>
      <c r="AF112" s="4">
        <v>991</v>
      </c>
      <c r="AG112" s="4">
        <v>-9</v>
      </c>
      <c r="AH112" s="4">
        <v>9</v>
      </c>
      <c r="AI112" s="4">
        <v>24</v>
      </c>
      <c r="AJ112" s="4">
        <v>136</v>
      </c>
      <c r="AK112" s="4">
        <v>134.9</v>
      </c>
      <c r="AL112" s="4">
        <v>4.3</v>
      </c>
      <c r="AM112" s="4">
        <v>142</v>
      </c>
      <c r="AN112" s="4" t="s">
        <v>155</v>
      </c>
      <c r="AO112" s="4">
        <v>2</v>
      </c>
      <c r="AP112" s="5">
        <v>0.7654050925925926</v>
      </c>
      <c r="AQ112" s="4">
        <v>47.163663999999997</v>
      </c>
      <c r="AR112" s="4">
        <v>-88.490601999999996</v>
      </c>
      <c r="AS112" s="4">
        <v>328.6</v>
      </c>
      <c r="AT112" s="4">
        <v>34.4</v>
      </c>
      <c r="AU112" s="4">
        <v>12</v>
      </c>
      <c r="AV112" s="4">
        <v>11</v>
      </c>
      <c r="AW112" s="4" t="s">
        <v>415</v>
      </c>
      <c r="AX112" s="4">
        <v>1.2784</v>
      </c>
      <c r="AY112" s="4">
        <v>1.0304</v>
      </c>
      <c r="AZ112" s="4">
        <v>1.7303999999999999</v>
      </c>
      <c r="BA112" s="4">
        <v>11.154</v>
      </c>
      <c r="BB112" s="4">
        <v>8.15</v>
      </c>
      <c r="BC112" s="4">
        <v>0.73</v>
      </c>
      <c r="BD112" s="4">
        <v>25.634</v>
      </c>
      <c r="BE112" s="4">
        <v>1157.0129999999999</v>
      </c>
      <c r="BF112" s="4">
        <v>772.77599999999995</v>
      </c>
      <c r="BG112" s="4">
        <v>1.7569999999999999</v>
      </c>
      <c r="BH112" s="4">
        <v>0.32600000000000001</v>
      </c>
      <c r="BI112" s="4">
        <v>2.0830000000000002</v>
      </c>
      <c r="BJ112" s="4">
        <v>1.36</v>
      </c>
      <c r="BK112" s="4">
        <v>0.252</v>
      </c>
      <c r="BL112" s="4">
        <v>1.6120000000000001</v>
      </c>
      <c r="BM112" s="4">
        <v>19.192599999999999</v>
      </c>
      <c r="BQ112" s="4">
        <v>9.3439999999999994</v>
      </c>
      <c r="BR112" s="4">
        <v>0.57933299999999999</v>
      </c>
      <c r="BS112" s="4">
        <v>-5</v>
      </c>
      <c r="BT112" s="4">
        <v>7.8729999999999998E-3</v>
      </c>
      <c r="BU112" s="4">
        <v>14.157450000000001</v>
      </c>
      <c r="BV112" s="4">
        <v>0.15903500000000001</v>
      </c>
      <c r="BW112" s="4">
        <f t="shared" si="14"/>
        <v>3.7403982899999999</v>
      </c>
      <c r="BY112" s="4">
        <f t="shared" si="15"/>
        <v>12642.35698322883</v>
      </c>
      <c r="BZ112" s="4">
        <f t="shared" si="16"/>
        <v>8443.9069051701608</v>
      </c>
      <c r="CA112" s="4">
        <f t="shared" si="17"/>
        <v>14.860339077600003</v>
      </c>
      <c r="CB112" s="4">
        <f t="shared" si="18"/>
        <v>209.71216454466602</v>
      </c>
    </row>
    <row r="113" spans="1:80" x14ac:dyDescent="0.25">
      <c r="A113" s="2">
        <v>42804</v>
      </c>
      <c r="B113" s="3">
        <v>0.55711582175925922</v>
      </c>
      <c r="C113" s="4">
        <v>9.7409999999999997</v>
      </c>
      <c r="D113" s="4">
        <v>8.5025999999999993</v>
      </c>
      <c r="E113" s="4">
        <v>85026.138613999996</v>
      </c>
      <c r="F113" s="4">
        <v>112.1</v>
      </c>
      <c r="G113" s="4">
        <v>23.2</v>
      </c>
      <c r="H113" s="4">
        <v>2591.5</v>
      </c>
      <c r="J113" s="4">
        <v>0.1</v>
      </c>
      <c r="K113" s="4">
        <v>0.80110000000000003</v>
      </c>
      <c r="L113" s="4">
        <v>7.8033999999999999</v>
      </c>
      <c r="M113" s="4">
        <v>6.8109999999999999</v>
      </c>
      <c r="N113" s="4">
        <v>89.801299999999998</v>
      </c>
      <c r="O113" s="4">
        <v>18.555599999999998</v>
      </c>
      <c r="P113" s="4">
        <v>108.4</v>
      </c>
      <c r="Q113" s="4">
        <v>69.516999999999996</v>
      </c>
      <c r="R113" s="4">
        <v>14.3642</v>
      </c>
      <c r="S113" s="4">
        <v>83.9</v>
      </c>
      <c r="T113" s="4">
        <v>2591.4737</v>
      </c>
      <c r="W113" s="4">
        <v>0</v>
      </c>
      <c r="X113" s="4">
        <v>8.0100000000000005E-2</v>
      </c>
      <c r="Y113" s="4">
        <v>11.5</v>
      </c>
      <c r="Z113" s="4">
        <v>925</v>
      </c>
      <c r="AA113" s="4">
        <v>943</v>
      </c>
      <c r="AB113" s="4">
        <v>912</v>
      </c>
      <c r="AC113" s="4">
        <v>95</v>
      </c>
      <c r="AD113" s="4">
        <v>12.92</v>
      </c>
      <c r="AE113" s="4">
        <v>0.3</v>
      </c>
      <c r="AF113" s="4">
        <v>992</v>
      </c>
      <c r="AG113" s="4">
        <v>-9</v>
      </c>
      <c r="AH113" s="4">
        <v>9</v>
      </c>
      <c r="AI113" s="4">
        <v>24</v>
      </c>
      <c r="AJ113" s="4">
        <v>136</v>
      </c>
      <c r="AK113" s="4">
        <v>135</v>
      </c>
      <c r="AL113" s="4">
        <v>4</v>
      </c>
      <c r="AM113" s="4">
        <v>142</v>
      </c>
      <c r="AN113" s="4" t="s">
        <v>155</v>
      </c>
      <c r="AO113" s="4">
        <v>2</v>
      </c>
      <c r="AP113" s="5">
        <v>0.76541666666666675</v>
      </c>
      <c r="AQ113" s="4">
        <v>47.163625000000003</v>
      </c>
      <c r="AR113" s="4">
        <v>-88.490799999999993</v>
      </c>
      <c r="AS113" s="4">
        <v>328.5</v>
      </c>
      <c r="AT113" s="4">
        <v>34.200000000000003</v>
      </c>
      <c r="AU113" s="4">
        <v>12</v>
      </c>
      <c r="AV113" s="4">
        <v>11</v>
      </c>
      <c r="AW113" s="4" t="s">
        <v>415</v>
      </c>
      <c r="AX113" s="4">
        <v>1.0304</v>
      </c>
      <c r="AY113" s="4">
        <v>1.1304000000000001</v>
      </c>
      <c r="AZ113" s="4">
        <v>1.8304</v>
      </c>
      <c r="BA113" s="4">
        <v>11.154</v>
      </c>
      <c r="BB113" s="4">
        <v>8.3800000000000008</v>
      </c>
      <c r="BC113" s="4">
        <v>0.75</v>
      </c>
      <c r="BD113" s="4">
        <v>24.835999999999999</v>
      </c>
      <c r="BE113" s="4">
        <v>1268.3489999999999</v>
      </c>
      <c r="BF113" s="4">
        <v>704.60599999999999</v>
      </c>
      <c r="BG113" s="4">
        <v>1.5289999999999999</v>
      </c>
      <c r="BH113" s="4">
        <v>0.316</v>
      </c>
      <c r="BI113" s="4">
        <v>1.8440000000000001</v>
      </c>
      <c r="BJ113" s="4">
        <v>1.1830000000000001</v>
      </c>
      <c r="BK113" s="4">
        <v>0.24399999999999999</v>
      </c>
      <c r="BL113" s="4">
        <v>1.4279999999999999</v>
      </c>
      <c r="BM113" s="4">
        <v>17.465499999999999</v>
      </c>
      <c r="BQ113" s="4">
        <v>9.4670000000000005</v>
      </c>
      <c r="BR113" s="4">
        <v>0.58112699999999995</v>
      </c>
      <c r="BS113" s="4">
        <v>-5</v>
      </c>
      <c r="BT113" s="4">
        <v>7.1269999999999997E-3</v>
      </c>
      <c r="BU113" s="4">
        <v>14.201290999999999</v>
      </c>
      <c r="BV113" s="4">
        <v>0.14396500000000001</v>
      </c>
      <c r="BW113" s="4">
        <f t="shared" si="14"/>
        <v>3.7519810821999999</v>
      </c>
      <c r="BY113" s="4">
        <f t="shared" si="15"/>
        <v>13901.810741519836</v>
      </c>
      <c r="BZ113" s="4">
        <f t="shared" si="16"/>
        <v>7722.8737984098434</v>
      </c>
      <c r="CA113" s="4">
        <f t="shared" si="17"/>
        <v>12.9663382138654</v>
      </c>
      <c r="CB113" s="4">
        <f t="shared" si="18"/>
        <v>191.43159769591387</v>
      </c>
    </row>
    <row r="114" spans="1:80" x14ac:dyDescent="0.25">
      <c r="A114" s="2">
        <v>42804</v>
      </c>
      <c r="B114" s="3">
        <v>0.55712739583333326</v>
      </c>
      <c r="C114" s="4">
        <v>10.339</v>
      </c>
      <c r="D114" s="4">
        <v>6.2491000000000003</v>
      </c>
      <c r="E114" s="4">
        <v>62491.454850000002</v>
      </c>
      <c r="F114" s="4">
        <v>108.6</v>
      </c>
      <c r="G114" s="4">
        <v>9.3000000000000007</v>
      </c>
      <c r="H114" s="4">
        <v>2314.3000000000002</v>
      </c>
      <c r="J114" s="4">
        <v>0</v>
      </c>
      <c r="K114" s="4">
        <v>0.82199999999999995</v>
      </c>
      <c r="L114" s="4">
        <v>8.4987999999999992</v>
      </c>
      <c r="M114" s="4">
        <v>5.1368999999999998</v>
      </c>
      <c r="N114" s="4">
        <v>89.271600000000007</v>
      </c>
      <c r="O114" s="4">
        <v>7.6448</v>
      </c>
      <c r="P114" s="4">
        <v>96.9</v>
      </c>
      <c r="Q114" s="4">
        <v>69.109300000000005</v>
      </c>
      <c r="R114" s="4">
        <v>5.9181999999999997</v>
      </c>
      <c r="S114" s="4">
        <v>75</v>
      </c>
      <c r="T114" s="4">
        <v>2314.2894000000001</v>
      </c>
      <c r="W114" s="4">
        <v>0</v>
      </c>
      <c r="X114" s="4">
        <v>0</v>
      </c>
      <c r="Y114" s="4">
        <v>11.5</v>
      </c>
      <c r="Z114" s="4">
        <v>911</v>
      </c>
      <c r="AA114" s="4">
        <v>927</v>
      </c>
      <c r="AB114" s="4">
        <v>900</v>
      </c>
      <c r="AC114" s="4">
        <v>95</v>
      </c>
      <c r="AD114" s="4">
        <v>12.93</v>
      </c>
      <c r="AE114" s="4">
        <v>0.3</v>
      </c>
      <c r="AF114" s="4">
        <v>991</v>
      </c>
      <c r="AG114" s="4">
        <v>-9</v>
      </c>
      <c r="AH114" s="4">
        <v>9</v>
      </c>
      <c r="AI114" s="4">
        <v>24</v>
      </c>
      <c r="AJ114" s="4">
        <v>136.9</v>
      </c>
      <c r="AK114" s="4">
        <v>135</v>
      </c>
      <c r="AL114" s="4">
        <v>4.3</v>
      </c>
      <c r="AM114" s="4">
        <v>142</v>
      </c>
      <c r="AN114" s="4" t="s">
        <v>155</v>
      </c>
      <c r="AO114" s="4">
        <v>2</v>
      </c>
      <c r="AP114" s="5">
        <v>0.76542824074074067</v>
      </c>
      <c r="AQ114" s="4">
        <v>47.163595000000001</v>
      </c>
      <c r="AR114" s="4">
        <v>-88.491004000000004</v>
      </c>
      <c r="AS114" s="4">
        <v>328.5</v>
      </c>
      <c r="AT114" s="4">
        <v>34.6</v>
      </c>
      <c r="AU114" s="4">
        <v>12</v>
      </c>
      <c r="AV114" s="4">
        <v>11</v>
      </c>
      <c r="AW114" s="4" t="s">
        <v>415</v>
      </c>
      <c r="AX114" s="4">
        <v>1.1000000000000001</v>
      </c>
      <c r="AY114" s="4">
        <v>1.3520000000000001</v>
      </c>
      <c r="AZ114" s="4">
        <v>2.0215999999999998</v>
      </c>
      <c r="BA114" s="4">
        <v>11.154</v>
      </c>
      <c r="BB114" s="4">
        <v>9.4499999999999993</v>
      </c>
      <c r="BC114" s="4">
        <v>0.85</v>
      </c>
      <c r="BD114" s="4">
        <v>21.651</v>
      </c>
      <c r="BE114" s="4">
        <v>1481.9480000000001</v>
      </c>
      <c r="BF114" s="4">
        <v>570.10900000000004</v>
      </c>
      <c r="BG114" s="4">
        <v>1.63</v>
      </c>
      <c r="BH114" s="4">
        <v>0.14000000000000001</v>
      </c>
      <c r="BI114" s="4">
        <v>1.77</v>
      </c>
      <c r="BJ114" s="4">
        <v>1.262</v>
      </c>
      <c r="BK114" s="4">
        <v>0.108</v>
      </c>
      <c r="BL114" s="4">
        <v>1.37</v>
      </c>
      <c r="BM114" s="4">
        <v>16.732900000000001</v>
      </c>
      <c r="BQ114" s="4">
        <v>0</v>
      </c>
      <c r="BR114" s="4">
        <v>0.50941400000000003</v>
      </c>
      <c r="BS114" s="4">
        <v>-5</v>
      </c>
      <c r="BT114" s="4">
        <v>7.0000000000000001E-3</v>
      </c>
      <c r="BU114" s="4">
        <v>12.448805</v>
      </c>
      <c r="BV114" s="4">
        <v>0.1414</v>
      </c>
      <c r="BW114" s="4">
        <f t="shared" si="14"/>
        <v>3.2889742809999998</v>
      </c>
      <c r="BY114" s="4">
        <f t="shared" si="15"/>
        <v>14238.538154557655</v>
      </c>
      <c r="BZ114" s="4">
        <f t="shared" si="16"/>
        <v>5477.6002590891912</v>
      </c>
      <c r="CA114" s="4">
        <f t="shared" si="17"/>
        <v>12.125280476138</v>
      </c>
      <c r="CB114" s="4">
        <f t="shared" si="18"/>
        <v>160.76949736859711</v>
      </c>
    </row>
    <row r="115" spans="1:80" x14ac:dyDescent="0.25">
      <c r="A115" s="2">
        <v>42804</v>
      </c>
      <c r="B115" s="3">
        <v>0.55713896990740741</v>
      </c>
      <c r="C115" s="4">
        <v>10.14</v>
      </c>
      <c r="D115" s="4">
        <v>6.6432000000000002</v>
      </c>
      <c r="E115" s="4">
        <v>66431.615508999996</v>
      </c>
      <c r="F115" s="4">
        <v>108.5</v>
      </c>
      <c r="G115" s="4">
        <v>9.3000000000000007</v>
      </c>
      <c r="H115" s="4">
        <v>2339.8000000000002</v>
      </c>
      <c r="J115" s="4">
        <v>0</v>
      </c>
      <c r="K115" s="4">
        <v>0.81930000000000003</v>
      </c>
      <c r="L115" s="4">
        <v>8.3071000000000002</v>
      </c>
      <c r="M115" s="4">
        <v>5.4424999999999999</v>
      </c>
      <c r="N115" s="4">
        <v>88.8613</v>
      </c>
      <c r="O115" s="4">
        <v>7.6192000000000002</v>
      </c>
      <c r="P115" s="4">
        <v>96.5</v>
      </c>
      <c r="Q115" s="4">
        <v>68.792199999999994</v>
      </c>
      <c r="R115" s="4">
        <v>5.8983999999999996</v>
      </c>
      <c r="S115" s="4">
        <v>74.7</v>
      </c>
      <c r="T115" s="4">
        <v>2339.7806</v>
      </c>
      <c r="W115" s="4">
        <v>0</v>
      </c>
      <c r="X115" s="4">
        <v>0</v>
      </c>
      <c r="Y115" s="4">
        <v>11.4</v>
      </c>
      <c r="Z115" s="4">
        <v>899</v>
      </c>
      <c r="AA115" s="4">
        <v>915</v>
      </c>
      <c r="AB115" s="4">
        <v>887</v>
      </c>
      <c r="AC115" s="4">
        <v>95</v>
      </c>
      <c r="AD115" s="4">
        <v>12.93</v>
      </c>
      <c r="AE115" s="4">
        <v>0.3</v>
      </c>
      <c r="AF115" s="4">
        <v>991</v>
      </c>
      <c r="AG115" s="4">
        <v>-9</v>
      </c>
      <c r="AH115" s="4">
        <v>9</v>
      </c>
      <c r="AI115" s="4">
        <v>24</v>
      </c>
      <c r="AJ115" s="4">
        <v>137</v>
      </c>
      <c r="AK115" s="4">
        <v>135.9</v>
      </c>
      <c r="AL115" s="4">
        <v>4.0999999999999996</v>
      </c>
      <c r="AM115" s="4">
        <v>142</v>
      </c>
      <c r="AN115" s="4" t="s">
        <v>155</v>
      </c>
      <c r="AO115" s="4">
        <v>2</v>
      </c>
      <c r="AP115" s="5">
        <v>0.76543981481481482</v>
      </c>
      <c r="AQ115" s="4">
        <v>47.163550000000001</v>
      </c>
      <c r="AR115" s="4">
        <v>-88.491208999999998</v>
      </c>
      <c r="AS115" s="4">
        <v>328.2</v>
      </c>
      <c r="AT115" s="4">
        <v>35.299999999999997</v>
      </c>
      <c r="AU115" s="4">
        <v>12</v>
      </c>
      <c r="AV115" s="4">
        <v>11</v>
      </c>
      <c r="AW115" s="4" t="s">
        <v>415</v>
      </c>
      <c r="AX115" s="4">
        <v>1.1608000000000001</v>
      </c>
      <c r="AY115" s="4">
        <v>1.7911999999999999</v>
      </c>
      <c r="AZ115" s="4">
        <v>2.4216000000000002</v>
      </c>
      <c r="BA115" s="4">
        <v>11.154</v>
      </c>
      <c r="BB115" s="4">
        <v>9.3000000000000007</v>
      </c>
      <c r="BC115" s="4">
        <v>0.83</v>
      </c>
      <c r="BD115" s="4">
        <v>22.06</v>
      </c>
      <c r="BE115" s="4">
        <v>1436.4179999999999</v>
      </c>
      <c r="BF115" s="4">
        <v>598.97900000000004</v>
      </c>
      <c r="BG115" s="4">
        <v>1.609</v>
      </c>
      <c r="BH115" s="4">
        <v>0.13800000000000001</v>
      </c>
      <c r="BI115" s="4">
        <v>1.7470000000000001</v>
      </c>
      <c r="BJ115" s="4">
        <v>1.246</v>
      </c>
      <c r="BK115" s="4">
        <v>0.107</v>
      </c>
      <c r="BL115" s="4">
        <v>1.3520000000000001</v>
      </c>
      <c r="BM115" s="4">
        <v>16.7759</v>
      </c>
      <c r="BQ115" s="4">
        <v>0</v>
      </c>
      <c r="BR115" s="4">
        <v>0.47455599999999998</v>
      </c>
      <c r="BS115" s="4">
        <v>-5</v>
      </c>
      <c r="BT115" s="4">
        <v>6.1269999999999996E-3</v>
      </c>
      <c r="BU115" s="4">
        <v>11.596963000000001</v>
      </c>
      <c r="BV115" s="4">
        <v>0.123765</v>
      </c>
      <c r="BW115" s="4">
        <f t="shared" si="14"/>
        <v>3.0639176246000002</v>
      </c>
      <c r="BY115" s="4">
        <f t="shared" si="15"/>
        <v>12856.711082388541</v>
      </c>
      <c r="BZ115" s="4">
        <f t="shared" si="16"/>
        <v>5361.183128739689</v>
      </c>
      <c r="CA115" s="4">
        <f t="shared" si="17"/>
        <v>11.152367910076402</v>
      </c>
      <c r="CB115" s="4">
        <f t="shared" si="18"/>
        <v>150.15329761047408</v>
      </c>
    </row>
    <row r="116" spans="1:80" x14ac:dyDescent="0.25">
      <c r="A116" s="2">
        <v>42804</v>
      </c>
      <c r="B116" s="3">
        <v>0.55715054398148145</v>
      </c>
      <c r="C116" s="4">
        <v>8.9559999999999995</v>
      </c>
      <c r="D116" s="4">
        <v>8.7459000000000007</v>
      </c>
      <c r="E116" s="4">
        <v>87459.139878000002</v>
      </c>
      <c r="F116" s="4">
        <v>114.5</v>
      </c>
      <c r="G116" s="4">
        <v>10.6</v>
      </c>
      <c r="H116" s="4">
        <v>3583.1</v>
      </c>
      <c r="J116" s="4">
        <v>0</v>
      </c>
      <c r="K116" s="4">
        <v>0.80400000000000005</v>
      </c>
      <c r="L116" s="4">
        <v>7.2004999999999999</v>
      </c>
      <c r="M116" s="4">
        <v>7.0312999999999999</v>
      </c>
      <c r="N116" s="4">
        <v>92.036900000000003</v>
      </c>
      <c r="O116" s="4">
        <v>8.5518999999999998</v>
      </c>
      <c r="P116" s="4">
        <v>100.6</v>
      </c>
      <c r="Q116" s="4">
        <v>71.247600000000006</v>
      </c>
      <c r="R116" s="4">
        <v>6.6201999999999996</v>
      </c>
      <c r="S116" s="4">
        <v>77.900000000000006</v>
      </c>
      <c r="T116" s="4">
        <v>3583.0549999999998</v>
      </c>
      <c r="W116" s="4">
        <v>0</v>
      </c>
      <c r="X116" s="4">
        <v>0</v>
      </c>
      <c r="Y116" s="4">
        <v>11.7</v>
      </c>
      <c r="Z116" s="4">
        <v>899</v>
      </c>
      <c r="AA116" s="4">
        <v>915</v>
      </c>
      <c r="AB116" s="4">
        <v>886</v>
      </c>
      <c r="AC116" s="4">
        <v>95</v>
      </c>
      <c r="AD116" s="4">
        <v>12.92</v>
      </c>
      <c r="AE116" s="4">
        <v>0.3</v>
      </c>
      <c r="AF116" s="4">
        <v>992</v>
      </c>
      <c r="AG116" s="4">
        <v>-9</v>
      </c>
      <c r="AH116" s="4">
        <v>9</v>
      </c>
      <c r="AI116" s="4">
        <v>24</v>
      </c>
      <c r="AJ116" s="4">
        <v>137</v>
      </c>
      <c r="AK116" s="4">
        <v>135.1</v>
      </c>
      <c r="AL116" s="4">
        <v>4.5</v>
      </c>
      <c r="AM116" s="4">
        <v>142</v>
      </c>
      <c r="AN116" s="4" t="s">
        <v>155</v>
      </c>
      <c r="AO116" s="4">
        <v>2</v>
      </c>
      <c r="AP116" s="5">
        <v>0.76545138888888886</v>
      </c>
      <c r="AQ116" s="4">
        <v>47.163488999999998</v>
      </c>
      <c r="AR116" s="4">
        <v>-88.491408000000007</v>
      </c>
      <c r="AS116" s="4">
        <v>327.8</v>
      </c>
      <c r="AT116" s="4">
        <v>35.799999999999997</v>
      </c>
      <c r="AU116" s="4">
        <v>12</v>
      </c>
      <c r="AV116" s="4">
        <v>11</v>
      </c>
      <c r="AW116" s="4" t="s">
        <v>415</v>
      </c>
      <c r="AX116" s="4">
        <v>1.2696000000000001</v>
      </c>
      <c r="AY116" s="4">
        <v>2.0304000000000002</v>
      </c>
      <c r="AZ116" s="4">
        <v>2.7</v>
      </c>
      <c r="BA116" s="4">
        <v>11.154</v>
      </c>
      <c r="BB116" s="4">
        <v>8.51</v>
      </c>
      <c r="BC116" s="4">
        <v>0.76</v>
      </c>
      <c r="BD116" s="4">
        <v>24.385999999999999</v>
      </c>
      <c r="BE116" s="4">
        <v>1193.152</v>
      </c>
      <c r="BF116" s="4">
        <v>741.56</v>
      </c>
      <c r="BG116" s="4">
        <v>1.597</v>
      </c>
      <c r="BH116" s="4">
        <v>0.14799999999999999</v>
      </c>
      <c r="BI116" s="4">
        <v>1.746</v>
      </c>
      <c r="BJ116" s="4">
        <v>1.236</v>
      </c>
      <c r="BK116" s="4">
        <v>0.115</v>
      </c>
      <c r="BL116" s="4">
        <v>1.351</v>
      </c>
      <c r="BM116" s="4">
        <v>24.6187</v>
      </c>
      <c r="BQ116" s="4">
        <v>0</v>
      </c>
      <c r="BR116" s="4">
        <v>0.56353799999999998</v>
      </c>
      <c r="BS116" s="4">
        <v>-5</v>
      </c>
      <c r="BT116" s="4">
        <v>6.0000000000000001E-3</v>
      </c>
      <c r="BU116" s="4">
        <v>13.771459999999999</v>
      </c>
      <c r="BV116" s="4">
        <v>0.1212</v>
      </c>
      <c r="BW116" s="4">
        <f t="shared" si="14"/>
        <v>3.6384197319999996</v>
      </c>
      <c r="BY116" s="4">
        <f t="shared" si="15"/>
        <v>12681.789283353857</v>
      </c>
      <c r="BZ116" s="4">
        <f t="shared" si="16"/>
        <v>7881.9024407316792</v>
      </c>
      <c r="CA116" s="4">
        <f t="shared" si="17"/>
        <v>13.137212655408</v>
      </c>
      <c r="CB116" s="4">
        <f t="shared" si="18"/>
        <v>261.66755436868362</v>
      </c>
    </row>
    <row r="117" spans="1:80" x14ac:dyDescent="0.25">
      <c r="A117" s="2">
        <v>42804</v>
      </c>
      <c r="B117" s="3">
        <v>0.5571621180555556</v>
      </c>
      <c r="C117" s="4">
        <v>9.2189999999999994</v>
      </c>
      <c r="D117" s="4">
        <v>9.0414999999999992</v>
      </c>
      <c r="E117" s="4">
        <v>90415.294599000001</v>
      </c>
      <c r="F117" s="4">
        <v>171.7</v>
      </c>
      <c r="G117" s="4">
        <v>13</v>
      </c>
      <c r="H117" s="4">
        <v>3399.8</v>
      </c>
      <c r="J117" s="4">
        <v>0</v>
      </c>
      <c r="K117" s="4">
        <v>0.7984</v>
      </c>
      <c r="L117" s="4">
        <v>7.3601999999999999</v>
      </c>
      <c r="M117" s="4">
        <v>7.2184999999999997</v>
      </c>
      <c r="N117" s="4">
        <v>137.08330000000001</v>
      </c>
      <c r="O117" s="4">
        <v>10.408099999999999</v>
      </c>
      <c r="P117" s="4">
        <v>147.5</v>
      </c>
      <c r="Q117" s="4">
        <v>106.16419999999999</v>
      </c>
      <c r="R117" s="4">
        <v>8.0604999999999993</v>
      </c>
      <c r="S117" s="4">
        <v>114.2</v>
      </c>
      <c r="T117" s="4">
        <v>3399.8</v>
      </c>
      <c r="W117" s="4">
        <v>0</v>
      </c>
      <c r="X117" s="4">
        <v>0</v>
      </c>
      <c r="Y117" s="4">
        <v>11.6</v>
      </c>
      <c r="Z117" s="4">
        <v>913</v>
      </c>
      <c r="AA117" s="4">
        <v>929</v>
      </c>
      <c r="AB117" s="4">
        <v>900</v>
      </c>
      <c r="AC117" s="4">
        <v>95.9</v>
      </c>
      <c r="AD117" s="4">
        <v>13.03</v>
      </c>
      <c r="AE117" s="4">
        <v>0.3</v>
      </c>
      <c r="AF117" s="4">
        <v>992</v>
      </c>
      <c r="AG117" s="4">
        <v>-9</v>
      </c>
      <c r="AH117" s="4">
        <v>9.8729999999999993</v>
      </c>
      <c r="AI117" s="4">
        <v>24</v>
      </c>
      <c r="AJ117" s="4">
        <v>137</v>
      </c>
      <c r="AK117" s="4">
        <v>135.9</v>
      </c>
      <c r="AL117" s="4">
        <v>4.5</v>
      </c>
      <c r="AM117" s="4">
        <v>142</v>
      </c>
      <c r="AN117" s="4" t="s">
        <v>155</v>
      </c>
      <c r="AO117" s="4">
        <v>2</v>
      </c>
      <c r="AP117" s="5">
        <v>0.76546296296296301</v>
      </c>
      <c r="AQ117" s="4">
        <v>47.163412999999998</v>
      </c>
      <c r="AR117" s="4">
        <v>-88.491580999999996</v>
      </c>
      <c r="AS117" s="4">
        <v>327.7</v>
      </c>
      <c r="AT117" s="4">
        <v>35</v>
      </c>
      <c r="AU117" s="4">
        <v>12</v>
      </c>
      <c r="AV117" s="4">
        <v>11</v>
      </c>
      <c r="AW117" s="4" t="s">
        <v>415</v>
      </c>
      <c r="AX117" s="4">
        <v>1.2911999999999999</v>
      </c>
      <c r="AY117" s="4">
        <v>2.1303999999999998</v>
      </c>
      <c r="AZ117" s="4">
        <v>2.7911999999999999</v>
      </c>
      <c r="BA117" s="4">
        <v>11.154</v>
      </c>
      <c r="BB117" s="4">
        <v>8.25</v>
      </c>
      <c r="BC117" s="4">
        <v>0.74</v>
      </c>
      <c r="BD117" s="4">
        <v>25.254000000000001</v>
      </c>
      <c r="BE117" s="4">
        <v>1192.675</v>
      </c>
      <c r="BF117" s="4">
        <v>744.495</v>
      </c>
      <c r="BG117" s="4">
        <v>2.3260000000000001</v>
      </c>
      <c r="BH117" s="4">
        <v>0.17699999999999999</v>
      </c>
      <c r="BI117" s="4">
        <v>2.5030000000000001</v>
      </c>
      <c r="BJ117" s="4">
        <v>1.802</v>
      </c>
      <c r="BK117" s="4">
        <v>0.13700000000000001</v>
      </c>
      <c r="BL117" s="4">
        <v>1.9379999999999999</v>
      </c>
      <c r="BM117" s="4">
        <v>22.843599999999999</v>
      </c>
      <c r="BQ117" s="4">
        <v>0</v>
      </c>
      <c r="BR117" s="4">
        <v>0.672157</v>
      </c>
      <c r="BS117" s="4">
        <v>-5</v>
      </c>
      <c r="BT117" s="4">
        <v>7.7460000000000003E-3</v>
      </c>
      <c r="BU117" s="4">
        <v>16.425837000000001</v>
      </c>
      <c r="BV117" s="4">
        <v>0.156469</v>
      </c>
      <c r="BW117" s="4">
        <f t="shared" si="14"/>
        <v>4.3397061354000002</v>
      </c>
      <c r="BY117" s="4">
        <f t="shared" si="15"/>
        <v>15120.090794119908</v>
      </c>
      <c r="BZ117" s="4">
        <f t="shared" si="16"/>
        <v>9438.3063246637194</v>
      </c>
      <c r="CA117" s="4">
        <f t="shared" si="17"/>
        <v>22.844784715873203</v>
      </c>
      <c r="CB117" s="4">
        <f t="shared" si="18"/>
        <v>289.59884802193181</v>
      </c>
    </row>
    <row r="118" spans="1:80" x14ac:dyDescent="0.25">
      <c r="A118" s="2">
        <v>42804</v>
      </c>
      <c r="B118" s="3">
        <v>0.55717369212962964</v>
      </c>
      <c r="C118" s="4">
        <v>9.9529999999999994</v>
      </c>
      <c r="D118" s="4">
        <v>7.4318999999999997</v>
      </c>
      <c r="E118" s="4">
        <v>74318.731587999995</v>
      </c>
      <c r="F118" s="4">
        <v>196.8</v>
      </c>
      <c r="G118" s="4">
        <v>14.4</v>
      </c>
      <c r="H118" s="4">
        <v>2759.8</v>
      </c>
      <c r="J118" s="4">
        <v>0</v>
      </c>
      <c r="K118" s="4">
        <v>0.81159999999999999</v>
      </c>
      <c r="L118" s="4">
        <v>8.0777999999999999</v>
      </c>
      <c r="M118" s="4">
        <v>6.0313999999999997</v>
      </c>
      <c r="N118" s="4">
        <v>159.69380000000001</v>
      </c>
      <c r="O118" s="4">
        <v>11.693899999999999</v>
      </c>
      <c r="P118" s="4">
        <v>171.4</v>
      </c>
      <c r="Q118" s="4">
        <v>123.6827</v>
      </c>
      <c r="R118" s="4">
        <v>9.0569000000000006</v>
      </c>
      <c r="S118" s="4">
        <v>132.69999999999999</v>
      </c>
      <c r="T118" s="4">
        <v>2759.8</v>
      </c>
      <c r="W118" s="4">
        <v>0</v>
      </c>
      <c r="X118" s="4">
        <v>0</v>
      </c>
      <c r="Y118" s="4">
        <v>11.9</v>
      </c>
      <c r="Z118" s="4">
        <v>925</v>
      </c>
      <c r="AA118" s="4">
        <v>943</v>
      </c>
      <c r="AB118" s="4">
        <v>909</v>
      </c>
      <c r="AC118" s="4">
        <v>96</v>
      </c>
      <c r="AD118" s="4">
        <v>13.05</v>
      </c>
      <c r="AE118" s="4">
        <v>0.3</v>
      </c>
      <c r="AF118" s="4">
        <v>992</v>
      </c>
      <c r="AG118" s="4">
        <v>-9</v>
      </c>
      <c r="AH118" s="4">
        <v>9.127872</v>
      </c>
      <c r="AI118" s="4">
        <v>24</v>
      </c>
      <c r="AJ118" s="4">
        <v>137.9</v>
      </c>
      <c r="AK118" s="4">
        <v>136</v>
      </c>
      <c r="AL118" s="4">
        <v>4.7</v>
      </c>
      <c r="AM118" s="4">
        <v>142</v>
      </c>
      <c r="AN118" s="4" t="s">
        <v>155</v>
      </c>
      <c r="AO118" s="4">
        <v>2</v>
      </c>
      <c r="AP118" s="5">
        <v>0.76547453703703694</v>
      </c>
      <c r="AQ118" s="4">
        <v>47.163310000000003</v>
      </c>
      <c r="AR118" s="4">
        <v>-88.491715999999997</v>
      </c>
      <c r="AS118" s="4">
        <v>328.3</v>
      </c>
      <c r="AT118" s="4">
        <v>33.799999999999997</v>
      </c>
      <c r="AU118" s="4">
        <v>12</v>
      </c>
      <c r="AV118" s="4">
        <v>11</v>
      </c>
      <c r="AW118" s="4" t="s">
        <v>415</v>
      </c>
      <c r="AX118" s="4">
        <v>1.5608</v>
      </c>
      <c r="AY118" s="4">
        <v>2.3216000000000001</v>
      </c>
      <c r="AZ118" s="4">
        <v>3.1215999999999999</v>
      </c>
      <c r="BA118" s="4">
        <v>11.154</v>
      </c>
      <c r="BB118" s="4">
        <v>8.8800000000000008</v>
      </c>
      <c r="BC118" s="4">
        <v>0.8</v>
      </c>
      <c r="BD118" s="4">
        <v>23.219000000000001</v>
      </c>
      <c r="BE118" s="4">
        <v>1357.6569999999999</v>
      </c>
      <c r="BF118" s="4">
        <v>645.20299999999997</v>
      </c>
      <c r="BG118" s="4">
        <v>2.8109999999999999</v>
      </c>
      <c r="BH118" s="4">
        <v>0.20599999999999999</v>
      </c>
      <c r="BI118" s="4">
        <v>3.0169999999999999</v>
      </c>
      <c r="BJ118" s="4">
        <v>2.177</v>
      </c>
      <c r="BK118" s="4">
        <v>0.159</v>
      </c>
      <c r="BL118" s="4">
        <v>2.3359999999999999</v>
      </c>
      <c r="BM118" s="4">
        <v>19.2333</v>
      </c>
      <c r="BQ118" s="4">
        <v>0</v>
      </c>
      <c r="BR118" s="4">
        <v>0.72873399999999999</v>
      </c>
      <c r="BS118" s="4">
        <v>-5</v>
      </c>
      <c r="BT118" s="4">
        <v>7.1279999999999998E-3</v>
      </c>
      <c r="BU118" s="4">
        <v>17.808443</v>
      </c>
      <c r="BV118" s="4">
        <v>0.143983</v>
      </c>
      <c r="BW118" s="4">
        <f t="shared" si="14"/>
        <v>4.7049906406000002</v>
      </c>
      <c r="BY118" s="4">
        <f t="shared" si="15"/>
        <v>18660.393082635761</v>
      </c>
      <c r="BZ118" s="4">
        <f t="shared" si="16"/>
        <v>8868.0289632034037</v>
      </c>
      <c r="CA118" s="4">
        <f t="shared" si="17"/>
        <v>29.921899081209801</v>
      </c>
      <c r="CB118" s="4">
        <f t="shared" si="18"/>
        <v>264.35317482711645</v>
      </c>
    </row>
    <row r="119" spans="1:80" x14ac:dyDescent="0.25">
      <c r="A119" s="2">
        <v>42804</v>
      </c>
      <c r="B119" s="3">
        <v>0.55718526620370368</v>
      </c>
      <c r="C119" s="4">
        <v>10.512</v>
      </c>
      <c r="D119" s="4">
        <v>6.7782999999999998</v>
      </c>
      <c r="E119" s="4">
        <v>67782.548198000004</v>
      </c>
      <c r="F119" s="4">
        <v>217.2</v>
      </c>
      <c r="G119" s="4">
        <v>16.3</v>
      </c>
      <c r="H119" s="4">
        <v>2358.9</v>
      </c>
      <c r="J119" s="4">
        <v>0</v>
      </c>
      <c r="K119" s="4">
        <v>0.81469999999999998</v>
      </c>
      <c r="L119" s="4">
        <v>8.5642999999999994</v>
      </c>
      <c r="M119" s="4">
        <v>5.5224000000000002</v>
      </c>
      <c r="N119" s="4">
        <v>176.94980000000001</v>
      </c>
      <c r="O119" s="4">
        <v>13.281700000000001</v>
      </c>
      <c r="P119" s="4">
        <v>190.2</v>
      </c>
      <c r="Q119" s="4">
        <v>137.04740000000001</v>
      </c>
      <c r="R119" s="4">
        <v>10.2867</v>
      </c>
      <c r="S119" s="4">
        <v>147.30000000000001</v>
      </c>
      <c r="T119" s="4">
        <v>2358.9434000000001</v>
      </c>
      <c r="W119" s="4">
        <v>0</v>
      </c>
      <c r="X119" s="4">
        <v>0</v>
      </c>
      <c r="Y119" s="4">
        <v>12</v>
      </c>
      <c r="Z119" s="4">
        <v>929</v>
      </c>
      <c r="AA119" s="4">
        <v>948</v>
      </c>
      <c r="AB119" s="4">
        <v>912</v>
      </c>
      <c r="AC119" s="4">
        <v>96</v>
      </c>
      <c r="AD119" s="4">
        <v>13.05</v>
      </c>
      <c r="AE119" s="4">
        <v>0.3</v>
      </c>
      <c r="AF119" s="4">
        <v>992</v>
      </c>
      <c r="AG119" s="4">
        <v>-9</v>
      </c>
      <c r="AH119" s="4">
        <v>9</v>
      </c>
      <c r="AI119" s="4">
        <v>24</v>
      </c>
      <c r="AJ119" s="4">
        <v>138</v>
      </c>
      <c r="AK119" s="4">
        <v>135.1</v>
      </c>
      <c r="AL119" s="4">
        <v>5.0999999999999996</v>
      </c>
      <c r="AM119" s="4">
        <v>142</v>
      </c>
      <c r="AN119" s="4" t="s">
        <v>155</v>
      </c>
      <c r="AO119" s="4">
        <v>2</v>
      </c>
      <c r="AP119" s="5">
        <v>0.76548611111111109</v>
      </c>
      <c r="AQ119" s="4">
        <v>47.163187000000001</v>
      </c>
      <c r="AR119" s="4">
        <v>-88.491812999999993</v>
      </c>
      <c r="AS119" s="4">
        <v>329</v>
      </c>
      <c r="AT119" s="4">
        <v>33.1</v>
      </c>
      <c r="AU119" s="4">
        <v>12</v>
      </c>
      <c r="AV119" s="4">
        <v>11</v>
      </c>
      <c r="AW119" s="4" t="s">
        <v>415</v>
      </c>
      <c r="AX119" s="4">
        <v>1.7</v>
      </c>
      <c r="AY119" s="4">
        <v>2.5087999999999999</v>
      </c>
      <c r="AZ119" s="4">
        <v>3.2784</v>
      </c>
      <c r="BA119" s="4">
        <v>11.154</v>
      </c>
      <c r="BB119" s="4">
        <v>9.0399999999999991</v>
      </c>
      <c r="BC119" s="4">
        <v>0.81</v>
      </c>
      <c r="BD119" s="4">
        <v>22.742000000000001</v>
      </c>
      <c r="BE119" s="4">
        <v>1445.748</v>
      </c>
      <c r="BF119" s="4">
        <v>593.34299999999996</v>
      </c>
      <c r="BG119" s="4">
        <v>3.1280000000000001</v>
      </c>
      <c r="BH119" s="4">
        <v>0.23499999999999999</v>
      </c>
      <c r="BI119" s="4">
        <v>3.363</v>
      </c>
      <c r="BJ119" s="4">
        <v>2.423</v>
      </c>
      <c r="BK119" s="4">
        <v>0.182</v>
      </c>
      <c r="BL119" s="4">
        <v>2.605</v>
      </c>
      <c r="BM119" s="4">
        <v>16.511900000000001</v>
      </c>
      <c r="BQ119" s="4">
        <v>0</v>
      </c>
      <c r="BR119" s="4">
        <v>0.74372899999999997</v>
      </c>
      <c r="BS119" s="4">
        <v>-5</v>
      </c>
      <c r="BT119" s="4">
        <v>7.8729999999999998E-3</v>
      </c>
      <c r="BU119" s="4">
        <v>18.174871</v>
      </c>
      <c r="BV119" s="4">
        <v>0.15903200000000001</v>
      </c>
      <c r="BW119" s="4">
        <f t="shared" si="14"/>
        <v>4.8018009181999997</v>
      </c>
      <c r="BY119" s="4">
        <f t="shared" si="15"/>
        <v>20280.035526968477</v>
      </c>
      <c r="BZ119" s="4">
        <f t="shared" si="16"/>
        <v>8323.0390909605649</v>
      </c>
      <c r="CA119" s="4">
        <f t="shared" si="17"/>
        <v>33.988306455789406</v>
      </c>
      <c r="CB119" s="4">
        <f t="shared" si="18"/>
        <v>231.61845537240981</v>
      </c>
    </row>
    <row r="120" spans="1:80" x14ac:dyDescent="0.25">
      <c r="A120" s="2">
        <v>42804</v>
      </c>
      <c r="B120" s="3">
        <v>0.55719684027777772</v>
      </c>
      <c r="C120" s="4">
        <v>10.837999999999999</v>
      </c>
      <c r="D120" s="4">
        <v>6.1311999999999998</v>
      </c>
      <c r="E120" s="4">
        <v>61311.676113000001</v>
      </c>
      <c r="F120" s="4">
        <v>225.9</v>
      </c>
      <c r="G120" s="4">
        <v>15.2</v>
      </c>
      <c r="H120" s="4">
        <v>2141.6999999999998</v>
      </c>
      <c r="J120" s="4">
        <v>0</v>
      </c>
      <c r="K120" s="4">
        <v>0.81940000000000002</v>
      </c>
      <c r="L120" s="4">
        <v>8.8808000000000007</v>
      </c>
      <c r="M120" s="4">
        <v>5.0237999999999996</v>
      </c>
      <c r="N120" s="4">
        <v>185.13120000000001</v>
      </c>
      <c r="O120" s="4">
        <v>12.4861</v>
      </c>
      <c r="P120" s="4">
        <v>197.6</v>
      </c>
      <c r="Q120" s="4">
        <v>143.3218</v>
      </c>
      <c r="R120" s="4">
        <v>9.6662999999999997</v>
      </c>
      <c r="S120" s="4">
        <v>153</v>
      </c>
      <c r="T120" s="4">
        <v>2141.7429000000002</v>
      </c>
      <c r="W120" s="4">
        <v>0</v>
      </c>
      <c r="X120" s="4">
        <v>0</v>
      </c>
      <c r="Y120" s="4">
        <v>11.7</v>
      </c>
      <c r="Z120" s="4">
        <v>939</v>
      </c>
      <c r="AA120" s="4">
        <v>958</v>
      </c>
      <c r="AB120" s="4">
        <v>922</v>
      </c>
      <c r="AC120" s="4">
        <v>95.1</v>
      </c>
      <c r="AD120" s="4">
        <v>12.93</v>
      </c>
      <c r="AE120" s="4">
        <v>0.3</v>
      </c>
      <c r="AF120" s="4">
        <v>992</v>
      </c>
      <c r="AG120" s="4">
        <v>-9</v>
      </c>
      <c r="AH120" s="4">
        <v>9.8729999999999993</v>
      </c>
      <c r="AI120" s="4">
        <v>24</v>
      </c>
      <c r="AJ120" s="4">
        <v>138</v>
      </c>
      <c r="AK120" s="4">
        <v>135</v>
      </c>
      <c r="AL120" s="4">
        <v>5.0999999999999996</v>
      </c>
      <c r="AM120" s="4">
        <v>142</v>
      </c>
      <c r="AN120" s="4" t="s">
        <v>155</v>
      </c>
      <c r="AO120" s="4">
        <v>2</v>
      </c>
      <c r="AP120" s="5">
        <v>0.76549768518518524</v>
      </c>
      <c r="AQ120" s="4">
        <v>47.163043000000002</v>
      </c>
      <c r="AR120" s="4">
        <v>-88.491871000000003</v>
      </c>
      <c r="AS120" s="4">
        <v>329.4</v>
      </c>
      <c r="AT120" s="4">
        <v>33.9</v>
      </c>
      <c r="AU120" s="4">
        <v>12</v>
      </c>
      <c r="AV120" s="4">
        <v>11</v>
      </c>
      <c r="AW120" s="4" t="s">
        <v>415</v>
      </c>
      <c r="AX120" s="4">
        <v>1.7</v>
      </c>
      <c r="AY120" s="4">
        <v>2.3304</v>
      </c>
      <c r="AZ120" s="4">
        <v>3</v>
      </c>
      <c r="BA120" s="4">
        <v>11.154</v>
      </c>
      <c r="BB120" s="4">
        <v>9.2899999999999991</v>
      </c>
      <c r="BC120" s="4">
        <v>0.83</v>
      </c>
      <c r="BD120" s="4">
        <v>22.042999999999999</v>
      </c>
      <c r="BE120" s="4">
        <v>1520.8920000000001</v>
      </c>
      <c r="BF120" s="4">
        <v>547.58699999999999</v>
      </c>
      <c r="BG120" s="4">
        <v>3.32</v>
      </c>
      <c r="BH120" s="4">
        <v>0.224</v>
      </c>
      <c r="BI120" s="4">
        <v>3.544</v>
      </c>
      <c r="BJ120" s="4">
        <v>2.57</v>
      </c>
      <c r="BK120" s="4">
        <v>0.17299999999999999</v>
      </c>
      <c r="BL120" s="4">
        <v>2.7440000000000002</v>
      </c>
      <c r="BM120" s="4">
        <v>15.2087</v>
      </c>
      <c r="BQ120" s="4">
        <v>0</v>
      </c>
      <c r="BR120" s="4">
        <v>0.73714299999999999</v>
      </c>
      <c r="BS120" s="4">
        <v>-5</v>
      </c>
      <c r="BT120" s="4">
        <v>8.0000000000000002E-3</v>
      </c>
      <c r="BU120" s="4">
        <v>18.013932</v>
      </c>
      <c r="BV120" s="4">
        <v>0.16159999999999999</v>
      </c>
      <c r="BW120" s="4">
        <f t="shared" si="14"/>
        <v>4.7592808344000002</v>
      </c>
      <c r="BY120" s="4">
        <f t="shared" si="15"/>
        <v>21145.193742976102</v>
      </c>
      <c r="BZ120" s="4">
        <f t="shared" si="16"/>
        <v>7613.1856871724312</v>
      </c>
      <c r="CA120" s="4">
        <f t="shared" si="17"/>
        <v>35.731102484232004</v>
      </c>
      <c r="CB120" s="4">
        <f t="shared" si="18"/>
        <v>211.44887873616315</v>
      </c>
    </row>
    <row r="121" spans="1:80" x14ac:dyDescent="0.25">
      <c r="A121" s="2">
        <v>42804</v>
      </c>
      <c r="B121" s="3">
        <v>0.55720841435185187</v>
      </c>
      <c r="C121" s="4">
        <v>11.131</v>
      </c>
      <c r="D121" s="4">
        <v>5.6687000000000003</v>
      </c>
      <c r="E121" s="4">
        <v>56686.883332999998</v>
      </c>
      <c r="F121" s="4">
        <v>228.5</v>
      </c>
      <c r="G121" s="4">
        <v>18.399999999999999</v>
      </c>
      <c r="H121" s="4">
        <v>2091.1</v>
      </c>
      <c r="J121" s="4">
        <v>0</v>
      </c>
      <c r="K121" s="4">
        <v>0.82189999999999996</v>
      </c>
      <c r="L121" s="4">
        <v>9.1487999999999996</v>
      </c>
      <c r="M121" s="4">
        <v>4.6593</v>
      </c>
      <c r="N121" s="4">
        <v>187.77099999999999</v>
      </c>
      <c r="O121" s="4">
        <v>15.153</v>
      </c>
      <c r="P121" s="4">
        <v>202.9</v>
      </c>
      <c r="Q121" s="4">
        <v>145.41929999999999</v>
      </c>
      <c r="R121" s="4">
        <v>11.735200000000001</v>
      </c>
      <c r="S121" s="4">
        <v>157.19999999999999</v>
      </c>
      <c r="T121" s="4">
        <v>2091.0812999999998</v>
      </c>
      <c r="W121" s="4">
        <v>0</v>
      </c>
      <c r="X121" s="4">
        <v>0</v>
      </c>
      <c r="Y121" s="4">
        <v>11.6</v>
      </c>
      <c r="Z121" s="4">
        <v>944</v>
      </c>
      <c r="AA121" s="4">
        <v>961</v>
      </c>
      <c r="AB121" s="4">
        <v>924</v>
      </c>
      <c r="AC121" s="4">
        <v>95.9</v>
      </c>
      <c r="AD121" s="4">
        <v>13.03</v>
      </c>
      <c r="AE121" s="4">
        <v>0.3</v>
      </c>
      <c r="AF121" s="4">
        <v>992</v>
      </c>
      <c r="AG121" s="4">
        <v>-9</v>
      </c>
      <c r="AH121" s="4">
        <v>10</v>
      </c>
      <c r="AI121" s="4">
        <v>24</v>
      </c>
      <c r="AJ121" s="4">
        <v>138</v>
      </c>
      <c r="AK121" s="4">
        <v>135</v>
      </c>
      <c r="AL121" s="4">
        <v>4.9000000000000004</v>
      </c>
      <c r="AM121" s="4">
        <v>142</v>
      </c>
      <c r="AN121" s="4" t="s">
        <v>155</v>
      </c>
      <c r="AO121" s="4">
        <v>2</v>
      </c>
      <c r="AP121" s="5">
        <v>0.76550925925925928</v>
      </c>
      <c r="AQ121" s="4">
        <v>47.162889</v>
      </c>
      <c r="AR121" s="4">
        <v>-88.491900999999999</v>
      </c>
      <c r="AS121" s="4">
        <v>329.8</v>
      </c>
      <c r="AT121" s="4">
        <v>35.4</v>
      </c>
      <c r="AU121" s="4">
        <v>12</v>
      </c>
      <c r="AV121" s="4">
        <v>11</v>
      </c>
      <c r="AW121" s="4" t="s">
        <v>415</v>
      </c>
      <c r="AX121" s="4">
        <v>1.548</v>
      </c>
      <c r="AY121" s="4">
        <v>2.1568000000000001</v>
      </c>
      <c r="AZ121" s="4">
        <v>2.6960000000000002</v>
      </c>
      <c r="BA121" s="4">
        <v>11.154</v>
      </c>
      <c r="BB121" s="4">
        <v>9.44</v>
      </c>
      <c r="BC121" s="4">
        <v>0.85</v>
      </c>
      <c r="BD121" s="4">
        <v>21.664000000000001</v>
      </c>
      <c r="BE121" s="4">
        <v>1578.181</v>
      </c>
      <c r="BF121" s="4">
        <v>511.55</v>
      </c>
      <c r="BG121" s="4">
        <v>3.3919999999999999</v>
      </c>
      <c r="BH121" s="4">
        <v>0.27400000000000002</v>
      </c>
      <c r="BI121" s="4">
        <v>3.6659999999999999</v>
      </c>
      <c r="BJ121" s="4">
        <v>2.6269999999999998</v>
      </c>
      <c r="BK121" s="4">
        <v>0.21199999999999999</v>
      </c>
      <c r="BL121" s="4">
        <v>2.839</v>
      </c>
      <c r="BM121" s="4">
        <v>14.956799999999999</v>
      </c>
      <c r="BQ121" s="4">
        <v>0</v>
      </c>
      <c r="BR121" s="4">
        <v>0.75695199999999996</v>
      </c>
      <c r="BS121" s="4">
        <v>-5</v>
      </c>
      <c r="BT121" s="4">
        <v>8.0000000000000002E-3</v>
      </c>
      <c r="BU121" s="4">
        <v>18.498014999999999</v>
      </c>
      <c r="BV121" s="4">
        <v>0.16159999999999999</v>
      </c>
      <c r="BW121" s="4">
        <f t="shared" si="14"/>
        <v>4.8871755629999996</v>
      </c>
      <c r="BY121" s="4">
        <f t="shared" si="15"/>
        <v>22531.323962709837</v>
      </c>
      <c r="BZ121" s="4">
        <f t="shared" si="16"/>
        <v>7303.2806586343495</v>
      </c>
      <c r="CA121" s="4">
        <f t="shared" si="17"/>
        <v>37.505069475578999</v>
      </c>
      <c r="CB121" s="4">
        <f t="shared" si="18"/>
        <v>213.53476327839357</v>
      </c>
    </row>
    <row r="122" spans="1:80" x14ac:dyDescent="0.25">
      <c r="A122" s="2">
        <v>42804</v>
      </c>
      <c r="B122" s="3">
        <v>0.55721998842592591</v>
      </c>
      <c r="C122" s="4">
        <v>11.372999999999999</v>
      </c>
      <c r="D122" s="4">
        <v>5.6043000000000003</v>
      </c>
      <c r="E122" s="4">
        <v>56043.425845999998</v>
      </c>
      <c r="F122" s="4">
        <v>228.9</v>
      </c>
      <c r="G122" s="4">
        <v>18.5</v>
      </c>
      <c r="H122" s="4">
        <v>2018.3</v>
      </c>
      <c r="J122" s="4">
        <v>0</v>
      </c>
      <c r="K122" s="4">
        <v>0.82050000000000001</v>
      </c>
      <c r="L122" s="4">
        <v>9.3315999999999999</v>
      </c>
      <c r="M122" s="4">
        <v>4.5986000000000002</v>
      </c>
      <c r="N122" s="4">
        <v>187.82089999999999</v>
      </c>
      <c r="O122" s="4">
        <v>15.1799</v>
      </c>
      <c r="P122" s="4">
        <v>203</v>
      </c>
      <c r="Q122" s="4">
        <v>145.46719999999999</v>
      </c>
      <c r="R122" s="4">
        <v>11.7568</v>
      </c>
      <c r="S122" s="4">
        <v>157.19999999999999</v>
      </c>
      <c r="T122" s="4">
        <v>2018.3041000000001</v>
      </c>
      <c r="W122" s="4">
        <v>0</v>
      </c>
      <c r="X122" s="4">
        <v>0</v>
      </c>
      <c r="Y122" s="4">
        <v>11.5</v>
      </c>
      <c r="Z122" s="4">
        <v>948</v>
      </c>
      <c r="AA122" s="4">
        <v>963</v>
      </c>
      <c r="AB122" s="4">
        <v>930</v>
      </c>
      <c r="AC122" s="4">
        <v>96</v>
      </c>
      <c r="AD122" s="4">
        <v>13.05</v>
      </c>
      <c r="AE122" s="4">
        <v>0.3</v>
      </c>
      <c r="AF122" s="4">
        <v>992</v>
      </c>
      <c r="AG122" s="4">
        <v>-9</v>
      </c>
      <c r="AH122" s="4">
        <v>9.1270000000000007</v>
      </c>
      <c r="AI122" s="4">
        <v>24</v>
      </c>
      <c r="AJ122" s="4">
        <v>137.1</v>
      </c>
      <c r="AK122" s="4">
        <v>135.9</v>
      </c>
      <c r="AL122" s="4">
        <v>4.7</v>
      </c>
      <c r="AM122" s="4">
        <v>142</v>
      </c>
      <c r="AN122" s="4" t="s">
        <v>155</v>
      </c>
      <c r="AO122" s="4">
        <v>2</v>
      </c>
      <c r="AP122" s="5">
        <v>0.76552083333333332</v>
      </c>
      <c r="AQ122" s="4">
        <v>47.162734</v>
      </c>
      <c r="AR122" s="4">
        <v>-88.491911999999999</v>
      </c>
      <c r="AS122" s="4">
        <v>330.3</v>
      </c>
      <c r="AT122" s="4">
        <v>36.9</v>
      </c>
      <c r="AU122" s="4">
        <v>12</v>
      </c>
      <c r="AV122" s="4">
        <v>11</v>
      </c>
      <c r="AW122" s="4" t="s">
        <v>415</v>
      </c>
      <c r="AX122" s="4">
        <v>1.3824000000000001</v>
      </c>
      <c r="AY122" s="4">
        <v>1.7216</v>
      </c>
      <c r="AZ122" s="4">
        <v>2.2128000000000001</v>
      </c>
      <c r="BA122" s="4">
        <v>11.154</v>
      </c>
      <c r="BB122" s="4">
        <v>9.36</v>
      </c>
      <c r="BC122" s="4">
        <v>0.84</v>
      </c>
      <c r="BD122" s="4">
        <v>21.870999999999999</v>
      </c>
      <c r="BE122" s="4">
        <v>1596.6030000000001</v>
      </c>
      <c r="BF122" s="4">
        <v>500.77100000000002</v>
      </c>
      <c r="BG122" s="4">
        <v>3.3650000000000002</v>
      </c>
      <c r="BH122" s="4">
        <v>0.27200000000000002</v>
      </c>
      <c r="BI122" s="4">
        <v>3.637</v>
      </c>
      <c r="BJ122" s="4">
        <v>2.6059999999999999</v>
      </c>
      <c r="BK122" s="4">
        <v>0.21099999999999999</v>
      </c>
      <c r="BL122" s="4">
        <v>2.8170000000000002</v>
      </c>
      <c r="BM122" s="4">
        <v>14.3187</v>
      </c>
      <c r="BQ122" s="4">
        <v>0</v>
      </c>
      <c r="BR122" s="4">
        <v>0.77047600000000005</v>
      </c>
      <c r="BS122" s="4">
        <v>-5</v>
      </c>
      <c r="BT122" s="4">
        <v>8.0000000000000002E-3</v>
      </c>
      <c r="BU122" s="4">
        <v>18.828506999999998</v>
      </c>
      <c r="BV122" s="4">
        <v>0.16159999999999999</v>
      </c>
      <c r="BW122" s="4">
        <f t="shared" si="14"/>
        <v>4.9744915493999997</v>
      </c>
      <c r="BY122" s="4">
        <f t="shared" si="15"/>
        <v>23201.582057896267</v>
      </c>
      <c r="BZ122" s="4">
        <f t="shared" si="16"/>
        <v>7277.1249012527051</v>
      </c>
      <c r="CA122" s="4">
        <f t="shared" si="17"/>
        <v>37.869979476975601</v>
      </c>
      <c r="CB122" s="4">
        <f t="shared" si="18"/>
        <v>208.07708178701861</v>
      </c>
    </row>
    <row r="123" spans="1:80" x14ac:dyDescent="0.25">
      <c r="A123" s="2">
        <v>42804</v>
      </c>
      <c r="B123" s="3">
        <v>0.55723156250000005</v>
      </c>
      <c r="C123" s="4">
        <v>10.669</v>
      </c>
      <c r="D123" s="4">
        <v>6.0549999999999997</v>
      </c>
      <c r="E123" s="4">
        <v>60549.663192</v>
      </c>
      <c r="F123" s="4">
        <v>233.7</v>
      </c>
      <c r="G123" s="4">
        <v>23.1</v>
      </c>
      <c r="H123" s="4">
        <v>1975.4</v>
      </c>
      <c r="J123" s="4">
        <v>0</v>
      </c>
      <c r="K123" s="4">
        <v>0.82179999999999997</v>
      </c>
      <c r="L123" s="4">
        <v>8.7677999999999994</v>
      </c>
      <c r="M123" s="4">
        <v>4.9757999999999996</v>
      </c>
      <c r="N123" s="4">
        <v>192.07759999999999</v>
      </c>
      <c r="O123" s="4">
        <v>18.946999999999999</v>
      </c>
      <c r="P123" s="4">
        <v>211</v>
      </c>
      <c r="Q123" s="4">
        <v>148.76400000000001</v>
      </c>
      <c r="R123" s="4">
        <v>14.6744</v>
      </c>
      <c r="S123" s="4">
        <v>163.4</v>
      </c>
      <c r="T123" s="4">
        <v>1975.3749</v>
      </c>
      <c r="W123" s="4">
        <v>0</v>
      </c>
      <c r="X123" s="4">
        <v>0</v>
      </c>
      <c r="Y123" s="4">
        <v>11.8</v>
      </c>
      <c r="Z123" s="4">
        <v>938</v>
      </c>
      <c r="AA123" s="4">
        <v>953</v>
      </c>
      <c r="AB123" s="4">
        <v>920</v>
      </c>
      <c r="AC123" s="4">
        <v>96</v>
      </c>
      <c r="AD123" s="4">
        <v>13.05</v>
      </c>
      <c r="AE123" s="4">
        <v>0.3</v>
      </c>
      <c r="AF123" s="4">
        <v>992</v>
      </c>
      <c r="AG123" s="4">
        <v>-9</v>
      </c>
      <c r="AH123" s="4">
        <v>9</v>
      </c>
      <c r="AI123" s="4">
        <v>24</v>
      </c>
      <c r="AJ123" s="4">
        <v>137.9</v>
      </c>
      <c r="AK123" s="4">
        <v>136</v>
      </c>
      <c r="AL123" s="4">
        <v>4.7</v>
      </c>
      <c r="AM123" s="4">
        <v>142</v>
      </c>
      <c r="AN123" s="4" t="s">
        <v>155</v>
      </c>
      <c r="AO123" s="4">
        <v>2</v>
      </c>
      <c r="AP123" s="5">
        <v>0.76553240740740736</v>
      </c>
      <c r="AQ123" s="4">
        <v>47.162573000000002</v>
      </c>
      <c r="AR123" s="4">
        <v>-88.491876000000005</v>
      </c>
      <c r="AS123" s="4">
        <v>330.9</v>
      </c>
      <c r="AT123" s="4">
        <v>38</v>
      </c>
      <c r="AU123" s="4">
        <v>12</v>
      </c>
      <c r="AV123" s="4">
        <v>11</v>
      </c>
      <c r="AW123" s="4" t="s">
        <v>415</v>
      </c>
      <c r="AX123" s="4">
        <v>1.8</v>
      </c>
      <c r="AY123" s="4">
        <v>2.0304000000000002</v>
      </c>
      <c r="AZ123" s="4">
        <v>2.7303999999999999</v>
      </c>
      <c r="BA123" s="4">
        <v>11.154</v>
      </c>
      <c r="BB123" s="4">
        <v>9.43</v>
      </c>
      <c r="BC123" s="4">
        <v>0.85</v>
      </c>
      <c r="BD123" s="4">
        <v>21.689</v>
      </c>
      <c r="BE123" s="4">
        <v>1520.723</v>
      </c>
      <c r="BF123" s="4">
        <v>549.28800000000001</v>
      </c>
      <c r="BG123" s="4">
        <v>3.4889999999999999</v>
      </c>
      <c r="BH123" s="4">
        <v>0.34399999999999997</v>
      </c>
      <c r="BI123" s="4">
        <v>3.8330000000000002</v>
      </c>
      <c r="BJ123" s="4">
        <v>2.702</v>
      </c>
      <c r="BK123" s="4">
        <v>0.26700000000000002</v>
      </c>
      <c r="BL123" s="4">
        <v>2.9689999999999999</v>
      </c>
      <c r="BM123" s="4">
        <v>14.2066</v>
      </c>
      <c r="BQ123" s="4">
        <v>0</v>
      </c>
      <c r="BR123" s="4">
        <v>0.686446</v>
      </c>
      <c r="BS123" s="4">
        <v>-5</v>
      </c>
      <c r="BT123" s="4">
        <v>8.0000000000000002E-3</v>
      </c>
      <c r="BU123" s="4">
        <v>16.775023999999998</v>
      </c>
      <c r="BV123" s="4">
        <v>0.16159999999999999</v>
      </c>
      <c r="BW123" s="4">
        <f t="shared" si="14"/>
        <v>4.4319613407999991</v>
      </c>
      <c r="BY123" s="4">
        <f t="shared" si="15"/>
        <v>19688.745209891273</v>
      </c>
      <c r="BZ123" s="4">
        <f t="shared" si="16"/>
        <v>7111.6116997314812</v>
      </c>
      <c r="CA123" s="4">
        <f t="shared" si="17"/>
        <v>34.982695439686395</v>
      </c>
      <c r="CB123" s="4">
        <f t="shared" si="18"/>
        <v>183.93233198869311</v>
      </c>
    </row>
    <row r="124" spans="1:80" x14ac:dyDescent="0.25">
      <c r="A124" s="2">
        <v>42804</v>
      </c>
      <c r="B124" s="3">
        <v>0.55724313657407409</v>
      </c>
      <c r="C124" s="4">
        <v>10.496</v>
      </c>
      <c r="D124" s="4">
        <v>6.7958999999999996</v>
      </c>
      <c r="E124" s="4">
        <v>67959.446672000005</v>
      </c>
      <c r="F124" s="4">
        <v>255.9</v>
      </c>
      <c r="G124" s="4">
        <v>31.1</v>
      </c>
      <c r="H124" s="4">
        <v>2011.6</v>
      </c>
      <c r="J124" s="4">
        <v>0</v>
      </c>
      <c r="K124" s="4">
        <v>0.81489999999999996</v>
      </c>
      <c r="L124" s="4">
        <v>8.5539000000000005</v>
      </c>
      <c r="M124" s="4">
        <v>5.5384000000000002</v>
      </c>
      <c r="N124" s="4">
        <v>208.5864</v>
      </c>
      <c r="O124" s="4">
        <v>25.344899999999999</v>
      </c>
      <c r="P124" s="4">
        <v>233.9</v>
      </c>
      <c r="Q124" s="4">
        <v>161.55000000000001</v>
      </c>
      <c r="R124" s="4">
        <v>19.6296</v>
      </c>
      <c r="S124" s="4">
        <v>181.2</v>
      </c>
      <c r="T124" s="4">
        <v>2011.5917999999999</v>
      </c>
      <c r="W124" s="4">
        <v>0</v>
      </c>
      <c r="X124" s="4">
        <v>0</v>
      </c>
      <c r="Y124" s="4">
        <v>11.7</v>
      </c>
      <c r="Z124" s="4">
        <v>942</v>
      </c>
      <c r="AA124" s="4">
        <v>962</v>
      </c>
      <c r="AB124" s="4">
        <v>928</v>
      </c>
      <c r="AC124" s="4">
        <v>96</v>
      </c>
      <c r="AD124" s="4">
        <v>13.05</v>
      </c>
      <c r="AE124" s="4">
        <v>0.3</v>
      </c>
      <c r="AF124" s="4">
        <v>992</v>
      </c>
      <c r="AG124" s="4">
        <v>-9</v>
      </c>
      <c r="AH124" s="4">
        <v>9.8729999999999993</v>
      </c>
      <c r="AI124" s="4">
        <v>24</v>
      </c>
      <c r="AJ124" s="4">
        <v>137.1</v>
      </c>
      <c r="AK124" s="4">
        <v>135.1</v>
      </c>
      <c r="AL124" s="4">
        <v>4.8</v>
      </c>
      <c r="AM124" s="4">
        <v>142</v>
      </c>
      <c r="AN124" s="4" t="s">
        <v>155</v>
      </c>
      <c r="AO124" s="4">
        <v>2</v>
      </c>
      <c r="AP124" s="5">
        <v>0.76554398148148151</v>
      </c>
      <c r="AQ124" s="4">
        <v>47.162407999999999</v>
      </c>
      <c r="AR124" s="4">
        <v>-88.491816</v>
      </c>
      <c r="AS124" s="4">
        <v>331.5</v>
      </c>
      <c r="AT124" s="4">
        <v>39.4</v>
      </c>
      <c r="AU124" s="4">
        <v>12</v>
      </c>
      <c r="AV124" s="4">
        <v>11</v>
      </c>
      <c r="AW124" s="4" t="s">
        <v>415</v>
      </c>
      <c r="AX124" s="4">
        <v>1.8</v>
      </c>
      <c r="AY124" s="4">
        <v>2.1</v>
      </c>
      <c r="AZ124" s="4">
        <v>2.8</v>
      </c>
      <c r="BA124" s="4">
        <v>11.154</v>
      </c>
      <c r="BB124" s="4">
        <v>9.06</v>
      </c>
      <c r="BC124" s="4">
        <v>0.81</v>
      </c>
      <c r="BD124" s="4">
        <v>22.707000000000001</v>
      </c>
      <c r="BE124" s="4">
        <v>1446.9449999999999</v>
      </c>
      <c r="BF124" s="4">
        <v>596.27700000000004</v>
      </c>
      <c r="BG124" s="4">
        <v>3.6949999999999998</v>
      </c>
      <c r="BH124" s="4">
        <v>0.44900000000000001</v>
      </c>
      <c r="BI124" s="4">
        <v>4.1440000000000001</v>
      </c>
      <c r="BJ124" s="4">
        <v>2.8620000000000001</v>
      </c>
      <c r="BK124" s="4">
        <v>0.34799999999999998</v>
      </c>
      <c r="BL124" s="4">
        <v>3.2090000000000001</v>
      </c>
      <c r="BM124" s="4">
        <v>14.109400000000001</v>
      </c>
      <c r="BQ124" s="4">
        <v>0</v>
      </c>
      <c r="BR124" s="4">
        <v>0.75256999999999996</v>
      </c>
      <c r="BS124" s="4">
        <v>-5</v>
      </c>
      <c r="BT124" s="4">
        <v>8.0000000000000002E-3</v>
      </c>
      <c r="BU124" s="4">
        <v>18.390929</v>
      </c>
      <c r="BV124" s="4">
        <v>0.16159999999999999</v>
      </c>
      <c r="BW124" s="4">
        <f t="shared" si="14"/>
        <v>4.8588834417999998</v>
      </c>
      <c r="BY124" s="4">
        <f t="shared" si="15"/>
        <v>20538.109519638278</v>
      </c>
      <c r="BZ124" s="4">
        <f t="shared" si="16"/>
        <v>8463.6266962748105</v>
      </c>
      <c r="CA124" s="4">
        <f t="shared" si="17"/>
        <v>40.623568584296407</v>
      </c>
      <c r="CB124" s="4">
        <f t="shared" si="18"/>
        <v>200.27050264964072</v>
      </c>
    </row>
    <row r="125" spans="1:80" x14ac:dyDescent="0.25">
      <c r="A125" s="2">
        <v>42804</v>
      </c>
      <c r="B125" s="3">
        <v>0.55725471064814813</v>
      </c>
      <c r="C125" s="4">
        <v>10.666</v>
      </c>
      <c r="D125" s="4">
        <v>6.2508999999999997</v>
      </c>
      <c r="E125" s="4">
        <v>62508.712445999998</v>
      </c>
      <c r="F125" s="4">
        <v>280.60000000000002</v>
      </c>
      <c r="G125" s="4">
        <v>30</v>
      </c>
      <c r="H125" s="4">
        <v>1950.1</v>
      </c>
      <c r="J125" s="4">
        <v>0</v>
      </c>
      <c r="K125" s="4">
        <v>0.8196</v>
      </c>
      <c r="L125" s="4">
        <v>8.7416</v>
      </c>
      <c r="M125" s="4">
        <v>5.1231</v>
      </c>
      <c r="N125" s="4">
        <v>229.98339999999999</v>
      </c>
      <c r="O125" s="4">
        <v>24.558499999999999</v>
      </c>
      <c r="P125" s="4">
        <v>254.5</v>
      </c>
      <c r="Q125" s="4">
        <v>178.12190000000001</v>
      </c>
      <c r="R125" s="4">
        <v>19.020499999999998</v>
      </c>
      <c r="S125" s="4">
        <v>197.1</v>
      </c>
      <c r="T125" s="4">
        <v>1950.0925999999999</v>
      </c>
      <c r="W125" s="4">
        <v>0</v>
      </c>
      <c r="X125" s="4">
        <v>0</v>
      </c>
      <c r="Y125" s="4">
        <v>11.5</v>
      </c>
      <c r="Z125" s="4">
        <v>961</v>
      </c>
      <c r="AA125" s="4">
        <v>984</v>
      </c>
      <c r="AB125" s="4">
        <v>949</v>
      </c>
      <c r="AC125" s="4">
        <v>96</v>
      </c>
      <c r="AD125" s="4">
        <v>13.05</v>
      </c>
      <c r="AE125" s="4">
        <v>0.3</v>
      </c>
      <c r="AF125" s="4">
        <v>992</v>
      </c>
      <c r="AG125" s="4">
        <v>-9</v>
      </c>
      <c r="AH125" s="4">
        <v>10</v>
      </c>
      <c r="AI125" s="4">
        <v>24</v>
      </c>
      <c r="AJ125" s="4">
        <v>137</v>
      </c>
      <c r="AK125" s="4">
        <v>135.9</v>
      </c>
      <c r="AL125" s="4">
        <v>4.5</v>
      </c>
      <c r="AM125" s="4">
        <v>142</v>
      </c>
      <c r="AN125" s="4" t="s">
        <v>155</v>
      </c>
      <c r="AO125" s="4">
        <v>2</v>
      </c>
      <c r="AP125" s="5">
        <v>0.76555555555555566</v>
      </c>
      <c r="AQ125" s="4">
        <v>47.162242999999997</v>
      </c>
      <c r="AR125" s="4">
        <v>-88.491743999999997</v>
      </c>
      <c r="AS125" s="4">
        <v>331.9</v>
      </c>
      <c r="AT125" s="4">
        <v>40.299999999999997</v>
      </c>
      <c r="AU125" s="4">
        <v>12</v>
      </c>
      <c r="AV125" s="4">
        <v>11</v>
      </c>
      <c r="AW125" s="4" t="s">
        <v>415</v>
      </c>
      <c r="AX125" s="4">
        <v>1.8</v>
      </c>
      <c r="AY125" s="4">
        <v>2.1</v>
      </c>
      <c r="AZ125" s="4">
        <v>2.8</v>
      </c>
      <c r="BA125" s="4">
        <v>11.154</v>
      </c>
      <c r="BB125" s="4">
        <v>9.31</v>
      </c>
      <c r="BC125" s="4">
        <v>0.83</v>
      </c>
      <c r="BD125" s="4">
        <v>22.013000000000002</v>
      </c>
      <c r="BE125" s="4">
        <v>1503.35</v>
      </c>
      <c r="BF125" s="4">
        <v>560.76700000000005</v>
      </c>
      <c r="BG125" s="4">
        <v>4.1420000000000003</v>
      </c>
      <c r="BH125" s="4">
        <v>0.442</v>
      </c>
      <c r="BI125" s="4">
        <v>4.5839999999999996</v>
      </c>
      <c r="BJ125" s="4">
        <v>3.2080000000000002</v>
      </c>
      <c r="BK125" s="4">
        <v>0.34300000000000003</v>
      </c>
      <c r="BL125" s="4">
        <v>3.55</v>
      </c>
      <c r="BM125" s="4">
        <v>13.906000000000001</v>
      </c>
      <c r="BQ125" s="4">
        <v>0</v>
      </c>
      <c r="BR125" s="4">
        <v>0.81899900000000003</v>
      </c>
      <c r="BS125" s="4">
        <v>-5</v>
      </c>
      <c r="BT125" s="4">
        <v>8.8730000000000007E-3</v>
      </c>
      <c r="BU125" s="4">
        <v>20.014288000000001</v>
      </c>
      <c r="BV125" s="4">
        <v>0.17923500000000001</v>
      </c>
      <c r="BW125" s="4">
        <f t="shared" si="14"/>
        <v>5.2877748895999996</v>
      </c>
      <c r="BY125" s="4">
        <f t="shared" si="15"/>
        <v>23222.288759652642</v>
      </c>
      <c r="BZ125" s="4">
        <f t="shared" si="16"/>
        <v>8662.1832579799338</v>
      </c>
      <c r="CA125" s="4">
        <f t="shared" si="17"/>
        <v>49.554064150707212</v>
      </c>
      <c r="CB125" s="4">
        <f t="shared" si="18"/>
        <v>214.80636411463044</v>
      </c>
    </row>
    <row r="126" spans="1:80" x14ac:dyDescent="0.25">
      <c r="A126" s="2">
        <v>42804</v>
      </c>
      <c r="B126" s="3">
        <v>0.55726628472222217</v>
      </c>
      <c r="C126" s="4">
        <v>10.872999999999999</v>
      </c>
      <c r="D126" s="4">
        <v>5.9538000000000002</v>
      </c>
      <c r="E126" s="4">
        <v>59537.880258999998</v>
      </c>
      <c r="F126" s="4">
        <v>287.10000000000002</v>
      </c>
      <c r="G126" s="4">
        <v>26.4</v>
      </c>
      <c r="H126" s="4">
        <v>1928.5</v>
      </c>
      <c r="J126" s="4">
        <v>0</v>
      </c>
      <c r="K126" s="4">
        <v>0.82110000000000005</v>
      </c>
      <c r="L126" s="4">
        <v>8.9278999999999993</v>
      </c>
      <c r="M126" s="4">
        <v>4.8887</v>
      </c>
      <c r="N126" s="4">
        <v>235.7576</v>
      </c>
      <c r="O126" s="4">
        <v>21.648399999999999</v>
      </c>
      <c r="P126" s="4">
        <v>257.39999999999998</v>
      </c>
      <c r="Q126" s="4">
        <v>182.51499999999999</v>
      </c>
      <c r="R126" s="4">
        <v>16.759399999999999</v>
      </c>
      <c r="S126" s="4">
        <v>199.3</v>
      </c>
      <c r="T126" s="4">
        <v>1928.4879000000001</v>
      </c>
      <c r="W126" s="4">
        <v>0</v>
      </c>
      <c r="X126" s="4">
        <v>0</v>
      </c>
      <c r="Y126" s="4">
        <v>11.5</v>
      </c>
      <c r="Z126" s="4">
        <v>969</v>
      </c>
      <c r="AA126" s="4">
        <v>990</v>
      </c>
      <c r="AB126" s="4">
        <v>954</v>
      </c>
      <c r="AC126" s="4">
        <v>95.1</v>
      </c>
      <c r="AD126" s="4">
        <v>12.93</v>
      </c>
      <c r="AE126" s="4">
        <v>0.3</v>
      </c>
      <c r="AF126" s="4">
        <v>992</v>
      </c>
      <c r="AG126" s="4">
        <v>-9</v>
      </c>
      <c r="AH126" s="4">
        <v>10</v>
      </c>
      <c r="AI126" s="4">
        <v>24</v>
      </c>
      <c r="AJ126" s="4">
        <v>137</v>
      </c>
      <c r="AK126" s="4">
        <v>136</v>
      </c>
      <c r="AL126" s="4">
        <v>4.5</v>
      </c>
      <c r="AM126" s="4">
        <v>142</v>
      </c>
      <c r="AN126" s="4" t="s">
        <v>155</v>
      </c>
      <c r="AO126" s="4">
        <v>2</v>
      </c>
      <c r="AP126" s="5">
        <v>0.76556712962962958</v>
      </c>
      <c r="AQ126" s="4">
        <v>47.162080000000003</v>
      </c>
      <c r="AR126" s="4">
        <v>-88.491663000000003</v>
      </c>
      <c r="AS126" s="4">
        <v>332.2</v>
      </c>
      <c r="AT126" s="4">
        <v>40.799999999999997</v>
      </c>
      <c r="AU126" s="4">
        <v>12</v>
      </c>
      <c r="AV126" s="4">
        <v>11</v>
      </c>
      <c r="AW126" s="4" t="s">
        <v>415</v>
      </c>
      <c r="AX126" s="4">
        <v>1.8</v>
      </c>
      <c r="AY126" s="4">
        <v>2.1303999999999998</v>
      </c>
      <c r="AZ126" s="4">
        <v>2.8</v>
      </c>
      <c r="BA126" s="4">
        <v>11.154</v>
      </c>
      <c r="BB126" s="4">
        <v>9.4</v>
      </c>
      <c r="BC126" s="4">
        <v>0.84</v>
      </c>
      <c r="BD126" s="4">
        <v>21.786000000000001</v>
      </c>
      <c r="BE126" s="4">
        <v>1540.9190000000001</v>
      </c>
      <c r="BF126" s="4">
        <v>537.03700000000003</v>
      </c>
      <c r="BG126" s="4">
        <v>4.2610000000000001</v>
      </c>
      <c r="BH126" s="4">
        <v>0.39100000000000001</v>
      </c>
      <c r="BI126" s="4">
        <v>4.6520000000000001</v>
      </c>
      <c r="BJ126" s="4">
        <v>3.2989999999999999</v>
      </c>
      <c r="BK126" s="4">
        <v>0.30299999999999999</v>
      </c>
      <c r="BL126" s="4">
        <v>3.6019999999999999</v>
      </c>
      <c r="BM126" s="4">
        <v>13.801399999999999</v>
      </c>
      <c r="BQ126" s="4">
        <v>0</v>
      </c>
      <c r="BR126" s="4">
        <v>0.87850700000000004</v>
      </c>
      <c r="BS126" s="4">
        <v>-5</v>
      </c>
      <c r="BT126" s="4">
        <v>8.1270000000000005E-3</v>
      </c>
      <c r="BU126" s="4">
        <v>21.468515</v>
      </c>
      <c r="BV126" s="4">
        <v>0.16416500000000001</v>
      </c>
      <c r="BW126" s="4">
        <f t="shared" si="14"/>
        <v>5.6719816629999995</v>
      </c>
      <c r="BY126" s="4">
        <f t="shared" si="15"/>
        <v>25532.103089066968</v>
      </c>
      <c r="BZ126" s="4">
        <f t="shared" si="16"/>
        <v>8898.3808017444499</v>
      </c>
      <c r="CA126" s="4">
        <f t="shared" si="17"/>
        <v>54.662450194223005</v>
      </c>
      <c r="CB126" s="4">
        <f t="shared" si="18"/>
        <v>228.68091546242781</v>
      </c>
    </row>
    <row r="127" spans="1:80" x14ac:dyDescent="0.25">
      <c r="A127" s="2">
        <v>42804</v>
      </c>
      <c r="B127" s="3">
        <v>0.55727785879629632</v>
      </c>
      <c r="C127" s="4">
        <v>10.878</v>
      </c>
      <c r="D127" s="4">
        <v>6.1124999999999998</v>
      </c>
      <c r="E127" s="4">
        <v>61124.638403999998</v>
      </c>
      <c r="F127" s="4">
        <v>290.8</v>
      </c>
      <c r="G127" s="4">
        <v>25.4</v>
      </c>
      <c r="H127" s="4">
        <v>1914.7</v>
      </c>
      <c r="J127" s="4">
        <v>0</v>
      </c>
      <c r="K127" s="4">
        <v>0.81940000000000002</v>
      </c>
      <c r="L127" s="4">
        <v>8.9130000000000003</v>
      </c>
      <c r="M127" s="4">
        <v>5.0084</v>
      </c>
      <c r="N127" s="4">
        <v>238.27590000000001</v>
      </c>
      <c r="O127" s="4">
        <v>20.838699999999999</v>
      </c>
      <c r="P127" s="4">
        <v>259.10000000000002</v>
      </c>
      <c r="Q127" s="4">
        <v>184.53280000000001</v>
      </c>
      <c r="R127" s="4">
        <v>16.138500000000001</v>
      </c>
      <c r="S127" s="4">
        <v>200.7</v>
      </c>
      <c r="T127" s="4">
        <v>1914.7</v>
      </c>
      <c r="W127" s="4">
        <v>0</v>
      </c>
      <c r="X127" s="4">
        <v>0</v>
      </c>
      <c r="Y127" s="4">
        <v>11.8</v>
      </c>
      <c r="Z127" s="4">
        <v>967</v>
      </c>
      <c r="AA127" s="4">
        <v>987</v>
      </c>
      <c r="AB127" s="4">
        <v>950</v>
      </c>
      <c r="AC127" s="4">
        <v>95.9</v>
      </c>
      <c r="AD127" s="4">
        <v>13.03</v>
      </c>
      <c r="AE127" s="4">
        <v>0.3</v>
      </c>
      <c r="AF127" s="4">
        <v>992</v>
      </c>
      <c r="AG127" s="4">
        <v>-9</v>
      </c>
      <c r="AH127" s="4">
        <v>10</v>
      </c>
      <c r="AI127" s="4">
        <v>24</v>
      </c>
      <c r="AJ127" s="4">
        <v>137</v>
      </c>
      <c r="AK127" s="4">
        <v>136.9</v>
      </c>
      <c r="AL127" s="4">
        <v>4.8</v>
      </c>
      <c r="AM127" s="4">
        <v>142</v>
      </c>
      <c r="AN127" s="4" t="s">
        <v>155</v>
      </c>
      <c r="AO127" s="4">
        <v>2</v>
      </c>
      <c r="AP127" s="5">
        <v>0.76557870370370373</v>
      </c>
      <c r="AQ127" s="4">
        <v>47.161915999999998</v>
      </c>
      <c r="AR127" s="4">
        <v>-88.491580999999996</v>
      </c>
      <c r="AS127" s="4">
        <v>332.5</v>
      </c>
      <c r="AT127" s="4">
        <v>41.4</v>
      </c>
      <c r="AU127" s="4">
        <v>12</v>
      </c>
      <c r="AV127" s="4">
        <v>10</v>
      </c>
      <c r="AW127" s="4" t="s">
        <v>428</v>
      </c>
      <c r="AX127" s="4">
        <v>1.7392000000000001</v>
      </c>
      <c r="AY127" s="4">
        <v>2.1088</v>
      </c>
      <c r="AZ127" s="4">
        <v>2.7088000000000001</v>
      </c>
      <c r="BA127" s="4">
        <v>11.154</v>
      </c>
      <c r="BB127" s="4">
        <v>9.3000000000000007</v>
      </c>
      <c r="BC127" s="4">
        <v>0.83</v>
      </c>
      <c r="BD127" s="4">
        <v>22.042999999999999</v>
      </c>
      <c r="BE127" s="4">
        <v>1527.038</v>
      </c>
      <c r="BF127" s="4">
        <v>546.14400000000001</v>
      </c>
      <c r="BG127" s="4">
        <v>4.2750000000000004</v>
      </c>
      <c r="BH127" s="4">
        <v>0.374</v>
      </c>
      <c r="BI127" s="4">
        <v>4.649</v>
      </c>
      <c r="BJ127" s="4">
        <v>3.3109999999999999</v>
      </c>
      <c r="BK127" s="4">
        <v>0.28999999999999998</v>
      </c>
      <c r="BL127" s="4">
        <v>3.6</v>
      </c>
      <c r="BM127" s="4">
        <v>13.6021</v>
      </c>
      <c r="BQ127" s="4">
        <v>0</v>
      </c>
      <c r="BR127" s="4">
        <v>0.86068299999999998</v>
      </c>
      <c r="BS127" s="4">
        <v>-5</v>
      </c>
      <c r="BT127" s="4">
        <v>8.0000000000000002E-3</v>
      </c>
      <c r="BU127" s="4">
        <v>21.03294</v>
      </c>
      <c r="BV127" s="4">
        <v>0.16159999999999999</v>
      </c>
      <c r="BW127" s="4">
        <f t="shared" si="14"/>
        <v>5.5569027479999997</v>
      </c>
      <c r="BY127" s="4">
        <f t="shared" si="15"/>
        <v>24788.748523961498</v>
      </c>
      <c r="BZ127" s="4">
        <f t="shared" si="16"/>
        <v>8865.6773923572491</v>
      </c>
      <c r="CA127" s="4">
        <f t="shared" si="17"/>
        <v>53.748201657612</v>
      </c>
      <c r="CB127" s="4">
        <f t="shared" si="18"/>
        <v>220.80592381969319</v>
      </c>
    </row>
    <row r="128" spans="1:80" x14ac:dyDescent="0.25">
      <c r="A128" s="2">
        <v>42804</v>
      </c>
      <c r="B128" s="3">
        <v>0.55728943287037036</v>
      </c>
      <c r="C128" s="4">
        <v>10.861000000000001</v>
      </c>
      <c r="D128" s="4">
        <v>6.0372000000000003</v>
      </c>
      <c r="E128" s="4">
        <v>60371.821219999998</v>
      </c>
      <c r="F128" s="4">
        <v>292.3</v>
      </c>
      <c r="G128" s="4">
        <v>17.3</v>
      </c>
      <c r="H128" s="4">
        <v>2770.9</v>
      </c>
      <c r="J128" s="4">
        <v>0</v>
      </c>
      <c r="K128" s="4">
        <v>0.81950000000000001</v>
      </c>
      <c r="L128" s="4">
        <v>8.9002999999999997</v>
      </c>
      <c r="M128" s="4">
        <v>4.9471999999999996</v>
      </c>
      <c r="N128" s="4">
        <v>239.48849999999999</v>
      </c>
      <c r="O128" s="4">
        <v>14.176500000000001</v>
      </c>
      <c r="P128" s="4">
        <v>253.7</v>
      </c>
      <c r="Q128" s="4">
        <v>185.4836</v>
      </c>
      <c r="R128" s="4">
        <v>10.979699999999999</v>
      </c>
      <c r="S128" s="4">
        <v>196.5</v>
      </c>
      <c r="T128" s="4">
        <v>2770.8656000000001</v>
      </c>
      <c r="W128" s="4">
        <v>0</v>
      </c>
      <c r="X128" s="4">
        <v>0</v>
      </c>
      <c r="Y128" s="4">
        <v>11.9</v>
      </c>
      <c r="Z128" s="4">
        <v>932</v>
      </c>
      <c r="AA128" s="4">
        <v>949</v>
      </c>
      <c r="AB128" s="4">
        <v>914</v>
      </c>
      <c r="AC128" s="4">
        <v>96</v>
      </c>
      <c r="AD128" s="4">
        <v>13.05</v>
      </c>
      <c r="AE128" s="4">
        <v>0.3</v>
      </c>
      <c r="AF128" s="4">
        <v>992</v>
      </c>
      <c r="AG128" s="4">
        <v>-9</v>
      </c>
      <c r="AH128" s="4">
        <v>10</v>
      </c>
      <c r="AI128" s="4">
        <v>24</v>
      </c>
      <c r="AJ128" s="4">
        <v>137</v>
      </c>
      <c r="AK128" s="4">
        <v>135.30000000000001</v>
      </c>
      <c r="AL128" s="4">
        <v>5</v>
      </c>
      <c r="AM128" s="4">
        <v>142</v>
      </c>
      <c r="AN128" s="4" t="s">
        <v>155</v>
      </c>
      <c r="AO128" s="4">
        <v>2</v>
      </c>
      <c r="AP128" s="5">
        <v>0.76559027777777777</v>
      </c>
      <c r="AQ128" s="4">
        <v>47.161749999999998</v>
      </c>
      <c r="AR128" s="4">
        <v>-88.491496999999995</v>
      </c>
      <c r="AS128" s="4">
        <v>332.9</v>
      </c>
      <c r="AT128" s="4">
        <v>42.6</v>
      </c>
      <c r="AU128" s="4">
        <v>12</v>
      </c>
      <c r="AV128" s="4">
        <v>10</v>
      </c>
      <c r="AW128" s="4" t="s">
        <v>428</v>
      </c>
      <c r="AX128" s="4">
        <v>1.3872</v>
      </c>
      <c r="AY128" s="4">
        <v>1.7784</v>
      </c>
      <c r="AZ128" s="4">
        <v>2.2871999999999999</v>
      </c>
      <c r="BA128" s="4">
        <v>11.154</v>
      </c>
      <c r="BB128" s="4">
        <v>9.3000000000000007</v>
      </c>
      <c r="BC128" s="4">
        <v>0.83</v>
      </c>
      <c r="BD128" s="4">
        <v>22.033000000000001</v>
      </c>
      <c r="BE128" s="4">
        <v>1523.6010000000001</v>
      </c>
      <c r="BF128" s="4">
        <v>539.01800000000003</v>
      </c>
      <c r="BG128" s="4">
        <v>4.2930000000000001</v>
      </c>
      <c r="BH128" s="4">
        <v>0.254</v>
      </c>
      <c r="BI128" s="4">
        <v>4.5469999999999997</v>
      </c>
      <c r="BJ128" s="4">
        <v>3.3250000000000002</v>
      </c>
      <c r="BK128" s="4">
        <v>0.19700000000000001</v>
      </c>
      <c r="BL128" s="4">
        <v>3.5219999999999998</v>
      </c>
      <c r="BM128" s="4">
        <v>19.667999999999999</v>
      </c>
      <c r="BQ128" s="4">
        <v>0</v>
      </c>
      <c r="BR128" s="4">
        <v>0.59597299999999997</v>
      </c>
      <c r="BS128" s="4">
        <v>-5</v>
      </c>
      <c r="BT128" s="4">
        <v>8.0000000000000002E-3</v>
      </c>
      <c r="BU128" s="4">
        <v>14.56409</v>
      </c>
      <c r="BV128" s="4">
        <v>0.16159999999999999</v>
      </c>
      <c r="BW128" s="4">
        <f t="shared" si="14"/>
        <v>3.8478325779999998</v>
      </c>
      <c r="BY128" s="4">
        <f t="shared" si="15"/>
        <v>17126.135559587863</v>
      </c>
      <c r="BZ128" s="4">
        <f t="shared" si="16"/>
        <v>6058.8666829819167</v>
      </c>
      <c r="CA128" s="4">
        <f t="shared" si="17"/>
        <v>37.374877501150003</v>
      </c>
      <c r="CB128" s="4">
        <f t="shared" si="18"/>
        <v>221.07942577221601</v>
      </c>
    </row>
    <row r="129" spans="1:80" x14ac:dyDescent="0.25">
      <c r="A129" s="2">
        <v>42804</v>
      </c>
      <c r="B129" s="3">
        <v>0.55730100694444451</v>
      </c>
      <c r="C129" s="4">
        <v>12.048999999999999</v>
      </c>
      <c r="D129" s="4">
        <v>4.6597999999999997</v>
      </c>
      <c r="E129" s="4">
        <v>46597.577018999997</v>
      </c>
      <c r="F129" s="4">
        <v>293.8</v>
      </c>
      <c r="G129" s="4">
        <v>6.8</v>
      </c>
      <c r="H129" s="4">
        <v>4882.3999999999996</v>
      </c>
      <c r="J129" s="4">
        <v>0</v>
      </c>
      <c r="K129" s="4">
        <v>0.82169999999999999</v>
      </c>
      <c r="L129" s="4">
        <v>9.9006000000000007</v>
      </c>
      <c r="M129" s="4">
        <v>3.8290000000000002</v>
      </c>
      <c r="N129" s="4">
        <v>241.4495</v>
      </c>
      <c r="O129" s="4">
        <v>5.5579000000000001</v>
      </c>
      <c r="P129" s="4">
        <v>247</v>
      </c>
      <c r="Q129" s="4">
        <v>186.92150000000001</v>
      </c>
      <c r="R129" s="4">
        <v>4.3028000000000004</v>
      </c>
      <c r="S129" s="4">
        <v>191.2</v>
      </c>
      <c r="T129" s="4">
        <v>4882.4259000000002</v>
      </c>
      <c r="W129" s="4">
        <v>0</v>
      </c>
      <c r="X129" s="4">
        <v>0</v>
      </c>
      <c r="Y129" s="4">
        <v>11.7</v>
      </c>
      <c r="Z129" s="4">
        <v>891</v>
      </c>
      <c r="AA129" s="4">
        <v>906</v>
      </c>
      <c r="AB129" s="4">
        <v>875</v>
      </c>
      <c r="AC129" s="4">
        <v>95.1</v>
      </c>
      <c r="AD129" s="4">
        <v>12.93</v>
      </c>
      <c r="AE129" s="4">
        <v>0.3</v>
      </c>
      <c r="AF129" s="4">
        <v>992</v>
      </c>
      <c r="AG129" s="4">
        <v>-9</v>
      </c>
      <c r="AH129" s="4">
        <v>10</v>
      </c>
      <c r="AI129" s="4">
        <v>24</v>
      </c>
      <c r="AJ129" s="4">
        <v>137.9</v>
      </c>
      <c r="AK129" s="4">
        <v>136.69999999999999</v>
      </c>
      <c r="AL129" s="4">
        <v>4.7</v>
      </c>
      <c r="AM129" s="4">
        <v>142</v>
      </c>
      <c r="AN129" s="4" t="s">
        <v>155</v>
      </c>
      <c r="AO129" s="4">
        <v>2</v>
      </c>
      <c r="AP129" s="5">
        <v>0.76560185185185192</v>
      </c>
      <c r="AQ129" s="4">
        <v>47.161585000000002</v>
      </c>
      <c r="AR129" s="4">
        <v>-88.491388000000001</v>
      </c>
      <c r="AS129" s="4">
        <v>332.9</v>
      </c>
      <c r="AT129" s="4">
        <v>44.2</v>
      </c>
      <c r="AU129" s="4">
        <v>12</v>
      </c>
      <c r="AV129" s="4">
        <v>11</v>
      </c>
      <c r="AW129" s="4" t="s">
        <v>415</v>
      </c>
      <c r="AX129" s="4">
        <v>0.9304</v>
      </c>
      <c r="AY129" s="4">
        <v>1.5608</v>
      </c>
      <c r="AZ129" s="4">
        <v>1.8304</v>
      </c>
      <c r="BA129" s="4">
        <v>11.154</v>
      </c>
      <c r="BB129" s="4">
        <v>9.43</v>
      </c>
      <c r="BC129" s="4">
        <v>0.85</v>
      </c>
      <c r="BD129" s="4">
        <v>21.696999999999999</v>
      </c>
      <c r="BE129" s="4">
        <v>1683.7170000000001</v>
      </c>
      <c r="BF129" s="4">
        <v>414.44799999999998</v>
      </c>
      <c r="BG129" s="4">
        <v>4.3</v>
      </c>
      <c r="BH129" s="4">
        <v>9.9000000000000005E-2</v>
      </c>
      <c r="BI129" s="4">
        <v>4.399</v>
      </c>
      <c r="BJ129" s="4">
        <v>3.3290000000000002</v>
      </c>
      <c r="BK129" s="4">
        <v>7.6999999999999999E-2</v>
      </c>
      <c r="BL129" s="4">
        <v>3.4060000000000001</v>
      </c>
      <c r="BM129" s="4">
        <v>34.428800000000003</v>
      </c>
      <c r="BQ129" s="4">
        <v>0</v>
      </c>
      <c r="BR129" s="4">
        <v>0.35721000000000003</v>
      </c>
      <c r="BS129" s="4">
        <v>-5</v>
      </c>
      <c r="BT129" s="4">
        <v>8.0000000000000002E-3</v>
      </c>
      <c r="BU129" s="4">
        <v>8.7293190000000003</v>
      </c>
      <c r="BV129" s="4">
        <v>0.16159999999999999</v>
      </c>
      <c r="BW129" s="4">
        <f t="shared" si="14"/>
        <v>2.3062860798</v>
      </c>
      <c r="BY129" s="4">
        <f t="shared" si="15"/>
        <v>11343.687020054413</v>
      </c>
      <c r="BZ129" s="4">
        <f t="shared" si="16"/>
        <v>2792.2557045438816</v>
      </c>
      <c r="CA129" s="4">
        <f t="shared" si="17"/>
        <v>22.428433097581802</v>
      </c>
      <c r="CB129" s="4">
        <f t="shared" si="18"/>
        <v>231.95675501052099</v>
      </c>
    </row>
    <row r="130" spans="1:80" x14ac:dyDescent="0.25">
      <c r="A130" s="2">
        <v>42804</v>
      </c>
      <c r="B130" s="3">
        <v>0.55731258101851855</v>
      </c>
      <c r="C130" s="4">
        <v>13.073</v>
      </c>
      <c r="D130" s="4">
        <v>2.3216999999999999</v>
      </c>
      <c r="E130" s="4">
        <v>23217.060783000001</v>
      </c>
      <c r="F130" s="4">
        <v>282</v>
      </c>
      <c r="G130" s="4">
        <v>6.7</v>
      </c>
      <c r="H130" s="4">
        <v>3994.7</v>
      </c>
      <c r="J130" s="4">
        <v>0</v>
      </c>
      <c r="K130" s="4">
        <v>0.83879999999999999</v>
      </c>
      <c r="L130" s="4">
        <v>10.9649</v>
      </c>
      <c r="M130" s="4">
        <v>1.9474</v>
      </c>
      <c r="N130" s="4">
        <v>236.56890000000001</v>
      </c>
      <c r="O130" s="4">
        <v>5.6197999999999997</v>
      </c>
      <c r="P130" s="4">
        <v>242.2</v>
      </c>
      <c r="Q130" s="4">
        <v>183.13149999999999</v>
      </c>
      <c r="R130" s="4">
        <v>4.3503999999999996</v>
      </c>
      <c r="S130" s="4">
        <v>187.5</v>
      </c>
      <c r="T130" s="4">
        <v>3994.7026000000001</v>
      </c>
      <c r="W130" s="4">
        <v>0</v>
      </c>
      <c r="X130" s="4">
        <v>0</v>
      </c>
      <c r="Y130" s="4">
        <v>11.8</v>
      </c>
      <c r="Z130" s="4">
        <v>873</v>
      </c>
      <c r="AA130" s="4">
        <v>886</v>
      </c>
      <c r="AB130" s="4">
        <v>856</v>
      </c>
      <c r="AC130" s="4">
        <v>95</v>
      </c>
      <c r="AD130" s="4">
        <v>12.92</v>
      </c>
      <c r="AE130" s="4">
        <v>0.3</v>
      </c>
      <c r="AF130" s="4">
        <v>992</v>
      </c>
      <c r="AG130" s="4">
        <v>-9</v>
      </c>
      <c r="AH130" s="4">
        <v>10</v>
      </c>
      <c r="AI130" s="4">
        <v>24</v>
      </c>
      <c r="AJ130" s="4">
        <v>137.1</v>
      </c>
      <c r="AK130" s="4">
        <v>137</v>
      </c>
      <c r="AL130" s="4">
        <v>5</v>
      </c>
      <c r="AM130" s="4">
        <v>142</v>
      </c>
      <c r="AN130" s="4" t="s">
        <v>155</v>
      </c>
      <c r="AO130" s="4">
        <v>2</v>
      </c>
      <c r="AP130" s="5">
        <v>0.76561342592592585</v>
      </c>
      <c r="AQ130" s="4">
        <v>47.161428999999998</v>
      </c>
      <c r="AR130" s="4">
        <v>-88.491257000000004</v>
      </c>
      <c r="AS130" s="4">
        <v>332.4</v>
      </c>
      <c r="AT130" s="4">
        <v>44.8</v>
      </c>
      <c r="AU130" s="4">
        <v>12</v>
      </c>
      <c r="AV130" s="4">
        <v>11</v>
      </c>
      <c r="AW130" s="4" t="s">
        <v>415</v>
      </c>
      <c r="AX130" s="4">
        <v>1</v>
      </c>
      <c r="AY130" s="4">
        <v>1.7</v>
      </c>
      <c r="AZ130" s="4">
        <v>1.9</v>
      </c>
      <c r="BA130" s="4">
        <v>11.154</v>
      </c>
      <c r="BB130" s="4">
        <v>10.49</v>
      </c>
      <c r="BC130" s="4">
        <v>0.94</v>
      </c>
      <c r="BD130" s="4">
        <v>19.222000000000001</v>
      </c>
      <c r="BE130" s="4">
        <v>1992.07</v>
      </c>
      <c r="BF130" s="4">
        <v>225.18</v>
      </c>
      <c r="BG130" s="4">
        <v>4.5010000000000003</v>
      </c>
      <c r="BH130" s="4">
        <v>0.107</v>
      </c>
      <c r="BI130" s="4">
        <v>4.6079999999999997</v>
      </c>
      <c r="BJ130" s="4">
        <v>3.484</v>
      </c>
      <c r="BK130" s="4">
        <v>8.3000000000000004E-2</v>
      </c>
      <c r="BL130" s="4">
        <v>3.5670000000000002</v>
      </c>
      <c r="BM130" s="4">
        <v>30.092700000000001</v>
      </c>
      <c r="BQ130" s="4">
        <v>0</v>
      </c>
      <c r="BR130" s="4">
        <v>0.24506500000000001</v>
      </c>
      <c r="BS130" s="4">
        <v>-5</v>
      </c>
      <c r="BT130" s="4">
        <v>8.8730000000000007E-3</v>
      </c>
      <c r="BU130" s="4">
        <v>5.9887759999999997</v>
      </c>
      <c r="BV130" s="4">
        <v>0.17923500000000001</v>
      </c>
      <c r="BW130" s="4">
        <f t="shared" si="14"/>
        <v>1.5822346191999999</v>
      </c>
      <c r="BY130" s="4">
        <f t="shared" si="15"/>
        <v>9207.6210846777758</v>
      </c>
      <c r="BZ130" s="4">
        <f t="shared" si="16"/>
        <v>1040.812880997024</v>
      </c>
      <c r="CA130" s="4">
        <f t="shared" si="17"/>
        <v>16.103526411731199</v>
      </c>
      <c r="CB130" s="4">
        <f t="shared" si="18"/>
        <v>139.09259163326735</v>
      </c>
    </row>
    <row r="131" spans="1:80" x14ac:dyDescent="0.25">
      <c r="A131" s="2">
        <v>42804</v>
      </c>
      <c r="B131" s="3">
        <v>0.55732415509259259</v>
      </c>
      <c r="C131" s="4">
        <v>13.15</v>
      </c>
      <c r="D131" s="4">
        <v>1.4020999999999999</v>
      </c>
      <c r="E131" s="4">
        <v>14021.006019</v>
      </c>
      <c r="F131" s="4">
        <v>256.89999999999998</v>
      </c>
      <c r="G131" s="4">
        <v>11.2</v>
      </c>
      <c r="H131" s="4">
        <v>2693.3</v>
      </c>
      <c r="J131" s="4">
        <v>0</v>
      </c>
      <c r="K131" s="4">
        <v>0.84909999999999997</v>
      </c>
      <c r="L131" s="4">
        <v>11.1661</v>
      </c>
      <c r="M131" s="4">
        <v>1.1906000000000001</v>
      </c>
      <c r="N131" s="4">
        <v>218.17310000000001</v>
      </c>
      <c r="O131" s="4">
        <v>9.5395000000000003</v>
      </c>
      <c r="P131" s="4">
        <v>227.7</v>
      </c>
      <c r="Q131" s="4">
        <v>168.89099999999999</v>
      </c>
      <c r="R131" s="4">
        <v>7.3845999999999998</v>
      </c>
      <c r="S131" s="4">
        <v>176.3</v>
      </c>
      <c r="T131" s="4">
        <v>2693.3231000000001</v>
      </c>
      <c r="W131" s="4">
        <v>0</v>
      </c>
      <c r="X131" s="4">
        <v>0</v>
      </c>
      <c r="Y131" s="4">
        <v>12</v>
      </c>
      <c r="Z131" s="4">
        <v>863</v>
      </c>
      <c r="AA131" s="4">
        <v>876</v>
      </c>
      <c r="AB131" s="4">
        <v>847</v>
      </c>
      <c r="AC131" s="4">
        <v>95</v>
      </c>
      <c r="AD131" s="4">
        <v>12.92</v>
      </c>
      <c r="AE131" s="4">
        <v>0.3</v>
      </c>
      <c r="AF131" s="4">
        <v>992</v>
      </c>
      <c r="AG131" s="4">
        <v>-9</v>
      </c>
      <c r="AH131" s="4">
        <v>10</v>
      </c>
      <c r="AI131" s="4">
        <v>24</v>
      </c>
      <c r="AJ131" s="4">
        <v>137.9</v>
      </c>
      <c r="AK131" s="4">
        <v>136.1</v>
      </c>
      <c r="AL131" s="4">
        <v>5</v>
      </c>
      <c r="AM131" s="4">
        <v>142</v>
      </c>
      <c r="AN131" s="4" t="s">
        <v>155</v>
      </c>
      <c r="AO131" s="4">
        <v>2</v>
      </c>
      <c r="AP131" s="5">
        <v>0.765625</v>
      </c>
      <c r="AQ131" s="4">
        <v>47.161296</v>
      </c>
      <c r="AR131" s="4">
        <v>-88.491112999999999</v>
      </c>
      <c r="AS131" s="4">
        <v>332.2</v>
      </c>
      <c r="AT131" s="4">
        <v>41.1</v>
      </c>
      <c r="AU131" s="4">
        <v>12</v>
      </c>
      <c r="AV131" s="4">
        <v>11</v>
      </c>
      <c r="AW131" s="4" t="s">
        <v>415</v>
      </c>
      <c r="AX131" s="4">
        <v>1</v>
      </c>
      <c r="AY131" s="4">
        <v>1.7</v>
      </c>
      <c r="AZ131" s="4">
        <v>1.9303999999999999</v>
      </c>
      <c r="BA131" s="4">
        <v>11.154</v>
      </c>
      <c r="BB131" s="4">
        <v>11.26</v>
      </c>
      <c r="BC131" s="4">
        <v>1.01</v>
      </c>
      <c r="BD131" s="4">
        <v>17.765000000000001</v>
      </c>
      <c r="BE131" s="4">
        <v>2139.1709999999998</v>
      </c>
      <c r="BF131" s="4">
        <v>145.172</v>
      </c>
      <c r="BG131" s="4">
        <v>4.3769999999999998</v>
      </c>
      <c r="BH131" s="4">
        <v>0.191</v>
      </c>
      <c r="BI131" s="4">
        <v>4.5679999999999996</v>
      </c>
      <c r="BJ131" s="4">
        <v>3.3879999999999999</v>
      </c>
      <c r="BK131" s="4">
        <v>0.14799999999999999</v>
      </c>
      <c r="BL131" s="4">
        <v>3.536</v>
      </c>
      <c r="BM131" s="4">
        <v>21.3949</v>
      </c>
      <c r="BQ131" s="4">
        <v>0</v>
      </c>
      <c r="BR131" s="4">
        <v>0.19808000000000001</v>
      </c>
      <c r="BS131" s="4">
        <v>-5</v>
      </c>
      <c r="BT131" s="4">
        <v>8.9999999999999993E-3</v>
      </c>
      <c r="BU131" s="4">
        <v>4.8405800000000001</v>
      </c>
      <c r="BV131" s="4">
        <v>0.18179999999999999</v>
      </c>
      <c r="BW131" s="4">
        <f t="shared" si="14"/>
        <v>1.2788812359999999</v>
      </c>
      <c r="BY131" s="4">
        <f t="shared" si="15"/>
        <v>7991.8565276151239</v>
      </c>
      <c r="BZ131" s="4">
        <f t="shared" si="16"/>
        <v>542.35673343876806</v>
      </c>
      <c r="CA131" s="4">
        <f t="shared" si="17"/>
        <v>12.657431273872001</v>
      </c>
      <c r="CB131" s="4">
        <f t="shared" si="18"/>
        <v>79.930482987415601</v>
      </c>
    </row>
    <row r="132" spans="1:80" x14ac:dyDescent="0.25">
      <c r="A132" s="2">
        <v>42804</v>
      </c>
      <c r="B132" s="3">
        <v>0.55733572916666663</v>
      </c>
      <c r="C132" s="4">
        <v>12.32</v>
      </c>
      <c r="D132" s="4">
        <v>1.3759999999999999</v>
      </c>
      <c r="E132" s="4">
        <v>13760.169492000001</v>
      </c>
      <c r="F132" s="4">
        <v>249</v>
      </c>
      <c r="G132" s="4">
        <v>18.3</v>
      </c>
      <c r="H132" s="4">
        <v>1982.5</v>
      </c>
      <c r="J132" s="4">
        <v>0</v>
      </c>
      <c r="K132" s="4">
        <v>0.85760000000000003</v>
      </c>
      <c r="L132" s="4">
        <v>10.5649</v>
      </c>
      <c r="M132" s="4">
        <v>1.18</v>
      </c>
      <c r="N132" s="4">
        <v>213.53659999999999</v>
      </c>
      <c r="O132" s="4">
        <v>15.6625</v>
      </c>
      <c r="P132" s="4">
        <v>229.2</v>
      </c>
      <c r="Q132" s="4">
        <v>165.37350000000001</v>
      </c>
      <c r="R132" s="4">
        <v>12.129799999999999</v>
      </c>
      <c r="S132" s="4">
        <v>177.5</v>
      </c>
      <c r="T132" s="4">
        <v>1982.4517000000001</v>
      </c>
      <c r="W132" s="4">
        <v>0</v>
      </c>
      <c r="X132" s="4">
        <v>0</v>
      </c>
      <c r="Y132" s="4">
        <v>11.7</v>
      </c>
      <c r="Z132" s="4">
        <v>861</v>
      </c>
      <c r="AA132" s="4">
        <v>872</v>
      </c>
      <c r="AB132" s="4">
        <v>846</v>
      </c>
      <c r="AC132" s="4">
        <v>95.9</v>
      </c>
      <c r="AD132" s="4">
        <v>13.03</v>
      </c>
      <c r="AE132" s="4">
        <v>0.3</v>
      </c>
      <c r="AF132" s="4">
        <v>992</v>
      </c>
      <c r="AG132" s="4">
        <v>-9</v>
      </c>
      <c r="AH132" s="4">
        <v>10</v>
      </c>
      <c r="AI132" s="4">
        <v>24</v>
      </c>
      <c r="AJ132" s="4">
        <v>137.1</v>
      </c>
      <c r="AK132" s="4">
        <v>135.1</v>
      </c>
      <c r="AL132" s="4">
        <v>4.7</v>
      </c>
      <c r="AM132" s="4">
        <v>142</v>
      </c>
      <c r="AN132" s="4" t="s">
        <v>155</v>
      </c>
      <c r="AO132" s="4">
        <v>2</v>
      </c>
      <c r="AP132" s="5">
        <v>0.76563657407407415</v>
      </c>
      <c r="AQ132" s="4">
        <v>47.161180000000002</v>
      </c>
      <c r="AR132" s="4">
        <v>-88.490971999999999</v>
      </c>
      <c r="AS132" s="4">
        <v>332.5</v>
      </c>
      <c r="AT132" s="4">
        <v>38</v>
      </c>
      <c r="AU132" s="4">
        <v>12</v>
      </c>
      <c r="AV132" s="4">
        <v>11</v>
      </c>
      <c r="AW132" s="4" t="s">
        <v>415</v>
      </c>
      <c r="AX132" s="4">
        <v>1.0607390000000001</v>
      </c>
      <c r="AY132" s="4">
        <v>1.4874130000000001</v>
      </c>
      <c r="AZ132" s="4">
        <v>2.03037</v>
      </c>
      <c r="BA132" s="4">
        <v>11.154</v>
      </c>
      <c r="BB132" s="4">
        <v>11.98</v>
      </c>
      <c r="BC132" s="4">
        <v>1.07</v>
      </c>
      <c r="BD132" s="4">
        <v>16.608000000000001</v>
      </c>
      <c r="BE132" s="4">
        <v>2140.1</v>
      </c>
      <c r="BF132" s="4">
        <v>152.13900000000001</v>
      </c>
      <c r="BG132" s="4">
        <v>4.53</v>
      </c>
      <c r="BH132" s="4">
        <v>0.33200000000000002</v>
      </c>
      <c r="BI132" s="4">
        <v>4.8620000000000001</v>
      </c>
      <c r="BJ132" s="4">
        <v>3.508</v>
      </c>
      <c r="BK132" s="4">
        <v>0.25700000000000001</v>
      </c>
      <c r="BL132" s="4">
        <v>3.7650000000000001</v>
      </c>
      <c r="BM132" s="4">
        <v>16.651299999999999</v>
      </c>
      <c r="BQ132" s="4">
        <v>0</v>
      </c>
      <c r="BR132" s="4">
        <v>0.154588</v>
      </c>
      <c r="BS132" s="4">
        <v>-5</v>
      </c>
      <c r="BT132" s="4">
        <v>8.1270000000000005E-3</v>
      </c>
      <c r="BU132" s="4">
        <v>3.7777449999999999</v>
      </c>
      <c r="BV132" s="4">
        <v>0.16416500000000001</v>
      </c>
      <c r="BW132" s="4">
        <f t="shared" si="14"/>
        <v>0.99808022899999993</v>
      </c>
      <c r="BY132" s="4">
        <f t="shared" si="15"/>
        <v>6239.8116510990994</v>
      </c>
      <c r="BZ132" s="4">
        <f t="shared" si="16"/>
        <v>443.58614307114908</v>
      </c>
      <c r="CA132" s="4">
        <f t="shared" si="17"/>
        <v>10.228147877228</v>
      </c>
      <c r="CB132" s="4">
        <f t="shared" si="18"/>
        <v>48.549589152818299</v>
      </c>
    </row>
    <row r="133" spans="1:80" x14ac:dyDescent="0.25">
      <c r="A133" s="2">
        <v>42804</v>
      </c>
      <c r="B133" s="3">
        <v>0.55734730324074067</v>
      </c>
      <c r="C133" s="4">
        <v>11.516999999999999</v>
      </c>
      <c r="D133" s="4">
        <v>2.7282999999999999</v>
      </c>
      <c r="E133" s="4">
        <v>27283.001686</v>
      </c>
      <c r="F133" s="4">
        <v>246.1</v>
      </c>
      <c r="G133" s="4">
        <v>5</v>
      </c>
      <c r="H133" s="4">
        <v>2164.1999999999998</v>
      </c>
      <c r="J133" s="4">
        <v>0</v>
      </c>
      <c r="K133" s="4">
        <v>0.85040000000000004</v>
      </c>
      <c r="L133" s="4">
        <v>9.7942</v>
      </c>
      <c r="M133" s="4">
        <v>2.3201999999999998</v>
      </c>
      <c r="N133" s="4">
        <v>209.3143</v>
      </c>
      <c r="O133" s="4">
        <v>4.2521000000000004</v>
      </c>
      <c r="P133" s="4">
        <v>213.6</v>
      </c>
      <c r="Q133" s="4">
        <v>162.1138</v>
      </c>
      <c r="R133" s="4">
        <v>3.2932000000000001</v>
      </c>
      <c r="S133" s="4">
        <v>165.4</v>
      </c>
      <c r="T133" s="4">
        <v>2164.1768000000002</v>
      </c>
      <c r="W133" s="4">
        <v>0</v>
      </c>
      <c r="X133" s="4">
        <v>0</v>
      </c>
      <c r="Y133" s="4">
        <v>11.6</v>
      </c>
      <c r="Z133" s="4">
        <v>879</v>
      </c>
      <c r="AA133" s="4">
        <v>891</v>
      </c>
      <c r="AB133" s="4">
        <v>863</v>
      </c>
      <c r="AC133" s="4">
        <v>96</v>
      </c>
      <c r="AD133" s="4">
        <v>13.05</v>
      </c>
      <c r="AE133" s="4">
        <v>0.3</v>
      </c>
      <c r="AF133" s="4">
        <v>992</v>
      </c>
      <c r="AG133" s="4">
        <v>-9</v>
      </c>
      <c r="AH133" s="4">
        <v>10</v>
      </c>
      <c r="AI133" s="4">
        <v>24</v>
      </c>
      <c r="AJ133" s="4">
        <v>137</v>
      </c>
      <c r="AK133" s="4">
        <v>135</v>
      </c>
      <c r="AL133" s="4">
        <v>4.9000000000000004</v>
      </c>
      <c r="AM133" s="4">
        <v>142</v>
      </c>
      <c r="AN133" s="4" t="s">
        <v>155</v>
      </c>
      <c r="AO133" s="4">
        <v>2</v>
      </c>
      <c r="AP133" s="5">
        <v>0.76564814814814808</v>
      </c>
      <c r="AQ133" s="4">
        <v>47.161073000000002</v>
      </c>
      <c r="AR133" s="4">
        <v>-88.490853000000001</v>
      </c>
      <c r="AS133" s="4">
        <v>332.1</v>
      </c>
      <c r="AT133" s="4">
        <v>35.299999999999997</v>
      </c>
      <c r="AU133" s="4">
        <v>12</v>
      </c>
      <c r="AV133" s="4">
        <v>11</v>
      </c>
      <c r="AW133" s="4" t="s">
        <v>415</v>
      </c>
      <c r="AX133" s="4">
        <v>1.1393390000000001</v>
      </c>
      <c r="AY133" s="4">
        <v>1.03033</v>
      </c>
      <c r="AZ133" s="4">
        <v>2.1</v>
      </c>
      <c r="BA133" s="4">
        <v>11.154</v>
      </c>
      <c r="BB133" s="4">
        <v>11.37</v>
      </c>
      <c r="BC133" s="4">
        <v>1.02</v>
      </c>
      <c r="BD133" s="4">
        <v>17.59</v>
      </c>
      <c r="BE133" s="4">
        <v>1921.377</v>
      </c>
      <c r="BF133" s="4">
        <v>289.69799999999998</v>
      </c>
      <c r="BG133" s="4">
        <v>4.3</v>
      </c>
      <c r="BH133" s="4">
        <v>8.6999999999999994E-2</v>
      </c>
      <c r="BI133" s="4">
        <v>4.3869999999999996</v>
      </c>
      <c r="BJ133" s="4">
        <v>3.33</v>
      </c>
      <c r="BK133" s="4">
        <v>6.8000000000000005E-2</v>
      </c>
      <c r="BL133" s="4">
        <v>3.3980000000000001</v>
      </c>
      <c r="BM133" s="4">
        <v>17.604099999999999</v>
      </c>
      <c r="BQ133" s="4">
        <v>0</v>
      </c>
      <c r="BR133" s="4">
        <v>0.31137799999999999</v>
      </c>
      <c r="BS133" s="4">
        <v>-5</v>
      </c>
      <c r="BT133" s="4">
        <v>8.8730000000000007E-3</v>
      </c>
      <c r="BU133" s="4">
        <v>7.6093000000000002</v>
      </c>
      <c r="BV133" s="4">
        <v>0.17923500000000001</v>
      </c>
      <c r="BW133" s="4">
        <f t="shared" si="14"/>
        <v>2.0103770600000002</v>
      </c>
      <c r="BY133" s="4">
        <f t="shared" si="15"/>
        <v>11283.973785907981</v>
      </c>
      <c r="BZ133" s="4">
        <f t="shared" si="16"/>
        <v>1701.35514156252</v>
      </c>
      <c r="CA133" s="4">
        <f t="shared" si="17"/>
        <v>19.556616274200003</v>
      </c>
      <c r="CB133" s="4">
        <f t="shared" si="18"/>
        <v>103.386374940734</v>
      </c>
    </row>
    <row r="134" spans="1:80" x14ac:dyDescent="0.25">
      <c r="A134" s="2">
        <v>42804</v>
      </c>
      <c r="B134" s="3">
        <v>0.55735887731481482</v>
      </c>
      <c r="C134" s="4">
        <v>12.157</v>
      </c>
      <c r="D134" s="4">
        <v>3.9611000000000001</v>
      </c>
      <c r="E134" s="4">
        <v>39610.770548</v>
      </c>
      <c r="F134" s="4">
        <v>243.4</v>
      </c>
      <c r="G134" s="4">
        <v>5</v>
      </c>
      <c r="H134" s="4">
        <v>2484.1</v>
      </c>
      <c r="J134" s="4">
        <v>0.09</v>
      </c>
      <c r="K134" s="4">
        <v>0.83109999999999995</v>
      </c>
      <c r="L134" s="4">
        <v>10.103999999999999</v>
      </c>
      <c r="M134" s="4">
        <v>3.2921</v>
      </c>
      <c r="N134" s="4">
        <v>202.30099999999999</v>
      </c>
      <c r="O134" s="4">
        <v>4.1853999999999996</v>
      </c>
      <c r="P134" s="4">
        <v>206.5</v>
      </c>
      <c r="Q134" s="4">
        <v>156.61410000000001</v>
      </c>
      <c r="R134" s="4">
        <v>3.2402000000000002</v>
      </c>
      <c r="S134" s="4">
        <v>159.9</v>
      </c>
      <c r="T134" s="4">
        <v>2484.0961000000002</v>
      </c>
      <c r="W134" s="4">
        <v>0</v>
      </c>
      <c r="X134" s="4">
        <v>7.2099999999999997E-2</v>
      </c>
      <c r="Y134" s="4">
        <v>11.6</v>
      </c>
      <c r="Z134" s="4">
        <v>882</v>
      </c>
      <c r="AA134" s="4">
        <v>897</v>
      </c>
      <c r="AB134" s="4">
        <v>866</v>
      </c>
      <c r="AC134" s="4">
        <v>95.1</v>
      </c>
      <c r="AD134" s="4">
        <v>12.93</v>
      </c>
      <c r="AE134" s="4">
        <v>0.3</v>
      </c>
      <c r="AF134" s="4">
        <v>992</v>
      </c>
      <c r="AG134" s="4">
        <v>-9</v>
      </c>
      <c r="AH134" s="4">
        <v>10</v>
      </c>
      <c r="AI134" s="4">
        <v>24</v>
      </c>
      <c r="AJ134" s="4">
        <v>137</v>
      </c>
      <c r="AK134" s="4">
        <v>134.1</v>
      </c>
      <c r="AL134" s="4">
        <v>5</v>
      </c>
      <c r="AM134" s="4">
        <v>142</v>
      </c>
      <c r="AN134" s="4" t="s">
        <v>155</v>
      </c>
      <c r="AO134" s="4">
        <v>2</v>
      </c>
      <c r="AP134" s="5">
        <v>0.76565972222222223</v>
      </c>
      <c r="AQ134" s="4">
        <v>47.160967999999997</v>
      </c>
      <c r="AR134" s="4">
        <v>-88.490762000000004</v>
      </c>
      <c r="AS134" s="4">
        <v>331.8</v>
      </c>
      <c r="AT134" s="4">
        <v>31.4</v>
      </c>
      <c r="AU134" s="4">
        <v>12</v>
      </c>
      <c r="AV134" s="4">
        <v>11</v>
      </c>
      <c r="AW134" s="4" t="s">
        <v>415</v>
      </c>
      <c r="AX134" s="4">
        <v>1.1215999999999999</v>
      </c>
      <c r="AY134" s="4">
        <v>1.0696000000000001</v>
      </c>
      <c r="AZ134" s="4">
        <v>2.1911999999999998</v>
      </c>
      <c r="BA134" s="4">
        <v>11.154</v>
      </c>
      <c r="BB134" s="4">
        <v>9.99</v>
      </c>
      <c r="BC134" s="4">
        <v>0.9</v>
      </c>
      <c r="BD134" s="4">
        <v>20.321999999999999</v>
      </c>
      <c r="BE134" s="4">
        <v>1790.7360000000001</v>
      </c>
      <c r="BF134" s="4">
        <v>371.35</v>
      </c>
      <c r="BG134" s="4">
        <v>3.7549999999999999</v>
      </c>
      <c r="BH134" s="4">
        <v>7.8E-2</v>
      </c>
      <c r="BI134" s="4">
        <v>3.8319999999999999</v>
      </c>
      <c r="BJ134" s="4">
        <v>2.907</v>
      </c>
      <c r="BK134" s="4">
        <v>0.06</v>
      </c>
      <c r="BL134" s="4">
        <v>2.9670000000000001</v>
      </c>
      <c r="BM134" s="4">
        <v>18.255099999999999</v>
      </c>
      <c r="BQ134" s="4">
        <v>9.2880000000000003</v>
      </c>
      <c r="BR134" s="4">
        <v>0.28441699999999998</v>
      </c>
      <c r="BS134" s="4">
        <v>-5</v>
      </c>
      <c r="BT134" s="4">
        <v>8.9999999999999993E-3</v>
      </c>
      <c r="BU134" s="4">
        <v>6.950431</v>
      </c>
      <c r="BV134" s="4">
        <v>0.18179999999999999</v>
      </c>
      <c r="BW134" s="4">
        <f t="shared" si="14"/>
        <v>1.8363038701999999</v>
      </c>
      <c r="BY134" s="4">
        <f t="shared" si="15"/>
        <v>9606.1214921693099</v>
      </c>
      <c r="BZ134" s="4">
        <f t="shared" si="16"/>
        <v>1992.0486415178302</v>
      </c>
      <c r="CA134" s="4">
        <f t="shared" si="17"/>
        <v>15.594144071340603</v>
      </c>
      <c r="CB134" s="4">
        <f t="shared" si="18"/>
        <v>97.926611433343581</v>
      </c>
    </row>
    <row r="135" spans="1:80" x14ac:dyDescent="0.25">
      <c r="A135" s="2">
        <v>42804</v>
      </c>
      <c r="B135" s="3">
        <v>0.55737045138888885</v>
      </c>
      <c r="C135" s="4">
        <v>12.819000000000001</v>
      </c>
      <c r="D135" s="4">
        <v>2.9354</v>
      </c>
      <c r="E135" s="4">
        <v>29353.579453999999</v>
      </c>
      <c r="F135" s="4">
        <v>246.5</v>
      </c>
      <c r="G135" s="4">
        <v>5.3</v>
      </c>
      <c r="H135" s="4">
        <v>2238.3000000000002</v>
      </c>
      <c r="J135" s="4">
        <v>0.34</v>
      </c>
      <c r="K135" s="4">
        <v>0.83640000000000003</v>
      </c>
      <c r="L135" s="4">
        <v>10.722799999999999</v>
      </c>
      <c r="M135" s="4">
        <v>2.4552999999999998</v>
      </c>
      <c r="N135" s="4">
        <v>206.17080000000001</v>
      </c>
      <c r="O135" s="4">
        <v>4.4093</v>
      </c>
      <c r="P135" s="4">
        <v>210.6</v>
      </c>
      <c r="Q135" s="4">
        <v>159.66909999999999</v>
      </c>
      <c r="R135" s="4">
        <v>3.4148000000000001</v>
      </c>
      <c r="S135" s="4">
        <v>163.1</v>
      </c>
      <c r="T135" s="4">
        <v>2238.3200999999999</v>
      </c>
      <c r="W135" s="4">
        <v>0</v>
      </c>
      <c r="X135" s="4">
        <v>0.2848</v>
      </c>
      <c r="Y135" s="4">
        <v>11.5</v>
      </c>
      <c r="Z135" s="4">
        <v>876</v>
      </c>
      <c r="AA135" s="4">
        <v>892</v>
      </c>
      <c r="AB135" s="4">
        <v>862</v>
      </c>
      <c r="AC135" s="4">
        <v>95.9</v>
      </c>
      <c r="AD135" s="4">
        <v>13.03</v>
      </c>
      <c r="AE135" s="4">
        <v>0.3</v>
      </c>
      <c r="AF135" s="4">
        <v>992</v>
      </c>
      <c r="AG135" s="4">
        <v>-9</v>
      </c>
      <c r="AH135" s="4">
        <v>10</v>
      </c>
      <c r="AI135" s="4">
        <v>24</v>
      </c>
      <c r="AJ135" s="4">
        <v>137</v>
      </c>
      <c r="AK135" s="4">
        <v>132.30000000000001</v>
      </c>
      <c r="AL135" s="4">
        <v>5</v>
      </c>
      <c r="AM135" s="4">
        <v>142</v>
      </c>
      <c r="AN135" s="4" t="s">
        <v>155</v>
      </c>
      <c r="AO135" s="4">
        <v>2</v>
      </c>
      <c r="AP135" s="5">
        <v>0.76567129629629627</v>
      </c>
      <c r="AQ135" s="4">
        <v>47.160865000000001</v>
      </c>
      <c r="AR135" s="4">
        <v>-88.490711000000005</v>
      </c>
      <c r="AS135" s="4">
        <v>331.8</v>
      </c>
      <c r="AT135" s="4">
        <v>29</v>
      </c>
      <c r="AU135" s="4">
        <v>12</v>
      </c>
      <c r="AV135" s="4">
        <v>11</v>
      </c>
      <c r="AW135" s="4" t="s">
        <v>415</v>
      </c>
      <c r="AX135" s="4">
        <v>1.4912000000000001</v>
      </c>
      <c r="AY135" s="4">
        <v>1</v>
      </c>
      <c r="AZ135" s="4">
        <v>2.4607999999999999</v>
      </c>
      <c r="BA135" s="4">
        <v>11.154</v>
      </c>
      <c r="BB135" s="4">
        <v>10.34</v>
      </c>
      <c r="BC135" s="4">
        <v>0.93</v>
      </c>
      <c r="BD135" s="4">
        <v>19.553999999999998</v>
      </c>
      <c r="BE135" s="4">
        <v>1934.9290000000001</v>
      </c>
      <c r="BF135" s="4">
        <v>281.98899999999998</v>
      </c>
      <c r="BG135" s="4">
        <v>3.8959999999999999</v>
      </c>
      <c r="BH135" s="4">
        <v>8.3000000000000004E-2</v>
      </c>
      <c r="BI135" s="4">
        <v>3.9790000000000001</v>
      </c>
      <c r="BJ135" s="4">
        <v>3.0169999999999999</v>
      </c>
      <c r="BK135" s="4">
        <v>6.5000000000000002E-2</v>
      </c>
      <c r="BL135" s="4">
        <v>3.0819999999999999</v>
      </c>
      <c r="BM135" s="4">
        <v>16.747800000000002</v>
      </c>
      <c r="BQ135" s="4">
        <v>37.372999999999998</v>
      </c>
      <c r="BR135" s="4">
        <v>0.22637299999999999</v>
      </c>
      <c r="BS135" s="4">
        <v>-5</v>
      </c>
      <c r="BT135" s="4">
        <v>8.9999999999999993E-3</v>
      </c>
      <c r="BU135" s="4">
        <v>5.532</v>
      </c>
      <c r="BV135" s="4">
        <v>0.18179999999999999</v>
      </c>
      <c r="BW135" s="4">
        <f t="shared" si="14"/>
        <v>1.4615544</v>
      </c>
      <c r="BY135" s="4">
        <f t="shared" si="15"/>
        <v>8261.3682145704006</v>
      </c>
      <c r="BZ135" s="4">
        <f t="shared" si="16"/>
        <v>1203.9795576264</v>
      </c>
      <c r="CA135" s="4">
        <f t="shared" si="17"/>
        <v>12.881375959200001</v>
      </c>
      <c r="CB135" s="4">
        <f t="shared" si="18"/>
        <v>71.506366685280014</v>
      </c>
    </row>
    <row r="136" spans="1:80" x14ac:dyDescent="0.25">
      <c r="A136" s="2">
        <v>42804</v>
      </c>
      <c r="B136" s="3">
        <v>0.557382025462963</v>
      </c>
      <c r="C136" s="4">
        <v>13.15</v>
      </c>
      <c r="D136" s="4">
        <v>2.3254000000000001</v>
      </c>
      <c r="E136" s="4">
        <v>23254.060995</v>
      </c>
      <c r="F136" s="4">
        <v>269.7</v>
      </c>
      <c r="G136" s="4">
        <v>5.5</v>
      </c>
      <c r="H136" s="4">
        <v>2036.9</v>
      </c>
      <c r="J136" s="4">
        <v>0.48</v>
      </c>
      <c r="K136" s="4">
        <v>0.84009999999999996</v>
      </c>
      <c r="L136" s="4">
        <v>11.0474</v>
      </c>
      <c r="M136" s="4">
        <v>1.9535</v>
      </c>
      <c r="N136" s="4">
        <v>226.56659999999999</v>
      </c>
      <c r="O136" s="4">
        <v>4.6204999999999998</v>
      </c>
      <c r="P136" s="4">
        <v>231.2</v>
      </c>
      <c r="Q136" s="4">
        <v>175.47569999999999</v>
      </c>
      <c r="R136" s="4">
        <v>3.5785</v>
      </c>
      <c r="S136" s="4">
        <v>179.1</v>
      </c>
      <c r="T136" s="4">
        <v>2036.8693000000001</v>
      </c>
      <c r="W136" s="4">
        <v>0</v>
      </c>
      <c r="X136" s="4">
        <v>0.40339999999999998</v>
      </c>
      <c r="Y136" s="4">
        <v>11.6</v>
      </c>
      <c r="Z136" s="4">
        <v>872</v>
      </c>
      <c r="AA136" s="4">
        <v>886</v>
      </c>
      <c r="AB136" s="4">
        <v>858</v>
      </c>
      <c r="AC136" s="4">
        <v>96</v>
      </c>
      <c r="AD136" s="4">
        <v>13.05</v>
      </c>
      <c r="AE136" s="4">
        <v>0.3</v>
      </c>
      <c r="AF136" s="4">
        <v>992</v>
      </c>
      <c r="AG136" s="4">
        <v>-9</v>
      </c>
      <c r="AH136" s="4">
        <v>10</v>
      </c>
      <c r="AI136" s="4">
        <v>24</v>
      </c>
      <c r="AJ136" s="4">
        <v>137</v>
      </c>
      <c r="AK136" s="4">
        <v>132.9</v>
      </c>
      <c r="AL136" s="4">
        <v>4.7</v>
      </c>
      <c r="AM136" s="4">
        <v>142</v>
      </c>
      <c r="AN136" s="4" t="s">
        <v>155</v>
      </c>
      <c r="AO136" s="4">
        <v>2</v>
      </c>
      <c r="AP136" s="5">
        <v>0.76568287037037042</v>
      </c>
      <c r="AQ136" s="4">
        <v>47.160755999999999</v>
      </c>
      <c r="AR136" s="4">
        <v>-88.490689000000003</v>
      </c>
      <c r="AS136" s="4">
        <v>332.4</v>
      </c>
      <c r="AT136" s="4">
        <v>27.9</v>
      </c>
      <c r="AU136" s="4">
        <v>12</v>
      </c>
      <c r="AV136" s="4">
        <v>11</v>
      </c>
      <c r="AW136" s="4" t="s">
        <v>415</v>
      </c>
      <c r="AX136" s="4">
        <v>1.7303999999999999</v>
      </c>
      <c r="AY136" s="4">
        <v>1.0911999999999999</v>
      </c>
      <c r="AZ136" s="4">
        <v>2.6608000000000001</v>
      </c>
      <c r="BA136" s="4">
        <v>11.154</v>
      </c>
      <c r="BB136" s="4">
        <v>10.59</v>
      </c>
      <c r="BC136" s="4">
        <v>0.95</v>
      </c>
      <c r="BD136" s="4">
        <v>19.036000000000001</v>
      </c>
      <c r="BE136" s="4">
        <v>2023.3910000000001</v>
      </c>
      <c r="BF136" s="4">
        <v>227.72800000000001</v>
      </c>
      <c r="BG136" s="4">
        <v>4.3460000000000001</v>
      </c>
      <c r="BH136" s="4">
        <v>8.8999999999999996E-2</v>
      </c>
      <c r="BI136" s="4">
        <v>4.4340000000000002</v>
      </c>
      <c r="BJ136" s="4">
        <v>3.3660000000000001</v>
      </c>
      <c r="BK136" s="4">
        <v>6.9000000000000006E-2</v>
      </c>
      <c r="BL136" s="4">
        <v>3.4340000000000002</v>
      </c>
      <c r="BM136" s="4">
        <v>15.4689</v>
      </c>
      <c r="BQ136" s="4">
        <v>53.716999999999999</v>
      </c>
      <c r="BR136" s="4">
        <v>0.21376200000000001</v>
      </c>
      <c r="BS136" s="4">
        <v>-5</v>
      </c>
      <c r="BT136" s="4">
        <v>8.1270000000000005E-3</v>
      </c>
      <c r="BU136" s="4">
        <v>5.2238090000000001</v>
      </c>
      <c r="BV136" s="4">
        <v>0.16416500000000001</v>
      </c>
      <c r="BW136" s="4">
        <f t="shared" si="14"/>
        <v>1.3801303378000001</v>
      </c>
      <c r="BY136" s="4">
        <f t="shared" si="15"/>
        <v>8157.7779041750046</v>
      </c>
      <c r="BZ136" s="4">
        <f t="shared" si="16"/>
        <v>918.13912711975377</v>
      </c>
      <c r="CA136" s="4">
        <f t="shared" si="17"/>
        <v>13.570822656349202</v>
      </c>
      <c r="CB136" s="4">
        <f t="shared" si="18"/>
        <v>62.366517703149185</v>
      </c>
    </row>
    <row r="137" spans="1:80" x14ac:dyDescent="0.25">
      <c r="A137" s="2">
        <v>42804</v>
      </c>
      <c r="B137" s="3">
        <v>0.55739359953703704</v>
      </c>
      <c r="C137" s="4">
        <v>13.236000000000001</v>
      </c>
      <c r="D137" s="4">
        <v>2.1200999999999999</v>
      </c>
      <c r="E137" s="4">
        <v>21200.628767999999</v>
      </c>
      <c r="F137" s="4">
        <v>294.60000000000002</v>
      </c>
      <c r="G137" s="4">
        <v>5.6</v>
      </c>
      <c r="H137" s="4">
        <v>1876.3</v>
      </c>
      <c r="J137" s="4">
        <v>0.5</v>
      </c>
      <c r="K137" s="4">
        <v>0.84160000000000001</v>
      </c>
      <c r="L137" s="4">
        <v>11.1393</v>
      </c>
      <c r="M137" s="4">
        <v>1.7842</v>
      </c>
      <c r="N137" s="4">
        <v>247.88900000000001</v>
      </c>
      <c r="O137" s="4">
        <v>4.7126999999999999</v>
      </c>
      <c r="P137" s="4">
        <v>252.6</v>
      </c>
      <c r="Q137" s="4">
        <v>191.9898</v>
      </c>
      <c r="R137" s="4">
        <v>3.65</v>
      </c>
      <c r="S137" s="4">
        <v>195.6</v>
      </c>
      <c r="T137" s="4">
        <v>1876.3095000000001</v>
      </c>
      <c r="W137" s="4">
        <v>0</v>
      </c>
      <c r="X137" s="4">
        <v>0.42080000000000001</v>
      </c>
      <c r="Y137" s="4">
        <v>11.5</v>
      </c>
      <c r="Z137" s="4">
        <v>872</v>
      </c>
      <c r="AA137" s="4">
        <v>885</v>
      </c>
      <c r="AB137" s="4">
        <v>857</v>
      </c>
      <c r="AC137" s="4">
        <v>96</v>
      </c>
      <c r="AD137" s="4">
        <v>13.05</v>
      </c>
      <c r="AE137" s="4">
        <v>0.3</v>
      </c>
      <c r="AF137" s="4">
        <v>992</v>
      </c>
      <c r="AG137" s="4">
        <v>-9</v>
      </c>
      <c r="AH137" s="4">
        <v>10</v>
      </c>
      <c r="AI137" s="4">
        <v>24</v>
      </c>
      <c r="AJ137" s="4">
        <v>137</v>
      </c>
      <c r="AK137" s="4">
        <v>134.69999999999999</v>
      </c>
      <c r="AL137" s="4">
        <v>4.4000000000000004</v>
      </c>
      <c r="AM137" s="4">
        <v>142</v>
      </c>
      <c r="AN137" s="4" t="s">
        <v>155</v>
      </c>
      <c r="AO137" s="4">
        <v>2</v>
      </c>
      <c r="AP137" s="5">
        <v>0.76569444444444434</v>
      </c>
      <c r="AQ137" s="4">
        <v>47.160646</v>
      </c>
      <c r="AR137" s="4">
        <v>-88.490684999999999</v>
      </c>
      <c r="AS137" s="4">
        <v>331.5</v>
      </c>
      <c r="AT137" s="4">
        <v>27.5</v>
      </c>
      <c r="AU137" s="4">
        <v>12</v>
      </c>
      <c r="AV137" s="4">
        <v>11</v>
      </c>
      <c r="AW137" s="4" t="s">
        <v>415</v>
      </c>
      <c r="AX137" s="4">
        <v>1.8608</v>
      </c>
      <c r="AY137" s="4">
        <v>1.3912</v>
      </c>
      <c r="AZ137" s="4">
        <v>2.8912</v>
      </c>
      <c r="BA137" s="4">
        <v>11.154</v>
      </c>
      <c r="BB137" s="4">
        <v>10.71</v>
      </c>
      <c r="BC137" s="4">
        <v>0.96</v>
      </c>
      <c r="BD137" s="4">
        <v>18.827000000000002</v>
      </c>
      <c r="BE137" s="4">
        <v>2054.8249999999998</v>
      </c>
      <c r="BF137" s="4">
        <v>209.47300000000001</v>
      </c>
      <c r="BG137" s="4">
        <v>4.7889999999999997</v>
      </c>
      <c r="BH137" s="4">
        <v>9.0999999999999998E-2</v>
      </c>
      <c r="BI137" s="4">
        <v>4.88</v>
      </c>
      <c r="BJ137" s="4">
        <v>3.7090000000000001</v>
      </c>
      <c r="BK137" s="4">
        <v>7.0999999999999994E-2</v>
      </c>
      <c r="BL137" s="4">
        <v>3.7789999999999999</v>
      </c>
      <c r="BM137" s="4">
        <v>14.351599999999999</v>
      </c>
      <c r="BQ137" s="4">
        <v>56.438000000000002</v>
      </c>
      <c r="BR137" s="4">
        <v>0.22522200000000001</v>
      </c>
      <c r="BS137" s="4">
        <v>-5</v>
      </c>
      <c r="BT137" s="4">
        <v>8.8730000000000007E-3</v>
      </c>
      <c r="BU137" s="4">
        <v>5.5038629999999999</v>
      </c>
      <c r="BV137" s="4">
        <v>0.17923500000000001</v>
      </c>
      <c r="BW137" s="4">
        <f t="shared" si="14"/>
        <v>1.4541206045999999</v>
      </c>
      <c r="BY137" s="4">
        <f t="shared" si="15"/>
        <v>8728.6530280309053</v>
      </c>
      <c r="BZ137" s="4">
        <f t="shared" si="16"/>
        <v>889.81647378278831</v>
      </c>
      <c r="CA137" s="4">
        <f t="shared" si="17"/>
        <v>15.755392347750602</v>
      </c>
      <c r="CB137" s="4">
        <f t="shared" si="18"/>
        <v>60.963895610131438</v>
      </c>
    </row>
    <row r="138" spans="1:80" x14ac:dyDescent="0.25">
      <c r="A138" s="2">
        <v>42804</v>
      </c>
      <c r="B138" s="3">
        <v>0.55740517361111108</v>
      </c>
      <c r="C138" s="4">
        <v>12.414</v>
      </c>
      <c r="D138" s="4">
        <v>2.8046000000000002</v>
      </c>
      <c r="E138" s="4">
        <v>28045.754641</v>
      </c>
      <c r="F138" s="4">
        <v>307.2</v>
      </c>
      <c r="G138" s="4">
        <v>5.6</v>
      </c>
      <c r="H138" s="4">
        <v>1789.8</v>
      </c>
      <c r="J138" s="4">
        <v>0.5</v>
      </c>
      <c r="K138" s="4">
        <v>0.84179999999999999</v>
      </c>
      <c r="L138" s="4">
        <v>10.4495</v>
      </c>
      <c r="M138" s="4">
        <v>2.3607999999999998</v>
      </c>
      <c r="N138" s="4">
        <v>258.5831</v>
      </c>
      <c r="O138" s="4">
        <v>4.7140000000000004</v>
      </c>
      <c r="P138" s="4">
        <v>263.3</v>
      </c>
      <c r="Q138" s="4">
        <v>200.2724</v>
      </c>
      <c r="R138" s="4">
        <v>3.6509999999999998</v>
      </c>
      <c r="S138" s="4">
        <v>203.9</v>
      </c>
      <c r="T138" s="4">
        <v>1789.8466000000001</v>
      </c>
      <c r="W138" s="4">
        <v>0</v>
      </c>
      <c r="X138" s="4">
        <v>0.4209</v>
      </c>
      <c r="Y138" s="4">
        <v>11.5</v>
      </c>
      <c r="Z138" s="4">
        <v>872</v>
      </c>
      <c r="AA138" s="4">
        <v>885</v>
      </c>
      <c r="AB138" s="4">
        <v>857</v>
      </c>
      <c r="AC138" s="4">
        <v>96</v>
      </c>
      <c r="AD138" s="4">
        <v>13.05</v>
      </c>
      <c r="AE138" s="4">
        <v>0.3</v>
      </c>
      <c r="AF138" s="4">
        <v>992</v>
      </c>
      <c r="AG138" s="4">
        <v>-9</v>
      </c>
      <c r="AH138" s="4">
        <v>10</v>
      </c>
      <c r="AI138" s="4">
        <v>24</v>
      </c>
      <c r="AJ138" s="4">
        <v>137</v>
      </c>
      <c r="AK138" s="4">
        <v>135.9</v>
      </c>
      <c r="AL138" s="4">
        <v>4.5</v>
      </c>
      <c r="AM138" s="4">
        <v>142</v>
      </c>
      <c r="AN138" s="4" t="s">
        <v>155</v>
      </c>
      <c r="AO138" s="4">
        <v>2</v>
      </c>
      <c r="AP138" s="5">
        <v>0.76570601851851849</v>
      </c>
      <c r="AQ138" s="4">
        <v>47.160542999999997</v>
      </c>
      <c r="AR138" s="4">
        <v>-88.490692999999993</v>
      </c>
      <c r="AS138" s="4">
        <v>330.7</v>
      </c>
      <c r="AT138" s="4">
        <v>26.6</v>
      </c>
      <c r="AU138" s="4">
        <v>12</v>
      </c>
      <c r="AV138" s="4">
        <v>11</v>
      </c>
      <c r="AW138" s="4" t="s">
        <v>415</v>
      </c>
      <c r="AX138" s="4">
        <v>2.0304000000000002</v>
      </c>
      <c r="AY138" s="4">
        <v>1.6608000000000001</v>
      </c>
      <c r="AZ138" s="4">
        <v>3.1303999999999998</v>
      </c>
      <c r="BA138" s="4">
        <v>11.154</v>
      </c>
      <c r="BB138" s="4">
        <v>10.72</v>
      </c>
      <c r="BC138" s="4">
        <v>0.96</v>
      </c>
      <c r="BD138" s="4">
        <v>18.795999999999999</v>
      </c>
      <c r="BE138" s="4">
        <v>1945.69</v>
      </c>
      <c r="BF138" s="4">
        <v>279.78199999999998</v>
      </c>
      <c r="BG138" s="4">
        <v>5.0419999999999998</v>
      </c>
      <c r="BH138" s="4">
        <v>9.1999999999999998E-2</v>
      </c>
      <c r="BI138" s="4">
        <v>5.1340000000000003</v>
      </c>
      <c r="BJ138" s="4">
        <v>3.9049999999999998</v>
      </c>
      <c r="BK138" s="4">
        <v>7.0999999999999994E-2</v>
      </c>
      <c r="BL138" s="4">
        <v>3.976</v>
      </c>
      <c r="BM138" s="4">
        <v>13.8188</v>
      </c>
      <c r="BQ138" s="4">
        <v>56.982999999999997</v>
      </c>
      <c r="BR138" s="4">
        <v>0.220889</v>
      </c>
      <c r="BS138" s="4">
        <v>-5</v>
      </c>
      <c r="BT138" s="4">
        <v>8.9999999999999993E-3</v>
      </c>
      <c r="BU138" s="4">
        <v>5.3979749999999997</v>
      </c>
      <c r="BV138" s="4">
        <v>0.18179999999999999</v>
      </c>
      <c r="BW138" s="4">
        <f t="shared" si="14"/>
        <v>1.4261449949999998</v>
      </c>
      <c r="BY138" s="4">
        <f t="shared" si="15"/>
        <v>8106.0502176274504</v>
      </c>
      <c r="BZ138" s="4">
        <f t="shared" si="16"/>
        <v>1165.6157671511098</v>
      </c>
      <c r="CA138" s="4">
        <f t="shared" si="17"/>
        <v>16.268843495024999</v>
      </c>
      <c r="CB138" s="4">
        <f t="shared" si="18"/>
        <v>57.571291802574002</v>
      </c>
    </row>
    <row r="139" spans="1:80" x14ac:dyDescent="0.25">
      <c r="A139" s="2">
        <v>42804</v>
      </c>
      <c r="B139" s="3">
        <v>0.55741674768518512</v>
      </c>
      <c r="C139" s="4">
        <v>10.135999999999999</v>
      </c>
      <c r="D139" s="4">
        <v>5.5354999999999999</v>
      </c>
      <c r="E139" s="4">
        <v>55355.129534</v>
      </c>
      <c r="F139" s="4">
        <v>342.1</v>
      </c>
      <c r="G139" s="4">
        <v>5.8</v>
      </c>
      <c r="H139" s="4">
        <v>2555.8000000000002</v>
      </c>
      <c r="J139" s="4">
        <v>0.6</v>
      </c>
      <c r="K139" s="4">
        <v>0.83179999999999998</v>
      </c>
      <c r="L139" s="4">
        <v>8.4308999999999994</v>
      </c>
      <c r="M139" s="4">
        <v>4.6041999999999996</v>
      </c>
      <c r="N139" s="4">
        <v>284.54520000000002</v>
      </c>
      <c r="O139" s="4">
        <v>4.8242000000000003</v>
      </c>
      <c r="P139" s="4">
        <v>289.39999999999998</v>
      </c>
      <c r="Q139" s="4">
        <v>220.28450000000001</v>
      </c>
      <c r="R139" s="4">
        <v>3.7347000000000001</v>
      </c>
      <c r="S139" s="4">
        <v>224</v>
      </c>
      <c r="T139" s="4">
        <v>2555.7556</v>
      </c>
      <c r="W139" s="4">
        <v>0</v>
      </c>
      <c r="X139" s="4">
        <v>0.49909999999999999</v>
      </c>
      <c r="Y139" s="4">
        <v>11.8</v>
      </c>
      <c r="Z139" s="4">
        <v>875</v>
      </c>
      <c r="AA139" s="4">
        <v>890</v>
      </c>
      <c r="AB139" s="4">
        <v>861</v>
      </c>
      <c r="AC139" s="4">
        <v>95.1</v>
      </c>
      <c r="AD139" s="4">
        <v>12.93</v>
      </c>
      <c r="AE139" s="4">
        <v>0.3</v>
      </c>
      <c r="AF139" s="4">
        <v>992</v>
      </c>
      <c r="AG139" s="4">
        <v>-9</v>
      </c>
      <c r="AH139" s="4">
        <v>10</v>
      </c>
      <c r="AI139" s="4">
        <v>24</v>
      </c>
      <c r="AJ139" s="4">
        <v>137</v>
      </c>
      <c r="AK139" s="4">
        <v>136</v>
      </c>
      <c r="AL139" s="4">
        <v>4.9000000000000004</v>
      </c>
      <c r="AM139" s="4">
        <v>142</v>
      </c>
      <c r="AN139" s="4" t="s">
        <v>155</v>
      </c>
      <c r="AO139" s="4">
        <v>2</v>
      </c>
      <c r="AP139" s="5">
        <v>0.76571759259259264</v>
      </c>
      <c r="AQ139" s="4">
        <v>47.160445000000003</v>
      </c>
      <c r="AR139" s="4">
        <v>-88.490688000000006</v>
      </c>
      <c r="AS139" s="4">
        <v>330.1</v>
      </c>
      <c r="AT139" s="4">
        <v>25.7</v>
      </c>
      <c r="AU139" s="4">
        <v>12</v>
      </c>
      <c r="AV139" s="4">
        <v>11</v>
      </c>
      <c r="AW139" s="4" t="s">
        <v>415</v>
      </c>
      <c r="AX139" s="4">
        <v>2.2216</v>
      </c>
      <c r="AY139" s="4">
        <v>1.9216</v>
      </c>
      <c r="AZ139" s="4">
        <v>3.3824000000000001</v>
      </c>
      <c r="BA139" s="4">
        <v>11.154</v>
      </c>
      <c r="BB139" s="4">
        <v>10.029999999999999</v>
      </c>
      <c r="BC139" s="4">
        <v>0.9</v>
      </c>
      <c r="BD139" s="4">
        <v>20.227</v>
      </c>
      <c r="BE139" s="4">
        <v>1534.07</v>
      </c>
      <c r="BF139" s="4">
        <v>533.221</v>
      </c>
      <c r="BG139" s="4">
        <v>5.4219999999999997</v>
      </c>
      <c r="BH139" s="4">
        <v>9.1999999999999998E-2</v>
      </c>
      <c r="BI139" s="4">
        <v>5.5140000000000002</v>
      </c>
      <c r="BJ139" s="4">
        <v>4.1980000000000004</v>
      </c>
      <c r="BK139" s="4">
        <v>7.0999999999999994E-2</v>
      </c>
      <c r="BL139" s="4">
        <v>4.2690000000000001</v>
      </c>
      <c r="BM139" s="4">
        <v>19.282800000000002</v>
      </c>
      <c r="BQ139" s="4">
        <v>66.027000000000001</v>
      </c>
      <c r="BR139" s="4">
        <v>0.38325100000000001</v>
      </c>
      <c r="BS139" s="4">
        <v>-5</v>
      </c>
      <c r="BT139" s="4">
        <v>8.1270000000000005E-3</v>
      </c>
      <c r="BU139" s="4">
        <v>9.3656970000000008</v>
      </c>
      <c r="BV139" s="4">
        <v>0.16416500000000001</v>
      </c>
      <c r="BW139" s="4">
        <f t="shared" ref="BW139:BW145" si="19">BU139*0.2642</f>
        <v>2.4744171474000001</v>
      </c>
      <c r="BY139" s="4">
        <f t="shared" ref="BY139:BY149" si="20">BE139*$BU139*0.7718</f>
        <v>11088.940536162523</v>
      </c>
      <c r="BZ139" s="4">
        <f t="shared" ref="BZ139:BZ149" si="21">BF139*$BU139*0.7718</f>
        <v>3854.358641804557</v>
      </c>
      <c r="CA139" s="4">
        <f t="shared" ref="CA139:CA149" si="22">BJ139*$BU139*0.7718</f>
        <v>30.34501187743081</v>
      </c>
      <c r="CB139" s="4">
        <f t="shared" ref="CB139:CB149" si="23">BM139*$BU139*0.7718</f>
        <v>139.38465817773289</v>
      </c>
    </row>
    <row r="140" spans="1:80" x14ac:dyDescent="0.25">
      <c r="A140" s="2">
        <v>42804</v>
      </c>
      <c r="B140" s="3">
        <v>0.55742832175925927</v>
      </c>
      <c r="C140" s="4">
        <v>9.0150000000000006</v>
      </c>
      <c r="D140" s="4">
        <v>8.7451000000000008</v>
      </c>
      <c r="E140" s="4">
        <v>87451.237458000003</v>
      </c>
      <c r="F140" s="4">
        <v>369.4</v>
      </c>
      <c r="G140" s="4">
        <v>14.4</v>
      </c>
      <c r="H140" s="4">
        <v>5911.9</v>
      </c>
      <c r="J140" s="4">
        <v>0.52</v>
      </c>
      <c r="K140" s="4">
        <v>0.80089999999999995</v>
      </c>
      <c r="L140" s="4">
        <v>7.22</v>
      </c>
      <c r="M140" s="4">
        <v>7.0037000000000003</v>
      </c>
      <c r="N140" s="4">
        <v>295.83449999999999</v>
      </c>
      <c r="O140" s="4">
        <v>11.532500000000001</v>
      </c>
      <c r="P140" s="4">
        <v>307.39999999999998</v>
      </c>
      <c r="Q140" s="4">
        <v>229.00989999999999</v>
      </c>
      <c r="R140" s="4">
        <v>8.9275000000000002</v>
      </c>
      <c r="S140" s="4">
        <v>237.9</v>
      </c>
      <c r="T140" s="4">
        <v>5911.9188999999997</v>
      </c>
      <c r="W140" s="4">
        <v>0</v>
      </c>
      <c r="X140" s="4">
        <v>0.41439999999999999</v>
      </c>
      <c r="Y140" s="4">
        <v>11.6</v>
      </c>
      <c r="Z140" s="4">
        <v>903</v>
      </c>
      <c r="AA140" s="4">
        <v>920</v>
      </c>
      <c r="AB140" s="4">
        <v>890</v>
      </c>
      <c r="AC140" s="4">
        <v>95</v>
      </c>
      <c r="AD140" s="4">
        <v>12.92</v>
      </c>
      <c r="AE140" s="4">
        <v>0.3</v>
      </c>
      <c r="AF140" s="4">
        <v>992</v>
      </c>
      <c r="AG140" s="4">
        <v>-9</v>
      </c>
      <c r="AH140" s="4">
        <v>10</v>
      </c>
      <c r="AI140" s="4">
        <v>24</v>
      </c>
      <c r="AJ140" s="4">
        <v>137</v>
      </c>
      <c r="AK140" s="4">
        <v>136</v>
      </c>
      <c r="AL140" s="4">
        <v>5.0999999999999996</v>
      </c>
      <c r="AM140" s="4">
        <v>142</v>
      </c>
      <c r="AN140" s="4" t="s">
        <v>155</v>
      </c>
      <c r="AO140" s="4">
        <v>2</v>
      </c>
      <c r="AP140" s="5">
        <v>0.76572916666666668</v>
      </c>
      <c r="AQ140" s="4">
        <v>47.160347000000002</v>
      </c>
      <c r="AR140" s="4">
        <v>-88.490675999999993</v>
      </c>
      <c r="AS140" s="4">
        <v>329.4</v>
      </c>
      <c r="AT140" s="4">
        <v>25.2</v>
      </c>
      <c r="AU140" s="4">
        <v>12</v>
      </c>
      <c r="AV140" s="4">
        <v>11</v>
      </c>
      <c r="AW140" s="4" t="s">
        <v>415</v>
      </c>
      <c r="AX140" s="4">
        <v>2.6215999999999999</v>
      </c>
      <c r="AY140" s="4">
        <v>1.8351999999999999</v>
      </c>
      <c r="AZ140" s="4">
        <v>3.8607999999999998</v>
      </c>
      <c r="BA140" s="4">
        <v>11.154</v>
      </c>
      <c r="BB140" s="4">
        <v>8.35</v>
      </c>
      <c r="BC140" s="4">
        <v>0.75</v>
      </c>
      <c r="BD140" s="4">
        <v>24.864999999999998</v>
      </c>
      <c r="BE140" s="4">
        <v>1178.183</v>
      </c>
      <c r="BF140" s="4">
        <v>727.41300000000001</v>
      </c>
      <c r="BG140" s="4">
        <v>5.0549999999999997</v>
      </c>
      <c r="BH140" s="4">
        <v>0.19700000000000001</v>
      </c>
      <c r="BI140" s="4">
        <v>5.2530000000000001</v>
      </c>
      <c r="BJ140" s="4">
        <v>3.9140000000000001</v>
      </c>
      <c r="BK140" s="4">
        <v>0.153</v>
      </c>
      <c r="BL140" s="4">
        <v>4.0659999999999998</v>
      </c>
      <c r="BM140" s="4">
        <v>40.002099999999999</v>
      </c>
      <c r="BQ140" s="4">
        <v>49.164999999999999</v>
      </c>
      <c r="BR140" s="4">
        <v>0.60866299999999995</v>
      </c>
      <c r="BS140" s="4">
        <v>-5</v>
      </c>
      <c r="BT140" s="4">
        <v>8.8730000000000007E-3</v>
      </c>
      <c r="BU140" s="4">
        <v>14.874202</v>
      </c>
      <c r="BV140" s="4">
        <v>0.17923500000000001</v>
      </c>
      <c r="BW140" s="4">
        <f t="shared" si="19"/>
        <v>3.9297641683999998</v>
      </c>
      <c r="BY140" s="4">
        <f t="shared" si="20"/>
        <v>13525.433747406758</v>
      </c>
      <c r="BZ140" s="4">
        <f t="shared" si="21"/>
        <v>8350.6351207769876</v>
      </c>
      <c r="CA140" s="4">
        <f t="shared" si="22"/>
        <v>44.932364231490403</v>
      </c>
      <c r="CB140" s="4">
        <f t="shared" si="23"/>
        <v>459.22047195311762</v>
      </c>
    </row>
    <row r="141" spans="1:80" x14ac:dyDescent="0.25">
      <c r="A141" s="2">
        <v>42804</v>
      </c>
      <c r="B141" s="3">
        <v>0.55743989583333331</v>
      </c>
      <c r="C141" s="4">
        <v>8.6999999999999993</v>
      </c>
      <c r="D141" s="4">
        <v>9.6575000000000006</v>
      </c>
      <c r="E141" s="4">
        <v>96574.690264999997</v>
      </c>
      <c r="F141" s="4">
        <v>435.3</v>
      </c>
      <c r="G141" s="4">
        <v>14.5</v>
      </c>
      <c r="H141" s="4">
        <v>5549.5</v>
      </c>
      <c r="J141" s="4">
        <v>0.36</v>
      </c>
      <c r="K141" s="4">
        <v>0.79310000000000003</v>
      </c>
      <c r="L141" s="4">
        <v>6.9</v>
      </c>
      <c r="M141" s="4">
        <v>7.6592000000000002</v>
      </c>
      <c r="N141" s="4">
        <v>345.20549999999997</v>
      </c>
      <c r="O141" s="4">
        <v>11.4998</v>
      </c>
      <c r="P141" s="4">
        <v>356.7</v>
      </c>
      <c r="Q141" s="4">
        <v>267.2287</v>
      </c>
      <c r="R141" s="4">
        <v>8.9021000000000008</v>
      </c>
      <c r="S141" s="4">
        <v>276.10000000000002</v>
      </c>
      <c r="T141" s="4">
        <v>5549.4826000000003</v>
      </c>
      <c r="W141" s="4">
        <v>0</v>
      </c>
      <c r="X141" s="4">
        <v>0.28510000000000002</v>
      </c>
      <c r="Y141" s="4">
        <v>11.6</v>
      </c>
      <c r="Z141" s="4">
        <v>917</v>
      </c>
      <c r="AA141" s="4">
        <v>934</v>
      </c>
      <c r="AB141" s="4">
        <v>900</v>
      </c>
      <c r="AC141" s="4">
        <v>95</v>
      </c>
      <c r="AD141" s="4">
        <v>12.92</v>
      </c>
      <c r="AE141" s="4">
        <v>0.3</v>
      </c>
      <c r="AF141" s="4">
        <v>992</v>
      </c>
      <c r="AG141" s="4">
        <v>-9</v>
      </c>
      <c r="AH141" s="4">
        <v>10</v>
      </c>
      <c r="AI141" s="4">
        <v>24</v>
      </c>
      <c r="AJ141" s="4">
        <v>137</v>
      </c>
      <c r="AK141" s="4">
        <v>136</v>
      </c>
      <c r="AL141" s="4">
        <v>5.0999999999999996</v>
      </c>
      <c r="AM141" s="4">
        <v>142</v>
      </c>
      <c r="AN141" s="4" t="s">
        <v>155</v>
      </c>
      <c r="AO141" s="4">
        <v>2</v>
      </c>
      <c r="AP141" s="5">
        <v>0.76574074074074072</v>
      </c>
      <c r="AQ141" s="4">
        <v>47.160246999999998</v>
      </c>
      <c r="AR141" s="4">
        <v>-88.490673000000001</v>
      </c>
      <c r="AS141" s="4">
        <v>328.7</v>
      </c>
      <c r="AT141" s="4">
        <v>25</v>
      </c>
      <c r="AU141" s="4">
        <v>12</v>
      </c>
      <c r="AV141" s="4">
        <v>11</v>
      </c>
      <c r="AW141" s="4" t="s">
        <v>415</v>
      </c>
      <c r="AX141" s="4">
        <v>2.6263999999999998</v>
      </c>
      <c r="AY141" s="4">
        <v>1.0304</v>
      </c>
      <c r="AZ141" s="4">
        <v>3.7263999999999999</v>
      </c>
      <c r="BA141" s="4">
        <v>11.154</v>
      </c>
      <c r="BB141" s="4">
        <v>8.01</v>
      </c>
      <c r="BC141" s="4">
        <v>0.72</v>
      </c>
      <c r="BD141" s="4">
        <v>26.09</v>
      </c>
      <c r="BE141" s="4">
        <v>1103.605</v>
      </c>
      <c r="BF141" s="4">
        <v>779.69600000000003</v>
      </c>
      <c r="BG141" s="4">
        <v>5.782</v>
      </c>
      <c r="BH141" s="4">
        <v>0.193</v>
      </c>
      <c r="BI141" s="4">
        <v>5.9749999999999996</v>
      </c>
      <c r="BJ141" s="4">
        <v>4.476</v>
      </c>
      <c r="BK141" s="4">
        <v>0.14899999999999999</v>
      </c>
      <c r="BL141" s="4">
        <v>4.625</v>
      </c>
      <c r="BM141" s="4">
        <v>36.803899999999999</v>
      </c>
      <c r="BQ141" s="4">
        <v>33.154000000000003</v>
      </c>
      <c r="BR141" s="4">
        <v>0.698237</v>
      </c>
      <c r="BS141" s="4">
        <v>-5</v>
      </c>
      <c r="BT141" s="4">
        <v>8.9999999999999993E-3</v>
      </c>
      <c r="BU141" s="4">
        <v>17.063167</v>
      </c>
      <c r="BV141" s="4">
        <v>0.18179999999999999</v>
      </c>
      <c r="BW141" s="4">
        <f t="shared" si="19"/>
        <v>4.5080887214000001</v>
      </c>
      <c r="BY141" s="4">
        <f t="shared" si="20"/>
        <v>14533.763034667614</v>
      </c>
      <c r="BZ141" s="4">
        <f t="shared" si="21"/>
        <v>10268.091303571659</v>
      </c>
      <c r="CA141" s="4">
        <f t="shared" si="22"/>
        <v>58.946020852725603</v>
      </c>
      <c r="CB141" s="4">
        <f t="shared" si="23"/>
        <v>484.68352476801334</v>
      </c>
    </row>
    <row r="142" spans="1:80" x14ac:dyDescent="0.25">
      <c r="A142" s="2">
        <v>42804</v>
      </c>
      <c r="B142" s="3">
        <v>0.55745146990740746</v>
      </c>
      <c r="C142" s="4">
        <v>8.9649999999999999</v>
      </c>
      <c r="D142" s="4">
        <v>9.3815000000000008</v>
      </c>
      <c r="E142" s="4">
        <v>93815.237328999996</v>
      </c>
      <c r="F142" s="4">
        <v>436.3</v>
      </c>
      <c r="G142" s="4">
        <v>15.5</v>
      </c>
      <c r="H142" s="4">
        <v>4024.5</v>
      </c>
      <c r="J142" s="4">
        <v>0.3</v>
      </c>
      <c r="K142" s="4">
        <v>0.79600000000000004</v>
      </c>
      <c r="L142" s="4">
        <v>7.1360000000000001</v>
      </c>
      <c r="M142" s="4">
        <v>7.4675000000000002</v>
      </c>
      <c r="N142" s="4">
        <v>347.31689999999998</v>
      </c>
      <c r="O142" s="4">
        <v>12.366199999999999</v>
      </c>
      <c r="P142" s="4">
        <v>359.7</v>
      </c>
      <c r="Q142" s="4">
        <v>268.86320000000001</v>
      </c>
      <c r="R142" s="4">
        <v>9.5729000000000006</v>
      </c>
      <c r="S142" s="4">
        <v>278.39999999999998</v>
      </c>
      <c r="T142" s="4">
        <v>4024.4940000000001</v>
      </c>
      <c r="W142" s="4">
        <v>0</v>
      </c>
      <c r="X142" s="4">
        <v>0.23880000000000001</v>
      </c>
      <c r="Y142" s="4">
        <v>11.5</v>
      </c>
      <c r="Z142" s="4">
        <v>921</v>
      </c>
      <c r="AA142" s="4">
        <v>938</v>
      </c>
      <c r="AB142" s="4">
        <v>905</v>
      </c>
      <c r="AC142" s="4">
        <v>95</v>
      </c>
      <c r="AD142" s="4">
        <v>12.92</v>
      </c>
      <c r="AE142" s="4">
        <v>0.3</v>
      </c>
      <c r="AF142" s="4">
        <v>992</v>
      </c>
      <c r="AG142" s="4">
        <v>-9</v>
      </c>
      <c r="AH142" s="4">
        <v>10</v>
      </c>
      <c r="AI142" s="4">
        <v>24</v>
      </c>
      <c r="AJ142" s="4">
        <v>137</v>
      </c>
      <c r="AK142" s="4">
        <v>134.30000000000001</v>
      </c>
      <c r="AL142" s="4">
        <v>5.2</v>
      </c>
      <c r="AM142" s="4">
        <v>142</v>
      </c>
      <c r="AN142" s="4" t="s">
        <v>155</v>
      </c>
      <c r="AO142" s="4">
        <v>2</v>
      </c>
      <c r="AP142" s="5">
        <v>0.76575231481481476</v>
      </c>
      <c r="AQ142" s="4">
        <v>47.160142</v>
      </c>
      <c r="AR142" s="4">
        <v>-88.490669999999994</v>
      </c>
      <c r="AS142" s="4">
        <v>328.1</v>
      </c>
      <c r="AT142" s="4">
        <v>25.7</v>
      </c>
      <c r="AU142" s="4">
        <v>12</v>
      </c>
      <c r="AV142" s="4">
        <v>11</v>
      </c>
      <c r="AW142" s="4" t="s">
        <v>415</v>
      </c>
      <c r="AX142" s="4">
        <v>2.0304000000000002</v>
      </c>
      <c r="AY142" s="4">
        <v>1.0696000000000001</v>
      </c>
      <c r="AZ142" s="4">
        <v>3.1303999999999998</v>
      </c>
      <c r="BA142" s="4">
        <v>11.154</v>
      </c>
      <c r="BB142" s="4">
        <v>8.1300000000000008</v>
      </c>
      <c r="BC142" s="4">
        <v>0.73</v>
      </c>
      <c r="BD142" s="4">
        <v>25.631</v>
      </c>
      <c r="BE142" s="4">
        <v>1149.604</v>
      </c>
      <c r="BF142" s="4">
        <v>765.67899999999997</v>
      </c>
      <c r="BG142" s="4">
        <v>5.859</v>
      </c>
      <c r="BH142" s="4">
        <v>0.20899999999999999</v>
      </c>
      <c r="BI142" s="4">
        <v>6.0679999999999996</v>
      </c>
      <c r="BJ142" s="4">
        <v>4.5359999999999996</v>
      </c>
      <c r="BK142" s="4">
        <v>0.161</v>
      </c>
      <c r="BL142" s="4">
        <v>4.6970000000000001</v>
      </c>
      <c r="BM142" s="4">
        <v>26.883199999999999</v>
      </c>
      <c r="BQ142" s="4">
        <v>27.972000000000001</v>
      </c>
      <c r="BR142" s="4">
        <v>0.74628499999999998</v>
      </c>
      <c r="BS142" s="4">
        <v>-5</v>
      </c>
      <c r="BT142" s="4">
        <v>8.1270000000000005E-3</v>
      </c>
      <c r="BU142" s="4">
        <v>18.23734</v>
      </c>
      <c r="BV142" s="4">
        <v>0.16416500000000001</v>
      </c>
      <c r="BW142" s="4">
        <f t="shared" si="19"/>
        <v>4.8183052279999998</v>
      </c>
      <c r="BY142" s="4">
        <f t="shared" si="20"/>
        <v>16181.341934511251</v>
      </c>
      <c r="BZ142" s="4">
        <f t="shared" si="21"/>
        <v>10777.375262329148</v>
      </c>
      <c r="CA142" s="4">
        <f t="shared" si="22"/>
        <v>63.846826398432</v>
      </c>
      <c r="CB142" s="4">
        <f t="shared" si="23"/>
        <v>378.39660569539842</v>
      </c>
    </row>
    <row r="143" spans="1:80" x14ac:dyDescent="0.25">
      <c r="A143" s="2">
        <v>42804</v>
      </c>
      <c r="B143" s="3">
        <v>0.5574630439814815</v>
      </c>
      <c r="C143" s="4">
        <v>9.4760000000000009</v>
      </c>
      <c r="D143" s="4">
        <v>8.423</v>
      </c>
      <c r="E143" s="4">
        <v>84229.630900999997</v>
      </c>
      <c r="F143" s="4">
        <v>406.5</v>
      </c>
      <c r="G143" s="4">
        <v>13.7</v>
      </c>
      <c r="H143" s="4">
        <v>3085.1</v>
      </c>
      <c r="J143" s="4">
        <v>0.3</v>
      </c>
      <c r="K143" s="4">
        <v>0.80410000000000004</v>
      </c>
      <c r="L143" s="4">
        <v>7.6192000000000002</v>
      </c>
      <c r="M143" s="4">
        <v>6.7728999999999999</v>
      </c>
      <c r="N143" s="4">
        <v>326.8612</v>
      </c>
      <c r="O143" s="4">
        <v>11.0535</v>
      </c>
      <c r="P143" s="4">
        <v>337.9</v>
      </c>
      <c r="Q143" s="4">
        <v>253.02809999999999</v>
      </c>
      <c r="R143" s="4">
        <v>8.5566999999999993</v>
      </c>
      <c r="S143" s="4">
        <v>261.60000000000002</v>
      </c>
      <c r="T143" s="4">
        <v>3085.0538000000001</v>
      </c>
      <c r="W143" s="4">
        <v>0</v>
      </c>
      <c r="X143" s="4">
        <v>0.2412</v>
      </c>
      <c r="Y143" s="4">
        <v>11.5</v>
      </c>
      <c r="Z143" s="4">
        <v>930</v>
      </c>
      <c r="AA143" s="4">
        <v>948</v>
      </c>
      <c r="AB143" s="4">
        <v>915</v>
      </c>
      <c r="AC143" s="4">
        <v>95</v>
      </c>
      <c r="AD143" s="4">
        <v>12.92</v>
      </c>
      <c r="AE143" s="4">
        <v>0.3</v>
      </c>
      <c r="AF143" s="4">
        <v>992</v>
      </c>
      <c r="AG143" s="4">
        <v>-9</v>
      </c>
      <c r="AH143" s="4">
        <v>10</v>
      </c>
      <c r="AI143" s="4">
        <v>24</v>
      </c>
      <c r="AJ143" s="4">
        <v>136.1</v>
      </c>
      <c r="AK143" s="4">
        <v>134</v>
      </c>
      <c r="AL143" s="4">
        <v>5.4</v>
      </c>
      <c r="AM143" s="4">
        <v>142</v>
      </c>
      <c r="AN143" s="4" t="s">
        <v>155</v>
      </c>
      <c r="AO143" s="4">
        <v>2</v>
      </c>
      <c r="AP143" s="5">
        <v>0.76576388888888891</v>
      </c>
      <c r="AQ143" s="4">
        <v>47.160027999999997</v>
      </c>
      <c r="AR143" s="4">
        <v>-88.490652999999995</v>
      </c>
      <c r="AS143" s="4">
        <v>327.39999999999998</v>
      </c>
      <c r="AT143" s="4">
        <v>27.5</v>
      </c>
      <c r="AU143" s="4">
        <v>12</v>
      </c>
      <c r="AV143" s="4">
        <v>11</v>
      </c>
      <c r="AW143" s="4" t="s">
        <v>415</v>
      </c>
      <c r="AX143" s="4">
        <v>2.1</v>
      </c>
      <c r="AY143" s="4">
        <v>1.0911999999999999</v>
      </c>
      <c r="AZ143" s="4">
        <v>3.2303999999999999</v>
      </c>
      <c r="BA143" s="4">
        <v>11.154</v>
      </c>
      <c r="BB143" s="4">
        <v>8.5</v>
      </c>
      <c r="BC143" s="4">
        <v>0.76</v>
      </c>
      <c r="BD143" s="4">
        <v>24.364000000000001</v>
      </c>
      <c r="BE143" s="4">
        <v>1253.027</v>
      </c>
      <c r="BF143" s="4">
        <v>708.92399999999998</v>
      </c>
      <c r="BG143" s="4">
        <v>5.6289999999999996</v>
      </c>
      <c r="BH143" s="4">
        <v>0.19</v>
      </c>
      <c r="BI143" s="4">
        <v>5.82</v>
      </c>
      <c r="BJ143" s="4">
        <v>4.3579999999999997</v>
      </c>
      <c r="BK143" s="4">
        <v>0.14699999999999999</v>
      </c>
      <c r="BL143" s="4">
        <v>4.5049999999999999</v>
      </c>
      <c r="BM143" s="4">
        <v>21.037299999999998</v>
      </c>
      <c r="BQ143" s="4">
        <v>28.844999999999999</v>
      </c>
      <c r="BR143" s="4">
        <v>0.72319100000000003</v>
      </c>
      <c r="BS143" s="4">
        <v>-5</v>
      </c>
      <c r="BT143" s="4">
        <v>8.0000000000000002E-3</v>
      </c>
      <c r="BU143" s="4">
        <v>17.672979999999999</v>
      </c>
      <c r="BV143" s="4">
        <v>0.16159999999999999</v>
      </c>
      <c r="BW143" s="4">
        <f t="shared" si="19"/>
        <v>4.6692013159999997</v>
      </c>
      <c r="BY143" s="4">
        <f t="shared" si="20"/>
        <v>17091.295753053029</v>
      </c>
      <c r="BZ143" s="4">
        <f t="shared" si="21"/>
        <v>9669.7275880227353</v>
      </c>
      <c r="CA143" s="4">
        <f t="shared" si="22"/>
        <v>59.443145991111997</v>
      </c>
      <c r="CB143" s="4">
        <f t="shared" si="23"/>
        <v>286.9488974664572</v>
      </c>
    </row>
    <row r="144" spans="1:80" x14ac:dyDescent="0.25">
      <c r="A144" s="2">
        <v>42804</v>
      </c>
      <c r="B144" s="3">
        <v>0.55747461805555554</v>
      </c>
      <c r="C144" s="4">
        <v>9.9600000000000009</v>
      </c>
      <c r="D144" s="4">
        <v>7.6124999999999998</v>
      </c>
      <c r="E144" s="4">
        <v>76125.233871000004</v>
      </c>
      <c r="F144" s="4">
        <v>336.1</v>
      </c>
      <c r="G144" s="4">
        <v>10.5</v>
      </c>
      <c r="H144" s="4">
        <v>2640.4</v>
      </c>
      <c r="J144" s="4">
        <v>0.22</v>
      </c>
      <c r="K144" s="4">
        <v>0.80989999999999995</v>
      </c>
      <c r="L144" s="4">
        <v>8.0661000000000005</v>
      </c>
      <c r="M144" s="4">
        <v>6.1650999999999998</v>
      </c>
      <c r="N144" s="4">
        <v>272.23509999999999</v>
      </c>
      <c r="O144" s="4">
        <v>8.4811999999999994</v>
      </c>
      <c r="P144" s="4">
        <v>280.7</v>
      </c>
      <c r="Q144" s="4">
        <v>210.7413</v>
      </c>
      <c r="R144" s="4">
        <v>6.5654000000000003</v>
      </c>
      <c r="S144" s="4">
        <v>217.3</v>
      </c>
      <c r="T144" s="4">
        <v>2640.3777</v>
      </c>
      <c r="W144" s="4">
        <v>0</v>
      </c>
      <c r="X144" s="4">
        <v>0.17760000000000001</v>
      </c>
      <c r="Y144" s="4">
        <v>11.6</v>
      </c>
      <c r="Z144" s="4">
        <v>934</v>
      </c>
      <c r="AA144" s="4">
        <v>953</v>
      </c>
      <c r="AB144" s="4">
        <v>920</v>
      </c>
      <c r="AC144" s="4">
        <v>95</v>
      </c>
      <c r="AD144" s="4">
        <v>12.92</v>
      </c>
      <c r="AE144" s="4">
        <v>0.3</v>
      </c>
      <c r="AF144" s="4">
        <v>992</v>
      </c>
      <c r="AG144" s="4">
        <v>-9</v>
      </c>
      <c r="AH144" s="4">
        <v>10</v>
      </c>
      <c r="AI144" s="4">
        <v>24</v>
      </c>
      <c r="AJ144" s="4">
        <v>136.9</v>
      </c>
      <c r="AK144" s="4">
        <v>134</v>
      </c>
      <c r="AL144" s="4">
        <v>5.6</v>
      </c>
      <c r="AM144" s="4">
        <v>142</v>
      </c>
      <c r="AN144" s="4" t="s">
        <v>155</v>
      </c>
      <c r="AO144" s="4">
        <v>2</v>
      </c>
      <c r="AP144" s="5">
        <v>0.76577546296296306</v>
      </c>
      <c r="AQ144" s="4">
        <v>47.159911000000001</v>
      </c>
      <c r="AR144" s="4">
        <v>-88.490611999999999</v>
      </c>
      <c r="AS144" s="4">
        <v>326.89999999999998</v>
      </c>
      <c r="AT144" s="4">
        <v>29</v>
      </c>
      <c r="AU144" s="4">
        <v>12</v>
      </c>
      <c r="AV144" s="4">
        <v>11</v>
      </c>
      <c r="AW144" s="4" t="s">
        <v>415</v>
      </c>
      <c r="AX144" s="4">
        <v>2.0695999999999999</v>
      </c>
      <c r="AY144" s="4">
        <v>1.3608</v>
      </c>
      <c r="AZ144" s="4">
        <v>3.3304</v>
      </c>
      <c r="BA144" s="4">
        <v>11.154</v>
      </c>
      <c r="BB144" s="4">
        <v>8.7799999999999994</v>
      </c>
      <c r="BC144" s="4">
        <v>0.79</v>
      </c>
      <c r="BD144" s="4">
        <v>23.477</v>
      </c>
      <c r="BE144" s="4">
        <v>1345.3689999999999</v>
      </c>
      <c r="BF144" s="4">
        <v>654.48199999999997</v>
      </c>
      <c r="BG144" s="4">
        <v>4.7549999999999999</v>
      </c>
      <c r="BH144" s="4">
        <v>0.14799999999999999</v>
      </c>
      <c r="BI144" s="4">
        <v>4.9029999999999996</v>
      </c>
      <c r="BJ144" s="4">
        <v>3.681</v>
      </c>
      <c r="BK144" s="4">
        <v>0.115</v>
      </c>
      <c r="BL144" s="4">
        <v>3.7959999999999998</v>
      </c>
      <c r="BM144" s="4">
        <v>18.2608</v>
      </c>
      <c r="BQ144" s="4">
        <v>21.54</v>
      </c>
      <c r="BR144" s="4">
        <v>0.74606300000000003</v>
      </c>
      <c r="BS144" s="4">
        <v>-5</v>
      </c>
      <c r="BT144" s="4">
        <v>8.0000000000000002E-3</v>
      </c>
      <c r="BU144" s="4">
        <v>18.231914</v>
      </c>
      <c r="BV144" s="4">
        <v>0.16159999999999999</v>
      </c>
      <c r="BW144" s="4">
        <f t="shared" si="19"/>
        <v>4.8168716788000001</v>
      </c>
      <c r="BY144" s="4">
        <f t="shared" si="20"/>
        <v>18931.213541256097</v>
      </c>
      <c r="BZ144" s="4">
        <f t="shared" si="21"/>
        <v>9209.4722718513458</v>
      </c>
      <c r="CA144" s="4">
        <f t="shared" si="22"/>
        <v>51.796791099961204</v>
      </c>
      <c r="CB144" s="4">
        <f t="shared" si="23"/>
        <v>256.95486088513212</v>
      </c>
    </row>
    <row r="145" spans="1:80" x14ac:dyDescent="0.25">
      <c r="A145" s="2">
        <v>42804</v>
      </c>
      <c r="B145" s="3">
        <v>0.55748619212962958</v>
      </c>
      <c r="C145" s="4">
        <v>10.029999999999999</v>
      </c>
      <c r="D145" s="4">
        <v>7.6656000000000004</v>
      </c>
      <c r="E145" s="4">
        <v>76655.642737999995</v>
      </c>
      <c r="F145" s="4">
        <v>271.89999999999998</v>
      </c>
      <c r="G145" s="4">
        <v>15.8</v>
      </c>
      <c r="H145" s="4">
        <v>2352.3000000000002</v>
      </c>
      <c r="J145" s="4">
        <v>0.2</v>
      </c>
      <c r="K145" s="4">
        <v>0.80889999999999995</v>
      </c>
      <c r="L145" s="4">
        <v>8.1132000000000009</v>
      </c>
      <c r="M145" s="4">
        <v>6.2003000000000004</v>
      </c>
      <c r="N145" s="4">
        <v>219.93219999999999</v>
      </c>
      <c r="O145" s="4">
        <v>12.757099999999999</v>
      </c>
      <c r="P145" s="4">
        <v>232.7</v>
      </c>
      <c r="Q145" s="4">
        <v>170.25280000000001</v>
      </c>
      <c r="R145" s="4">
        <v>9.8755000000000006</v>
      </c>
      <c r="S145" s="4">
        <v>180.1</v>
      </c>
      <c r="T145" s="4">
        <v>2352.3166000000001</v>
      </c>
      <c r="W145" s="4">
        <v>0</v>
      </c>
      <c r="X145" s="4">
        <v>0.1618</v>
      </c>
      <c r="Y145" s="4">
        <v>11.5</v>
      </c>
      <c r="Z145" s="4">
        <v>935</v>
      </c>
      <c r="AA145" s="4">
        <v>953</v>
      </c>
      <c r="AB145" s="4">
        <v>919</v>
      </c>
      <c r="AC145" s="4">
        <v>95</v>
      </c>
      <c r="AD145" s="4">
        <v>12.92</v>
      </c>
      <c r="AE145" s="4">
        <v>0.3</v>
      </c>
      <c r="AF145" s="4">
        <v>992</v>
      </c>
      <c r="AG145" s="4">
        <v>-9</v>
      </c>
      <c r="AH145" s="4">
        <v>10</v>
      </c>
      <c r="AI145" s="4">
        <v>24</v>
      </c>
      <c r="AJ145" s="4">
        <v>136.1</v>
      </c>
      <c r="AK145" s="4">
        <v>134.9</v>
      </c>
      <c r="AL145" s="4">
        <v>5.2</v>
      </c>
      <c r="AM145" s="4">
        <v>142</v>
      </c>
      <c r="AN145" s="4" t="s">
        <v>155</v>
      </c>
      <c r="AO145" s="4">
        <v>2</v>
      </c>
      <c r="AP145" s="5">
        <v>0.76578703703703699</v>
      </c>
      <c r="AQ145" s="4">
        <v>47.159798000000002</v>
      </c>
      <c r="AR145" s="4">
        <v>-88.490559000000005</v>
      </c>
      <c r="AS145" s="4">
        <v>326.60000000000002</v>
      </c>
      <c r="AT145" s="4">
        <v>29.2</v>
      </c>
      <c r="AU145" s="4">
        <v>12</v>
      </c>
      <c r="AV145" s="4">
        <v>10</v>
      </c>
      <c r="AW145" s="4" t="s">
        <v>426</v>
      </c>
      <c r="AX145" s="4">
        <v>2</v>
      </c>
      <c r="AY145" s="4">
        <v>1.5</v>
      </c>
      <c r="AZ145" s="4">
        <v>3.4</v>
      </c>
      <c r="BA145" s="4">
        <v>11.154</v>
      </c>
      <c r="BB145" s="4">
        <v>8.73</v>
      </c>
      <c r="BC145" s="4">
        <v>0.78</v>
      </c>
      <c r="BD145" s="4">
        <v>23.632000000000001</v>
      </c>
      <c r="BE145" s="4">
        <v>1348.2370000000001</v>
      </c>
      <c r="BF145" s="4">
        <v>655.79100000000005</v>
      </c>
      <c r="BG145" s="4">
        <v>3.827</v>
      </c>
      <c r="BH145" s="4">
        <v>0.222</v>
      </c>
      <c r="BI145" s="4">
        <v>4.0490000000000004</v>
      </c>
      <c r="BJ145" s="4">
        <v>2.9630000000000001</v>
      </c>
      <c r="BK145" s="4">
        <v>0.17199999999999999</v>
      </c>
      <c r="BL145" s="4">
        <v>3.1349999999999998</v>
      </c>
      <c r="BM145" s="4">
        <v>16.2087</v>
      </c>
      <c r="BQ145" s="4">
        <v>19.547000000000001</v>
      </c>
      <c r="BR145" s="4">
        <v>0.69063600000000003</v>
      </c>
      <c r="BS145" s="4">
        <v>-5</v>
      </c>
      <c r="BT145" s="4">
        <v>8.8730000000000007E-3</v>
      </c>
      <c r="BU145" s="4">
        <v>16.877417000000001</v>
      </c>
      <c r="BV145" s="4">
        <v>0.17923500000000001</v>
      </c>
      <c r="BW145" s="4">
        <f t="shared" si="19"/>
        <v>4.4590135713999999</v>
      </c>
      <c r="BY145" s="4">
        <f t="shared" si="20"/>
        <v>17562.122273663226</v>
      </c>
      <c r="BZ145" s="4">
        <f t="shared" si="21"/>
        <v>8542.3272970315174</v>
      </c>
      <c r="CA145" s="4">
        <f t="shared" si="22"/>
        <v>38.596009675497804</v>
      </c>
      <c r="CB145" s="4">
        <f t="shared" si="23"/>
        <v>211.13437125455326</v>
      </c>
    </row>
    <row r="146" spans="1:80" x14ac:dyDescent="0.25">
      <c r="A146" s="2">
        <v>42804</v>
      </c>
      <c r="B146" s="3">
        <v>0.55749776620370373</v>
      </c>
      <c r="C146" s="4">
        <v>9.0579999999999998</v>
      </c>
      <c r="D146" s="4">
        <v>8.6494</v>
      </c>
      <c r="E146" s="4">
        <v>86493.526863000006</v>
      </c>
      <c r="F146" s="4">
        <v>248.7</v>
      </c>
      <c r="G146" s="4">
        <v>18.7</v>
      </c>
      <c r="H146" s="4">
        <v>2293</v>
      </c>
      <c r="J146" s="4">
        <v>0.2</v>
      </c>
      <c r="K146" s="4">
        <v>0.80579999999999996</v>
      </c>
      <c r="L146" s="4">
        <v>7.2987000000000002</v>
      </c>
      <c r="M146" s="4">
        <v>6.9695999999999998</v>
      </c>
      <c r="N146" s="4">
        <v>200.41820000000001</v>
      </c>
      <c r="O146" s="4">
        <v>15.094200000000001</v>
      </c>
      <c r="P146" s="4">
        <v>215.5</v>
      </c>
      <c r="Q146" s="4">
        <v>155.14670000000001</v>
      </c>
      <c r="R146" s="4">
        <v>11.684699999999999</v>
      </c>
      <c r="S146" s="4">
        <v>166.8</v>
      </c>
      <c r="T146" s="4">
        <v>2293.0189999999998</v>
      </c>
      <c r="W146" s="4">
        <v>0</v>
      </c>
      <c r="X146" s="4">
        <v>0.16120000000000001</v>
      </c>
      <c r="Y146" s="4">
        <v>11.5</v>
      </c>
      <c r="Z146" s="4">
        <v>924</v>
      </c>
      <c r="AA146" s="4">
        <v>941</v>
      </c>
      <c r="AB146" s="4">
        <v>909</v>
      </c>
      <c r="AC146" s="4">
        <v>95</v>
      </c>
      <c r="AD146" s="4">
        <v>12.92</v>
      </c>
      <c r="AE146" s="4">
        <v>0.3</v>
      </c>
      <c r="AF146" s="4">
        <v>992</v>
      </c>
      <c r="AG146" s="4">
        <v>-9</v>
      </c>
      <c r="AH146" s="4">
        <v>10</v>
      </c>
      <c r="AI146" s="4">
        <v>24</v>
      </c>
      <c r="AJ146" s="4">
        <v>136</v>
      </c>
      <c r="AK146" s="4">
        <v>135.9</v>
      </c>
      <c r="AL146" s="4">
        <v>4.8</v>
      </c>
      <c r="AM146" s="4">
        <v>142</v>
      </c>
      <c r="AN146" s="4" t="s">
        <v>155</v>
      </c>
      <c r="AO146" s="4">
        <v>2</v>
      </c>
      <c r="AP146" s="5">
        <v>0.76579861111111114</v>
      </c>
      <c r="AQ146" s="4">
        <v>47.159694000000002</v>
      </c>
      <c r="AR146" s="4">
        <v>-88.490440000000007</v>
      </c>
      <c r="AS146" s="4">
        <v>325.89999999999998</v>
      </c>
      <c r="AT146" s="4">
        <v>31.2</v>
      </c>
      <c r="AU146" s="4">
        <v>12</v>
      </c>
      <c r="AV146" s="4">
        <v>5</v>
      </c>
      <c r="AW146" s="4" t="s">
        <v>410</v>
      </c>
      <c r="AX146" s="4">
        <v>1.7263999999999999</v>
      </c>
      <c r="AY146" s="4">
        <v>1.5</v>
      </c>
      <c r="AZ146" s="4">
        <v>3.0047999999999999</v>
      </c>
      <c r="BA146" s="4">
        <v>11.154</v>
      </c>
      <c r="BB146" s="4">
        <v>8.59</v>
      </c>
      <c r="BC146" s="4">
        <v>0.77</v>
      </c>
      <c r="BD146" s="4">
        <v>24.100999999999999</v>
      </c>
      <c r="BE146" s="4">
        <v>1217.1659999999999</v>
      </c>
      <c r="BF146" s="4">
        <v>739.75400000000002</v>
      </c>
      <c r="BG146" s="4">
        <v>3.5</v>
      </c>
      <c r="BH146" s="4">
        <v>0.26400000000000001</v>
      </c>
      <c r="BI146" s="4">
        <v>3.7639999999999998</v>
      </c>
      <c r="BJ146" s="4">
        <v>2.7090000000000001</v>
      </c>
      <c r="BK146" s="4">
        <v>0.20399999999999999</v>
      </c>
      <c r="BL146" s="4">
        <v>2.9140000000000001</v>
      </c>
      <c r="BM146" s="4">
        <v>15.8558</v>
      </c>
      <c r="BQ146" s="4">
        <v>19.541</v>
      </c>
      <c r="BR146" s="4">
        <v>0.61827100000000002</v>
      </c>
      <c r="BS146" s="4">
        <v>-5</v>
      </c>
      <c r="BT146" s="4">
        <v>8.1270000000000005E-3</v>
      </c>
      <c r="BU146" s="4">
        <v>15.108998</v>
      </c>
      <c r="BV146" s="4">
        <v>0.16416500000000001</v>
      </c>
      <c r="BW146" s="4">
        <f t="shared" ref="BW146" si="24">BU146*0.2642</f>
        <v>3.9917972715999999</v>
      </c>
      <c r="BY146" s="4">
        <f t="shared" si="20"/>
        <v>14193.524453531762</v>
      </c>
      <c r="BZ146" s="4">
        <f t="shared" si="21"/>
        <v>8626.3636090705259</v>
      </c>
      <c r="CA146" s="4">
        <f t="shared" si="22"/>
        <v>31.589986694187601</v>
      </c>
      <c r="CB146" s="4">
        <f t="shared" si="23"/>
        <v>184.89646032694714</v>
      </c>
    </row>
    <row r="147" spans="1:80" x14ac:dyDescent="0.25">
      <c r="A147" s="2">
        <v>42804</v>
      </c>
      <c r="B147" s="3">
        <v>0.55750934027777777</v>
      </c>
      <c r="C147" s="4">
        <v>8.5370000000000008</v>
      </c>
      <c r="D147" s="4">
        <v>9.8216000000000001</v>
      </c>
      <c r="E147" s="4">
        <v>98215.829991999999</v>
      </c>
      <c r="F147" s="4">
        <v>202.1</v>
      </c>
      <c r="G147" s="4">
        <v>24</v>
      </c>
      <c r="H147" s="4">
        <v>2410.6</v>
      </c>
      <c r="J147" s="4">
        <v>0.1</v>
      </c>
      <c r="K147" s="4">
        <v>0.79620000000000002</v>
      </c>
      <c r="L147" s="4">
        <v>6.7965999999999998</v>
      </c>
      <c r="M147" s="4">
        <v>7.8197000000000001</v>
      </c>
      <c r="N147" s="4">
        <v>160.9349</v>
      </c>
      <c r="O147" s="4">
        <v>19.1082</v>
      </c>
      <c r="P147" s="4">
        <v>180</v>
      </c>
      <c r="Q147" s="4">
        <v>124.5821</v>
      </c>
      <c r="R147" s="4">
        <v>14.7919</v>
      </c>
      <c r="S147" s="4">
        <v>139.4</v>
      </c>
      <c r="T147" s="4">
        <v>2410.5610999999999</v>
      </c>
      <c r="W147" s="4">
        <v>0</v>
      </c>
      <c r="X147" s="4">
        <v>7.9600000000000004E-2</v>
      </c>
      <c r="Y147" s="4">
        <v>11.5</v>
      </c>
      <c r="Z147" s="4">
        <v>912</v>
      </c>
      <c r="AA147" s="4">
        <v>927</v>
      </c>
      <c r="AB147" s="4">
        <v>898</v>
      </c>
      <c r="AC147" s="4">
        <v>95</v>
      </c>
      <c r="AD147" s="4">
        <v>12.92</v>
      </c>
      <c r="AE147" s="4">
        <v>0.3</v>
      </c>
      <c r="AF147" s="4">
        <v>992</v>
      </c>
      <c r="AG147" s="4">
        <v>-9</v>
      </c>
      <c r="AH147" s="4">
        <v>10</v>
      </c>
      <c r="AI147" s="4">
        <v>24</v>
      </c>
      <c r="AJ147" s="4">
        <v>136.9</v>
      </c>
      <c r="AK147" s="4">
        <v>136</v>
      </c>
      <c r="AL147" s="4">
        <v>4.9000000000000004</v>
      </c>
      <c r="AM147" s="4">
        <v>142</v>
      </c>
      <c r="AN147" s="4" t="s">
        <v>155</v>
      </c>
      <c r="AO147" s="4">
        <v>2</v>
      </c>
      <c r="AP147" s="5">
        <v>0.76581018518518518</v>
      </c>
      <c r="AQ147" s="4">
        <v>47.159593999999998</v>
      </c>
      <c r="AR147" s="4">
        <v>-88.490285</v>
      </c>
      <c r="AS147" s="4">
        <v>325.89999999999998</v>
      </c>
      <c r="AT147" s="4">
        <v>35.1</v>
      </c>
      <c r="AU147" s="4">
        <v>12</v>
      </c>
      <c r="AV147" s="4">
        <v>9</v>
      </c>
      <c r="AW147" s="4" t="s">
        <v>447</v>
      </c>
      <c r="AX147" s="4">
        <v>1.252</v>
      </c>
      <c r="AY147" s="4">
        <v>1.6215999999999999</v>
      </c>
      <c r="AZ147" s="4">
        <v>2.2824</v>
      </c>
      <c r="BA147" s="4">
        <v>11.154</v>
      </c>
      <c r="BB147" s="4">
        <v>8.15</v>
      </c>
      <c r="BC147" s="4">
        <v>0.73</v>
      </c>
      <c r="BD147" s="4">
        <v>25.600999999999999</v>
      </c>
      <c r="BE147" s="4">
        <v>1105.9059999999999</v>
      </c>
      <c r="BF147" s="4">
        <v>809.82399999999996</v>
      </c>
      <c r="BG147" s="4">
        <v>2.742</v>
      </c>
      <c r="BH147" s="4">
        <v>0.32600000000000001</v>
      </c>
      <c r="BI147" s="4">
        <v>3.0680000000000001</v>
      </c>
      <c r="BJ147" s="4">
        <v>2.1230000000000002</v>
      </c>
      <c r="BK147" s="4">
        <v>0.252</v>
      </c>
      <c r="BL147" s="4">
        <v>2.375</v>
      </c>
      <c r="BM147" s="4">
        <v>16.2637</v>
      </c>
      <c r="BQ147" s="4">
        <v>9.42</v>
      </c>
      <c r="BR147" s="4">
        <v>0.56011200000000005</v>
      </c>
      <c r="BS147" s="4">
        <v>-5</v>
      </c>
      <c r="BT147" s="4">
        <v>8.0000000000000002E-3</v>
      </c>
      <c r="BU147" s="4">
        <v>13.687738</v>
      </c>
      <c r="BV147" s="4">
        <v>0.16159999999999999</v>
      </c>
      <c r="BW147" s="4">
        <f t="shared" ref="BW147:BW149" si="25">BU147*0.2642</f>
        <v>3.6163003795999997</v>
      </c>
      <c r="BY147" s="4">
        <f t="shared" si="20"/>
        <v>11683.007949928691</v>
      </c>
      <c r="BZ147" s="4">
        <f t="shared" si="21"/>
        <v>8555.139614074842</v>
      </c>
      <c r="CA147" s="4">
        <f t="shared" si="22"/>
        <v>22.427788507973204</v>
      </c>
      <c r="CB147" s="4">
        <f t="shared" si="23"/>
        <v>171.81291754928108</v>
      </c>
    </row>
    <row r="148" spans="1:80" x14ac:dyDescent="0.25">
      <c r="A148" s="2">
        <v>42804</v>
      </c>
      <c r="B148" s="3">
        <v>0.55752091435185192</v>
      </c>
      <c r="C148" s="4">
        <v>8.1809999999999992</v>
      </c>
      <c r="D148" s="4">
        <v>9.9403000000000006</v>
      </c>
      <c r="E148" s="4">
        <v>99402.678427999999</v>
      </c>
      <c r="F148" s="4">
        <v>176.3</v>
      </c>
      <c r="G148" s="4">
        <v>23.9</v>
      </c>
      <c r="H148" s="4">
        <v>2517.9</v>
      </c>
      <c r="J148" s="4">
        <v>0.1</v>
      </c>
      <c r="K148" s="4">
        <v>0.79769999999999996</v>
      </c>
      <c r="L148" s="4">
        <v>6.5263</v>
      </c>
      <c r="M148" s="4">
        <v>7.9295999999999998</v>
      </c>
      <c r="N148" s="4">
        <v>140.61920000000001</v>
      </c>
      <c r="O148" s="4">
        <v>19.037400000000002</v>
      </c>
      <c r="P148" s="4">
        <v>159.69999999999999</v>
      </c>
      <c r="Q148" s="4">
        <v>108.8554</v>
      </c>
      <c r="R148" s="4">
        <v>14.7371</v>
      </c>
      <c r="S148" s="4">
        <v>123.6</v>
      </c>
      <c r="T148" s="4">
        <v>2517.9137999999998</v>
      </c>
      <c r="W148" s="4">
        <v>0</v>
      </c>
      <c r="X148" s="4">
        <v>7.9799999999999996E-2</v>
      </c>
      <c r="Y148" s="4">
        <v>11.5</v>
      </c>
      <c r="Z148" s="4">
        <v>907</v>
      </c>
      <c r="AA148" s="4">
        <v>923</v>
      </c>
      <c r="AB148" s="4">
        <v>893</v>
      </c>
      <c r="AC148" s="4">
        <v>95</v>
      </c>
      <c r="AD148" s="4">
        <v>12.92</v>
      </c>
      <c r="AE148" s="4">
        <v>0.3</v>
      </c>
      <c r="AF148" s="4">
        <v>992</v>
      </c>
      <c r="AG148" s="4">
        <v>-9</v>
      </c>
      <c r="AH148" s="4">
        <v>10</v>
      </c>
      <c r="AI148" s="4">
        <v>24</v>
      </c>
      <c r="AJ148" s="4">
        <v>136.1</v>
      </c>
      <c r="AK148" s="4">
        <v>136</v>
      </c>
      <c r="AL148" s="4">
        <v>5.2</v>
      </c>
      <c r="AM148" s="4">
        <v>142</v>
      </c>
      <c r="AN148" s="4" t="s">
        <v>155</v>
      </c>
      <c r="AO148" s="4">
        <v>2</v>
      </c>
      <c r="AP148" s="4">
        <v>0.76582175925925933</v>
      </c>
      <c r="AQ148" s="4">
        <v>47.159502000000003</v>
      </c>
      <c r="AR148" s="4">
        <v>-88.490103000000005</v>
      </c>
      <c r="AS148" s="4">
        <v>326.39999999999998</v>
      </c>
      <c r="AT148" s="4">
        <v>36.299999999999997</v>
      </c>
      <c r="AU148" s="4">
        <v>12</v>
      </c>
      <c r="AV148" s="4">
        <v>10</v>
      </c>
      <c r="AW148" s="4" t="s">
        <v>406</v>
      </c>
      <c r="AX148" s="4">
        <v>1.4481520000000001</v>
      </c>
      <c r="AY148" s="4">
        <v>1.8696299999999999</v>
      </c>
      <c r="AZ148" s="4">
        <v>2.517782</v>
      </c>
      <c r="BA148" s="4">
        <v>11.154</v>
      </c>
      <c r="BB148" s="4">
        <v>8.2100000000000009</v>
      </c>
      <c r="BC148" s="4">
        <v>0.74</v>
      </c>
      <c r="BD148" s="4">
        <v>25.356999999999999</v>
      </c>
      <c r="BE148" s="4">
        <v>1072.758</v>
      </c>
      <c r="BF148" s="4">
        <v>829.58199999999999</v>
      </c>
      <c r="BG148" s="4">
        <v>2.4209999999999998</v>
      </c>
      <c r="BH148" s="4">
        <v>0.32800000000000001</v>
      </c>
      <c r="BI148" s="4">
        <v>2.7480000000000002</v>
      </c>
      <c r="BJ148" s="4">
        <v>1.8740000000000001</v>
      </c>
      <c r="BK148" s="4">
        <v>0.254</v>
      </c>
      <c r="BL148" s="4">
        <v>2.1269999999999998</v>
      </c>
      <c r="BM148" s="4">
        <v>17.161300000000001</v>
      </c>
      <c r="BQ148" s="4">
        <v>9.5340000000000007</v>
      </c>
      <c r="BR148" s="4">
        <v>0.55300000000000005</v>
      </c>
      <c r="BS148" s="4">
        <v>-5</v>
      </c>
      <c r="BT148" s="4">
        <v>7.1269999999999997E-3</v>
      </c>
      <c r="BU148" s="4">
        <v>13.513938</v>
      </c>
      <c r="BV148" s="4">
        <v>0.14396500000000001</v>
      </c>
      <c r="BW148" s="4">
        <f t="shared" si="25"/>
        <v>3.5703824195999996</v>
      </c>
      <c r="BY148" s="4">
        <f t="shared" si="20"/>
        <v>11188.927460954888</v>
      </c>
      <c r="BZ148" s="4">
        <f t="shared" si="21"/>
        <v>8652.5878352003674</v>
      </c>
      <c r="CA148" s="4">
        <f t="shared" si="22"/>
        <v>19.545927470901603</v>
      </c>
      <c r="CB148" s="4">
        <f t="shared" si="23"/>
        <v>178.99334317309692</v>
      </c>
    </row>
    <row r="149" spans="1:80" x14ac:dyDescent="0.25">
      <c r="A149" s="2">
        <v>42804</v>
      </c>
      <c r="B149" s="3">
        <v>0.55753248842592595</v>
      </c>
      <c r="C149" s="4">
        <v>8.9009999999999998</v>
      </c>
      <c r="D149" s="4">
        <v>9.0716000000000001</v>
      </c>
      <c r="E149" s="4">
        <v>90715.689654999995</v>
      </c>
      <c r="F149" s="4">
        <v>160.69999999999999</v>
      </c>
      <c r="G149" s="4">
        <v>16.7</v>
      </c>
      <c r="H149" s="4">
        <v>4266.8999999999996</v>
      </c>
      <c r="J149" s="4">
        <v>0.06</v>
      </c>
      <c r="K149" s="4">
        <v>0.8</v>
      </c>
      <c r="L149" s="4">
        <v>7.1205999999999996</v>
      </c>
      <c r="M149" s="4">
        <v>7.2569999999999997</v>
      </c>
      <c r="N149" s="4">
        <v>128.5352</v>
      </c>
      <c r="O149" s="4">
        <v>13.358599999999999</v>
      </c>
      <c r="P149" s="4">
        <v>141.9</v>
      </c>
      <c r="Q149" s="4">
        <v>99.501000000000005</v>
      </c>
      <c r="R149" s="4">
        <v>10.341100000000001</v>
      </c>
      <c r="S149" s="4">
        <v>109.8</v>
      </c>
      <c r="T149" s="4">
        <v>4266.9342999999999</v>
      </c>
      <c r="W149" s="4">
        <v>0</v>
      </c>
      <c r="X149" s="4">
        <v>4.6600000000000003E-2</v>
      </c>
      <c r="Y149" s="4">
        <v>11.8</v>
      </c>
      <c r="Z149" s="4">
        <v>898</v>
      </c>
      <c r="AA149" s="4">
        <v>916</v>
      </c>
      <c r="AB149" s="4">
        <v>883</v>
      </c>
      <c r="AC149" s="4">
        <v>95</v>
      </c>
      <c r="AD149" s="4">
        <v>12.92</v>
      </c>
      <c r="AE149" s="4">
        <v>0.3</v>
      </c>
      <c r="AF149" s="4">
        <v>992</v>
      </c>
      <c r="AG149" s="4">
        <v>-9</v>
      </c>
      <c r="AH149" s="4">
        <v>9.1270000000000007</v>
      </c>
      <c r="AI149" s="4">
        <v>24</v>
      </c>
      <c r="AJ149" s="4">
        <v>136.9</v>
      </c>
      <c r="AK149" s="4">
        <v>135.1</v>
      </c>
      <c r="AL149" s="4">
        <v>5.3</v>
      </c>
      <c r="AM149" s="4">
        <v>142</v>
      </c>
      <c r="AN149" s="4" t="s">
        <v>155</v>
      </c>
      <c r="AO149" s="4">
        <v>2</v>
      </c>
      <c r="AP149" s="4">
        <v>0.76583333333333325</v>
      </c>
      <c r="AQ149" s="4">
        <v>47.159405999999997</v>
      </c>
      <c r="AR149" s="4">
        <v>-88.489940000000004</v>
      </c>
      <c r="AS149" s="4">
        <v>326.5</v>
      </c>
      <c r="AT149" s="4">
        <v>36</v>
      </c>
      <c r="AU149" s="4">
        <v>12</v>
      </c>
      <c r="AV149" s="4">
        <v>11</v>
      </c>
      <c r="AW149" s="4" t="s">
        <v>415</v>
      </c>
      <c r="AX149" s="4">
        <v>1.0696699999999999</v>
      </c>
      <c r="AY149" s="4">
        <v>1.709009</v>
      </c>
      <c r="AZ149" s="4">
        <v>2.0090089999999998</v>
      </c>
      <c r="BA149" s="4">
        <v>11.154</v>
      </c>
      <c r="BB149" s="4">
        <v>8.31</v>
      </c>
      <c r="BC149" s="4">
        <v>0.75</v>
      </c>
      <c r="BD149" s="4">
        <v>25.004000000000001</v>
      </c>
      <c r="BE149" s="4">
        <v>1162.7919999999999</v>
      </c>
      <c r="BF149" s="4">
        <v>754.26</v>
      </c>
      <c r="BG149" s="4">
        <v>2.198</v>
      </c>
      <c r="BH149" s="4">
        <v>0.22800000000000001</v>
      </c>
      <c r="BI149" s="4">
        <v>2.427</v>
      </c>
      <c r="BJ149" s="4">
        <v>1.702</v>
      </c>
      <c r="BK149" s="4">
        <v>0.17699999999999999</v>
      </c>
      <c r="BL149" s="4">
        <v>1.8779999999999999</v>
      </c>
      <c r="BM149" s="4">
        <v>28.891999999999999</v>
      </c>
      <c r="BQ149" s="4">
        <v>5.5389999999999997</v>
      </c>
      <c r="BR149" s="4">
        <v>0.51633399999999996</v>
      </c>
      <c r="BS149" s="4">
        <v>-5</v>
      </c>
      <c r="BT149" s="4">
        <v>7.8729999999999998E-3</v>
      </c>
      <c r="BU149" s="4">
        <v>12.617913</v>
      </c>
      <c r="BV149" s="4">
        <v>0.15903500000000001</v>
      </c>
      <c r="BW149" s="4">
        <f t="shared" si="25"/>
        <v>3.3336526145999996</v>
      </c>
      <c r="BY149" s="4">
        <f t="shared" si="20"/>
        <v>11323.856000611491</v>
      </c>
      <c r="BZ149" s="4">
        <f t="shared" si="21"/>
        <v>7345.3649724294837</v>
      </c>
      <c r="CA149" s="4">
        <f t="shared" si="22"/>
        <v>16.5749359412868</v>
      </c>
      <c r="CB149" s="4">
        <f t="shared" si="23"/>
        <v>281.36489378123281</v>
      </c>
    </row>
    <row r="150" spans="1:80" x14ac:dyDescent="0.25">
      <c r="B150" s="3"/>
    </row>
    <row r="151" spans="1:80" x14ac:dyDescent="0.25">
      <c r="B151" s="3"/>
    </row>
    <row r="152" spans="1:80" x14ac:dyDescent="0.25">
      <c r="B152" s="3"/>
    </row>
    <row r="153" spans="1:80" x14ac:dyDescent="0.25">
      <c r="B153" s="3"/>
    </row>
    <row r="154" spans="1:80" x14ac:dyDescent="0.25">
      <c r="B154" s="3"/>
    </row>
    <row r="155" spans="1:80" x14ac:dyDescent="0.25">
      <c r="B155" s="3"/>
    </row>
    <row r="156" spans="1:80" x14ac:dyDescent="0.25">
      <c r="B156" s="3"/>
    </row>
    <row r="157" spans="1:80" x14ac:dyDescent="0.25">
      <c r="B157" s="3"/>
    </row>
    <row r="158" spans="1:80" x14ac:dyDescent="0.25">
      <c r="B158" s="3"/>
    </row>
    <row r="159" spans="1:80" x14ac:dyDescent="0.25">
      <c r="B159" s="3"/>
    </row>
    <row r="160" spans="1:80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</sheetData>
  <customSheetViews>
    <customSheetView guid="{2B424CCC-7244-4294-A128-8AE125D4F682}">
      <selection activeCell="K16" sqref="K1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15</vt:i4>
      </vt:variant>
    </vt:vector>
  </HeadingPairs>
  <TitlesOfParts>
    <vt:vector size="22" baseType="lpstr">
      <vt:lpstr>Raw Data</vt:lpstr>
      <vt:lpstr>Summary</vt:lpstr>
      <vt:lpstr>Lap Breaks</vt:lpstr>
      <vt:lpstr>Lap 1 data</vt:lpstr>
      <vt:lpstr>Lap 2 data</vt:lpstr>
      <vt:lpstr>Lap 3 data</vt:lpstr>
      <vt:lpstr>Lap 4 data</vt:lpstr>
      <vt:lpstr>Lap_chart</vt:lpstr>
      <vt:lpstr>Speed</vt:lpstr>
      <vt:lpstr>Lambda</vt:lpstr>
      <vt:lpstr>CO2 &amp; CO Phasing</vt:lpstr>
      <vt:lpstr>Fuel Flow&amp;Lambda&amp;CO</vt:lpstr>
      <vt:lpstr>CO2 %</vt:lpstr>
      <vt:lpstr>CO %</vt:lpstr>
      <vt:lpstr>NO ppm</vt:lpstr>
      <vt:lpstr>THC ppm</vt:lpstr>
      <vt:lpstr>O2 %</vt:lpstr>
      <vt:lpstr>Fuel Flow L per hr</vt:lpstr>
      <vt:lpstr>CO2 g per hr</vt:lpstr>
      <vt:lpstr>CO g per hr</vt:lpstr>
      <vt:lpstr>NO g per hr</vt:lpstr>
      <vt:lpstr>THC g per hr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E15_Project</dc:creator>
  <cp:lastModifiedBy>E15_Project</cp:lastModifiedBy>
  <dcterms:created xsi:type="dcterms:W3CDTF">2011-03-22T01:53:18Z</dcterms:created>
  <dcterms:modified xsi:type="dcterms:W3CDTF">2017-05-07T19:59:46Z</dcterms:modified>
</cp:coreProperties>
</file>