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bschonh\Desktop\"/>
    </mc:Choice>
  </mc:AlternateContent>
  <bookViews>
    <workbookView xWindow="0" yWindow="0" windowWidth="21570" windowHeight="8055"/>
  </bookViews>
  <sheets>
    <sheet name="MSRP_spreadsheet" sheetId="1" r:id="rId1"/>
    <sheet name="Receipts-Documentation" sheetId="2" r:id="rId2"/>
    <sheet name="OM660 Engine" sheetId="3" r:id="rId3"/>
    <sheet name="2015 Indy 550" sheetId="4" r:id="rId4"/>
    <sheet name="ECU" sheetId="5" r:id="rId5"/>
    <sheet name="Antigravity Battery" sheetId="6" r:id="rId6"/>
    <sheet name="Fuel Pump" sheetId="7" r:id="rId7"/>
    <sheet name="Front Shock Justification" sheetId="8" r:id="rId8"/>
    <sheet name="Stock Front Shocks" sheetId="9" r:id="rId9"/>
    <sheet name="Fox Floats" sheetId="10" r:id="rId10"/>
  </sheets>
  <calcPr calcId="162913"/>
</workbook>
</file>

<file path=xl/calcChain.xml><?xml version="1.0" encoding="utf-8"?>
<calcChain xmlns="http://schemas.openxmlformats.org/spreadsheetml/2006/main">
  <c r="D6" i="8" l="1"/>
  <c r="F34" i="1" s="1"/>
  <c r="F65" i="1" s="1"/>
  <c r="C3" i="5"/>
  <c r="C10" i="3"/>
  <c r="C11" i="3" s="1"/>
  <c r="C12" i="3" s="1"/>
  <c r="C13" i="3" s="1"/>
  <c r="C14" i="3" s="1"/>
  <c r="C15" i="3" s="1"/>
  <c r="C16" i="3" s="1"/>
  <c r="C17" i="3" s="1"/>
  <c r="C18" i="3" s="1"/>
  <c r="B34" i="2"/>
  <c r="C12" i="2"/>
  <c r="E65" i="1"/>
  <c r="D65" i="1"/>
  <c r="C65" i="1"/>
  <c r="G5" i="1"/>
  <c r="G65" i="1" s="1"/>
  <c r="C67" i="1" l="1"/>
  <c r="C21" i="3"/>
  <c r="C5" i="2" s="1"/>
  <c r="C20" i="3"/>
  <c r="C23" i="3" s="1"/>
</calcChain>
</file>

<file path=xl/sharedStrings.xml><?xml version="1.0" encoding="utf-8"?>
<sst xmlns="http://schemas.openxmlformats.org/spreadsheetml/2006/main" count="286" uniqueCount="161">
  <si>
    <t>Retail Cost</t>
  </si>
  <si>
    <t>Source</t>
  </si>
  <si>
    <t>2015 Polaris Indy 550 Adventure 144</t>
  </si>
  <si>
    <t>Engine</t>
  </si>
  <si>
    <t>Component</t>
  </si>
  <si>
    <t>Average % of New car Price</t>
  </si>
  <si>
    <t>10-20%</t>
  </si>
  <si>
    <t>http://www.carcare.org/ask-the-tech/engine-problems-and-your-options/</t>
  </si>
  <si>
    <t>2008 Smart CDI Price (pounds)</t>
  </si>
  <si>
    <t>Description/Details</t>
  </si>
  <si>
    <t>http://www.telegraph.co.uk/motoring/first-drives/3203612/Smart-Fortwo-CDi-Fuel-miser.html</t>
  </si>
  <si>
    <t xml:space="preserve">2008 Smart CDI Price </t>
  </si>
  <si>
    <t>Per Item MSRP</t>
  </si>
  <si>
    <t>Converted using current exchange rates</t>
  </si>
  <si>
    <t>Year</t>
  </si>
  <si>
    <t>Inflation</t>
  </si>
  <si>
    <t>Smart CDI Price</t>
  </si>
  <si>
    <t>Adjusting for inflation to current values</t>
  </si>
  <si>
    <t>-</t>
  </si>
  <si>
    <t>http://www.polaris.com/en-us/snowmobiles/2015/550-indy-adventure-144</t>
  </si>
  <si>
    <t>Mercedes/Smart OM660 Engine</t>
  </si>
  <si>
    <t>Mfg. quote + 50%</t>
  </si>
  <si>
    <t>http://www.multpl.com/inflation/table</t>
  </si>
  <si>
    <t>Whls. + 50%</t>
  </si>
  <si>
    <t>Tab: OM660</t>
  </si>
  <si>
    <t>Retail cost of added component</t>
  </si>
  <si>
    <t>Retail of most expensive part +50% for substituted component</t>
  </si>
  <si>
    <t>Sled MSRP or Highest Value of modified components</t>
  </si>
  <si>
    <t>Walbro 255lph</t>
  </si>
  <si>
    <t>2015 model year base sled (reflects engine choice)</t>
  </si>
  <si>
    <t>http://walbrofuelpumps.com/walbro-gsl392-inline-fuel-255lph-pump.html</t>
  </si>
  <si>
    <t>Ford F250 DOC</t>
  </si>
  <si>
    <t>Chassis base model</t>
  </si>
  <si>
    <t>2015 Polaris 550 Indy Adventure 144 $8399</t>
  </si>
  <si>
    <t>10% of value</t>
  </si>
  <si>
    <t>https://www.amazon.com/MagnaFlow-60503-Catalytic-Converter-2008-2010/dp/B01LZWU4AI/ref=asc_df_B01LZWU4AI/?tag=hyprod-20&amp;linkCode=df0&amp;hvadid=316646395386&amp;hvpos=1o1&amp;hvnetw=g&amp;hvrand=13689022149427457706&amp;hvpone=&amp;hvptwo=&amp;hvqmt=&amp;hvdev=c&amp;hvdvcmdl=&amp;hvlocint=&amp;hvlocphy=9005550&amp;hvtargid=pla-637867438687&amp;psc=1&amp;tag=&amp;ref=&amp;adgrpid=65991210874&amp;hvpone=&amp;hvptwo=&amp;hvadid=316646395386&amp;hvpos=1o1&amp;hvnetw=g&amp;hvrand=13689022149427457706&amp;hvqmt=&amp;hvdev=c&amp;hvdvcmdl=&amp;hvlocint=&amp;hvlocphy=9005550&amp;hvtargid=pla-637867438687</t>
  </si>
  <si>
    <t>Our assumption that a car engine is worth on average 10-20% of the cars value is consistent with these results and the price of a rare used engine</t>
  </si>
  <si>
    <t>20% of value</t>
  </si>
  <si>
    <t>Used Value</t>
  </si>
  <si>
    <t>Factory options utilized on competition sled</t>
  </si>
  <si>
    <t xml:space="preserve">Engine was bought for this price from a junkyard in Canada. This engine is not available for purchase in the U.S. This engine is so rare that finding a source of price is next to impossible. Therefore the price we bought it for is the retail price that we believe to be fair. </t>
  </si>
  <si>
    <t xml:space="preserve">During 2018 Competition, price of engine was requested to be 4000 by MSRP Reviewers. </t>
  </si>
  <si>
    <t>tow hitch/rack</t>
  </si>
  <si>
    <t>This was due to the use of a "premium" engine that would cost more if it were to come from the manufacturer, as opposed to a junkyard.</t>
  </si>
  <si>
    <t>Stock</t>
  </si>
  <si>
    <t>tachometer</t>
  </si>
  <si>
    <t>electric start</t>
  </si>
  <si>
    <t>Ford F250 DPF</t>
  </si>
  <si>
    <t>Integral to Engine</t>
  </si>
  <si>
    <t>https://www.autozone.com/fuel-delivery/diesel-particulate-filter/dorman-diesel-particulate-filter/128469_407414_0</t>
  </si>
  <si>
    <t>Engine/Motor</t>
  </si>
  <si>
    <t>Smart OM660</t>
  </si>
  <si>
    <t>Smart OM660 replaces stock engine minus stock parts not used ( fan, radiator, intake, exhaust, muffler  etc.)</t>
  </si>
  <si>
    <t>Motor Mounts (Material and Fabrication)</t>
  </si>
  <si>
    <t>4130 Chromoly Steel Plate</t>
  </si>
  <si>
    <t>Air Management/Intake System</t>
  </si>
  <si>
    <t>turbocharger</t>
  </si>
  <si>
    <t>Stock to OM660</t>
  </si>
  <si>
    <t>Fuel Management</t>
  </si>
  <si>
    <t>fuel pump</t>
  </si>
  <si>
    <t>Gas tanl</t>
  </si>
  <si>
    <t>4 Gallon fuel cell</t>
  </si>
  <si>
    <t>2015 Indy 550 Front Shocks</t>
  </si>
  <si>
    <t>Exhaust System</t>
  </si>
  <si>
    <t>http://www.polarispartshouse.com/oemparts/a/pol/5639b11e87a86607c0205b0c/suspension-shock-ifs-49snowshockifs</t>
  </si>
  <si>
    <t>pipes/tubes</t>
  </si>
  <si>
    <t>2" SS304 Tubing</t>
  </si>
  <si>
    <t>F250 DOC</t>
  </si>
  <si>
    <t>Diesel oxidation catalyst from Ford F250</t>
  </si>
  <si>
    <t>Fox Float II</t>
  </si>
  <si>
    <t>http://www.amazon.com/Fox-Racing-Float-AirShox-850-20-008/dp/B008BYQ35I/ref=sr_1_1?ie=UTF8&amp;qid=1456197103&amp;sr=8-1&amp;keywords=fox+float+2</t>
  </si>
  <si>
    <t>F250 DPF</t>
  </si>
  <si>
    <t>Diesel Particulate filter from Ford F250</t>
  </si>
  <si>
    <t>Stainless steel pipe</t>
  </si>
  <si>
    <t>16' of 1.25"x.049"</t>
  </si>
  <si>
    <t>02 Sensor</t>
  </si>
  <si>
    <t>Bosch LSU4.9 Wideband O2 Sensor</t>
  </si>
  <si>
    <t>Specialist Components Smart OM660 Engine Management Kit</t>
  </si>
  <si>
    <t>http://twinkam.co.uk/epages/191f6b26-60bf-483c-b021-755a0c9099c1.sf/en_GB/?ObjectPath=/Shops/191f6b26-60bf-483c-b021-755a0c9099c1/Categories/7/Smart</t>
  </si>
  <si>
    <t>fabrication</t>
  </si>
  <si>
    <t>Exhaust Assembly/Fabrication</t>
  </si>
  <si>
    <t>Antigravity Battery</t>
  </si>
  <si>
    <t>Front Suspension</t>
  </si>
  <si>
    <t>skis</t>
  </si>
  <si>
    <t>Stock equivilant</t>
  </si>
  <si>
    <t>shocks</t>
  </si>
  <si>
    <t xml:space="preserve">Fox Float II </t>
  </si>
  <si>
    <t>https://www.amazon.com/Antigravity-Batteries-YTX12-20-Lithium-Replacement/dp/B06XF9YCWH/ref=sr_1_1?ie=UTF8&amp;qid=1518896065&amp;sr=8-1&amp;keywords=antigravity+ytx12-20</t>
  </si>
  <si>
    <t>1.25" X .049" Steel Pipe</t>
  </si>
  <si>
    <t>https://www.onlinemetals.com/merchant.cfm?pid=15337&amp;step=4&amp;showunits=inches&amp;id=250&amp;top_cat=0</t>
  </si>
  <si>
    <t>Rear Suspension</t>
  </si>
  <si>
    <t>** All compenets stock **</t>
  </si>
  <si>
    <t>Drivetrain</t>
  </si>
  <si>
    <t>6061 Aluminum 1.25" Tube</t>
  </si>
  <si>
    <t>http://www.mcmaster.com/#standard-aluminum-tubing/=118rclb</t>
  </si>
  <si>
    <t>drive clutch</t>
  </si>
  <si>
    <t>TEAM Rapid Reaction Primary (Prototype Only)</t>
  </si>
  <si>
    <t xml:space="preserve">4130 Chromoly Steel Plate </t>
  </si>
  <si>
    <t>http://www.mcmaster.com/#chrome-moly-steel/=118oyh1</t>
  </si>
  <si>
    <t>3in1 Black Face Boost, Digital Pyrometer and Temperature Gauge</t>
  </si>
  <si>
    <t>driven clutch</t>
  </si>
  <si>
    <t>TEAM Secondary (Prototype Only)</t>
  </si>
  <si>
    <t>Cooling System</t>
  </si>
  <si>
    <t>https://www.amazon.com/Black-Boost-Digital-Pyrometer-Temperature/dp/B007EECX2I/ref=sr_1_2?s=automotive&amp;ie=UTF8&amp;qid=1518896740&amp;sr=1-2&amp;keywords=glowshift+3in1</t>
  </si>
  <si>
    <t>Radiator - Track cooler</t>
  </si>
  <si>
    <t xml:space="preserve">Stock equivilant </t>
  </si>
  <si>
    <t>coolant pump</t>
  </si>
  <si>
    <t>Integral to Motor</t>
  </si>
  <si>
    <t>https://shop.advanceautoparts.com/p/bosch-wide-band-oxygen-sensor-17014/18730616-p?c3ch=PLA&amp;c3nid=18730616-P&amp;c3apidt=30301299406&amp;gclid=EAIaIQobChMI9qaly-St2QIVzFuGCh04cQysEAQYASABEgKioPD_BwE&amp;gclsrc=aw.ds</t>
  </si>
  <si>
    <t>throttle position sensor</t>
  </si>
  <si>
    <t>Noise/Vibration/Harshness</t>
  </si>
  <si>
    <t>Lizard Skin</t>
  </si>
  <si>
    <t>https://www.countrycat.com/arctic-cat-parts#/Arctic_Cat/2017_BEARCAT_7000_XT_ORANGE_%5bS2017BCUWTUSO%5d/THROTTLE_BODY_ASSEMBLY_%5b102612%5d/S2017BCUWTUSO/102612</t>
  </si>
  <si>
    <t>Sound Dampening Spray, 1 pint out of 2 gallons</t>
  </si>
  <si>
    <t>Chassis</t>
  </si>
  <si>
    <t xml:space="preserve">Tubular over-structure </t>
  </si>
  <si>
    <t>6061 1.25" OD Tube</t>
  </si>
  <si>
    <t>Engine Mount Welding/ Overstructure modification</t>
  </si>
  <si>
    <t>seat</t>
  </si>
  <si>
    <t>https://www.countrycat.com/arctic-cat-parts#/Arctic_Cat/2017_BEARCAT_7000_XT_ORANGE_%5bS2017BCUWTUSO%5d/SEAT_ASSEMBLY_%5b103857%5d/S2017BCUWTUSO/103857</t>
  </si>
  <si>
    <t>AC Bearcat Seat</t>
  </si>
  <si>
    <t>Aluminum sheet</t>
  </si>
  <si>
    <t>2 48" x 36" sheets</t>
  </si>
  <si>
    <t>Electrical</t>
  </si>
  <si>
    <t>Aluminum sheets</t>
  </si>
  <si>
    <t>battery (replacement of stock)</t>
  </si>
  <si>
    <t>https://www.onlinemetals.com/merchant.cfm?pid=4786&amp;step=4&amp;showunits=inches&amp;id=240&amp;top_cat=60</t>
  </si>
  <si>
    <t>Antigravity YTX12-20 Lithium Battery</t>
  </si>
  <si>
    <t>Gauges</t>
  </si>
  <si>
    <t>Gas tank</t>
  </si>
  <si>
    <t>engine calibration hardware</t>
  </si>
  <si>
    <t>https://www.amazon.com/GALLON-RACING-SAFETY-BLADDER-Performance/dp/B00KOAMJVO</t>
  </si>
  <si>
    <t>engine calibration software</t>
  </si>
  <si>
    <t>Specialist Components Smart OM660 Engine Management Kit (included with hardware)</t>
  </si>
  <si>
    <t>AC Bearcat TPS</t>
  </si>
  <si>
    <t>Alternator</t>
  </si>
  <si>
    <t>Denso 35 Amp Street Rod Alternator</t>
  </si>
  <si>
    <t>** Any additional components not explicitly listed here are considered stock to the engine or chassis and were therfore not listed for clarity**</t>
  </si>
  <si>
    <t>https://www.amazon.com/LizardSkin-50115-Control-Ceramic-Insulation/dp/B00CQ53X7Y/ref=sr_1_6?ie=UTF8&amp;qid=1550534761&amp;sr=8-6&amp;keywords=lizard+skin+sound+control</t>
  </si>
  <si>
    <t>Subtotals:</t>
  </si>
  <si>
    <t>All major purchase prices are listed above.</t>
  </si>
  <si>
    <t>Total</t>
  </si>
  <si>
    <t>Fabricating cost was calculated roughly based on labor and material use</t>
  </si>
  <si>
    <t>Further sourcing found on the following worksheets</t>
  </si>
  <si>
    <t>Notes:  The following discussion is designed to assist you in determining the MSRP of your snowmobile as entered at the competition.  The change in MSRP value will reflect the impact of your modification or addition in pursuit of the goals of the competition and/or to reflect the increased value of the modification or addition as perceived by the purchaser.</t>
  </si>
  <si>
    <t>1.  If a item, modification or component you made or added does not appear in the component columb, add additional rows under appropriate heading to include non-listed components/modifications.  Describe the item, modification or component in short direct terms.</t>
  </si>
  <si>
    <t>2. Component MSRP based on Manufacturing Quote + 50%:  Example, Quote for 5,000 units = $500,000, per item MSRP would equal $500,000 / 5,000 x 1.5 = $150.00/ea</t>
  </si>
  <si>
    <t>3. Component MSRP based on Wholesale Price + 50%:  Example,  quote for wholesale is $245, per item MSRP would equal $245 x 1.5 = $367.50</t>
  </si>
  <si>
    <t>4. Component MSRP based on Retail Price for components that are added to sled.</t>
  </si>
  <si>
    <t>5. For substituted components, MSRP based on (higher retail price + 50%) - mfg MSRP: Example, if mfg skis are $400 and aftermarket skis are $325, cost of substitution is ($400*1.5) - $400=$200 to reflect increased customer value.</t>
  </si>
  <si>
    <t>6. Diesel, hybrid electric, and full electric base sled MSRP: reduce chassis cost by 40% i.e., complete base snowmobile with factory engine is $8,000, base MSRP would equal $8,000 x 0.6 = $4800</t>
  </si>
  <si>
    <t>GBP to USD EX</t>
  </si>
  <si>
    <t>Price</t>
  </si>
  <si>
    <t>Stock Battery</t>
  </si>
  <si>
    <t>Replacement Differential:</t>
  </si>
  <si>
    <t>Stock Assembly</t>
  </si>
  <si>
    <t>This is the retail cost of the stock shock absorbers.</t>
  </si>
  <si>
    <t>Fox Float 2 *1.5</t>
  </si>
  <si>
    <t>Retail Price of Fox Floats</t>
  </si>
  <si>
    <t>Difference</t>
  </si>
  <si>
    <t>We are using this figure because our shock replacement can be explained as a change in spring on the stock coil over. We are not using the Fox Float II to their racing capacity. We are using the Fox Float II's because they were present in our shop inventory and did not cost our design team any budget to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</si>
</sst>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_(* #,##0_);_(* \(#,##0\);_(* &quot;-&quot;??_);_(@_)"/>
    <numFmt numFmtId="165" formatCode="_(&quot;$&quot;* #,##0_);_(&quot;$&quot;* \(#,##0\);_(&quot;$&quot;* &quot;-&quot;??_);_(@_)"/>
    <numFmt numFmtId="166" formatCode="&quot;$&quot;#,##0.00"/>
  </numFmts>
  <fonts count="13" x14ac:knownFonts="1">
    <font>
      <sz val="10"/>
      <color rgb="FF000000"/>
      <name val="Arial"/>
    </font>
    <font>
      <b/>
      <sz val="10"/>
      <name val="Arial"/>
    </font>
    <font>
      <sz val="10"/>
      <name val="Arial"/>
    </font>
    <font>
      <sz val="10"/>
      <name val="Arial"/>
    </font>
    <font>
      <u/>
      <sz val="10"/>
      <color rgb="FF0563C1"/>
      <name val="Arial"/>
    </font>
    <font>
      <sz val="11"/>
      <color rgb="FF000000"/>
      <name val="Calibri"/>
    </font>
    <font>
      <b/>
      <sz val="12"/>
      <name val="Arial"/>
    </font>
    <font>
      <u/>
      <sz val="10"/>
      <color rgb="FF0563C1"/>
      <name val="Arial"/>
    </font>
    <font>
      <u/>
      <sz val="10"/>
      <color rgb="FF0000FF"/>
      <name val="Arial"/>
    </font>
    <font>
      <sz val="12"/>
      <color rgb="FF000000"/>
      <name val="Arial"/>
    </font>
    <font>
      <b/>
      <i/>
      <sz val="10"/>
      <name val="Arial"/>
    </font>
    <font>
      <sz val="10"/>
      <color rgb="FFFF0000"/>
      <name val="Arial"/>
    </font>
    <font>
      <sz val="8"/>
      <name val="Arial"/>
    </font>
  </fonts>
  <fills count="4">
    <fill>
      <patternFill patternType="none"/>
    </fill>
    <fill>
      <patternFill patternType="gray125"/>
    </fill>
    <fill>
      <patternFill patternType="solid">
        <fgColor rgb="FFC0C0C0"/>
        <bgColor rgb="FFC0C0C0"/>
      </patternFill>
    </fill>
    <fill>
      <patternFill patternType="solid">
        <fgColor rgb="FFFFFFFF"/>
        <bgColor rgb="FFFFFFFF"/>
      </patternFill>
    </fill>
  </fills>
  <borders count="24">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right/>
      <top style="thin">
        <color rgb="FF000000"/>
      </top>
      <bottom/>
      <diagonal/>
    </border>
    <border>
      <left/>
      <right/>
      <top/>
      <bottom style="medium">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100">
    <xf numFmtId="0" fontId="0" fillId="0" borderId="0" xfId="0" applyFont="1" applyAlignment="1"/>
    <xf numFmtId="0" fontId="0" fillId="0" borderId="0" xfId="0" applyFont="1"/>
    <xf numFmtId="0" fontId="1" fillId="2" borderId="1" xfId="0" applyFont="1" applyFill="1" applyBorder="1" applyAlignment="1">
      <alignment horizontal="center"/>
    </xf>
    <xf numFmtId="164" fontId="0" fillId="0" borderId="0" xfId="0" applyNumberFormat="1" applyFont="1"/>
    <xf numFmtId="0" fontId="1" fillId="2" borderId="2" xfId="0" applyFont="1" applyFill="1" applyBorder="1" applyAlignment="1">
      <alignment horizontal="center"/>
    </xf>
    <xf numFmtId="165" fontId="0" fillId="0" borderId="0" xfId="0" applyNumberFormat="1" applyFont="1"/>
    <xf numFmtId="0" fontId="0" fillId="0" borderId="0" xfId="0" applyFont="1" applyAlignment="1">
      <alignment horizontal="right" vertical="center"/>
    </xf>
    <xf numFmtId="0" fontId="0" fillId="0" borderId="0" xfId="0" applyFont="1" applyAlignment="1">
      <alignment horizontal="right"/>
    </xf>
    <xf numFmtId="166" fontId="0" fillId="0" borderId="0" xfId="0" applyNumberFormat="1" applyFont="1" applyAlignment="1">
      <alignment horizontal="center"/>
    </xf>
    <xf numFmtId="10" fontId="0" fillId="0" borderId="0" xfId="0" applyNumberFormat="1" applyFont="1"/>
    <xf numFmtId="0" fontId="0" fillId="0" borderId="0" xfId="0" applyFont="1" applyAlignment="1">
      <alignment vertical="top"/>
    </xf>
    <xf numFmtId="0" fontId="3" fillId="0" borderId="6" xfId="0" applyFont="1" applyBorder="1"/>
    <xf numFmtId="0" fontId="3" fillId="0" borderId="7" xfId="0" applyFont="1" applyBorder="1"/>
    <xf numFmtId="44" fontId="0" fillId="0" borderId="0" xfId="0" applyNumberFormat="1" applyFont="1"/>
    <xf numFmtId="0" fontId="3" fillId="0" borderId="7" xfId="0" applyFont="1" applyBorder="1" applyAlignment="1">
      <alignment horizontal="center" wrapText="1"/>
    </xf>
    <xf numFmtId="166" fontId="0" fillId="0" borderId="0" xfId="0" applyNumberFormat="1" applyFont="1" applyAlignment="1">
      <alignment horizontal="center" vertical="top"/>
    </xf>
    <xf numFmtId="49" fontId="0" fillId="0" borderId="0" xfId="0" applyNumberFormat="1" applyFont="1" applyAlignment="1">
      <alignment vertical="top"/>
    </xf>
    <xf numFmtId="0" fontId="3" fillId="0" borderId="6" xfId="0" applyFont="1" applyBorder="1" applyAlignment="1">
      <alignment horizontal="center" vertical="center"/>
    </xf>
    <xf numFmtId="0" fontId="4" fillId="0" borderId="0" xfId="0" applyFont="1"/>
    <xf numFmtId="166" fontId="3" fillId="0" borderId="6" xfId="0" applyNumberFormat="1" applyFont="1" applyBorder="1" applyAlignment="1">
      <alignment horizontal="center" vertical="center"/>
    </xf>
    <xf numFmtId="0" fontId="3" fillId="0" borderId="0" xfId="0" applyFont="1" applyAlignment="1">
      <alignment horizontal="center" vertical="center" wrapText="1"/>
    </xf>
    <xf numFmtId="0" fontId="1" fillId="0" borderId="6" xfId="0" applyFont="1" applyBorder="1"/>
    <xf numFmtId="0" fontId="3" fillId="0" borderId="0" xfId="0" applyFont="1" applyAlignment="1">
      <alignment horizontal="center" vertical="center" wrapText="1"/>
    </xf>
    <xf numFmtId="0" fontId="3" fillId="0" borderId="8" xfId="0" applyFont="1" applyBorder="1"/>
    <xf numFmtId="166" fontId="3" fillId="0" borderId="0" xfId="0" applyNumberFormat="1" applyFont="1" applyAlignment="1">
      <alignment horizontal="center" vertical="center"/>
    </xf>
    <xf numFmtId="0" fontId="3" fillId="0" borderId="8" xfId="0" applyFont="1" applyBorder="1" applyAlignment="1">
      <alignment horizontal="center" vertical="center" wrapText="1"/>
    </xf>
    <xf numFmtId="0" fontId="0" fillId="0" borderId="9" xfId="0" applyFont="1" applyBorder="1"/>
    <xf numFmtId="166" fontId="3" fillId="0" borderId="8" xfId="0" applyNumberFormat="1" applyFont="1" applyBorder="1" applyAlignment="1">
      <alignment horizontal="center" vertical="center"/>
    </xf>
    <xf numFmtId="44" fontId="0" fillId="0" borderId="10" xfId="0" applyNumberFormat="1" applyFont="1" applyBorder="1"/>
    <xf numFmtId="0" fontId="0" fillId="0" borderId="11" xfId="0" applyFont="1" applyBorder="1" applyAlignment="1">
      <alignment vertical="center"/>
    </xf>
    <xf numFmtId="44" fontId="0" fillId="0" borderId="12" xfId="0" applyNumberFormat="1" applyFont="1" applyBorder="1" applyAlignment="1">
      <alignment vertical="center"/>
    </xf>
    <xf numFmtId="0" fontId="3" fillId="0" borderId="7" xfId="0" applyFont="1" applyBorder="1" applyAlignment="1">
      <alignment vertical="center"/>
    </xf>
    <xf numFmtId="0" fontId="0" fillId="0" borderId="0" xfId="0" applyFont="1" applyAlignment="1">
      <alignment vertical="center"/>
    </xf>
    <xf numFmtId="0" fontId="3" fillId="0" borderId="7" xfId="0" applyFont="1" applyBorder="1" applyAlignment="1">
      <alignment horizontal="center" vertical="center" wrapText="1"/>
    </xf>
    <xf numFmtId="166" fontId="3" fillId="0" borderId="7" xfId="0" applyNumberFormat="1" applyFont="1" applyBorder="1" applyAlignment="1">
      <alignment horizontal="center" vertical="center"/>
    </xf>
    <xf numFmtId="165" fontId="0" fillId="0" borderId="0" xfId="0" applyNumberFormat="1" applyFont="1" applyAlignment="1">
      <alignment vertical="center"/>
    </xf>
    <xf numFmtId="0" fontId="1" fillId="0" borderId="6" xfId="0" applyFont="1" applyBorder="1" applyAlignment="1">
      <alignment vertical="center"/>
    </xf>
    <xf numFmtId="0" fontId="5" fillId="0" borderId="0" xfId="0" applyFont="1" applyAlignment="1">
      <alignment vertical="top" wrapText="1"/>
    </xf>
    <xf numFmtId="0" fontId="3" fillId="0" borderId="6" xfId="0" applyFont="1" applyBorder="1" applyAlignment="1">
      <alignment horizontal="center" vertical="center" wrapText="1"/>
    </xf>
    <xf numFmtId="0" fontId="6" fillId="0" borderId="0" xfId="0" applyFont="1" applyAlignment="1"/>
    <xf numFmtId="0" fontId="3" fillId="0" borderId="6" xfId="0" applyFont="1" applyBorder="1" applyAlignment="1">
      <alignment vertical="center"/>
    </xf>
    <xf numFmtId="0" fontId="7" fillId="0" borderId="0" xfId="0" applyFont="1" applyAlignment="1"/>
    <xf numFmtId="0" fontId="3" fillId="0" borderId="8" xfId="0" applyFont="1" applyBorder="1" applyAlignment="1">
      <alignment vertical="center"/>
    </xf>
    <xf numFmtId="166" fontId="3" fillId="0" borderId="6" xfId="0" applyNumberFormat="1" applyFont="1" applyBorder="1" applyAlignment="1">
      <alignment horizontal="center" vertical="center"/>
    </xf>
    <xf numFmtId="0" fontId="3" fillId="0" borderId="13" xfId="0" applyFont="1" applyBorder="1" applyAlignment="1">
      <alignment vertical="center"/>
    </xf>
    <xf numFmtId="0" fontId="3" fillId="0" borderId="13" xfId="0" applyFont="1" applyBorder="1" applyAlignment="1">
      <alignment horizontal="center" vertical="center" wrapText="1"/>
    </xf>
    <xf numFmtId="0" fontId="8" fillId="0" borderId="0" xfId="0" applyFont="1" applyAlignment="1"/>
    <xf numFmtId="166" fontId="3" fillId="0" borderId="13" xfId="0" applyNumberFormat="1" applyFont="1" applyBorder="1" applyAlignment="1">
      <alignment horizontal="center" vertical="center"/>
    </xf>
    <xf numFmtId="166" fontId="3" fillId="0" borderId="13" xfId="0" applyNumberFormat="1" applyFont="1" applyBorder="1" applyAlignment="1">
      <alignment horizontal="center" vertical="center"/>
    </xf>
    <xf numFmtId="166" fontId="3" fillId="0" borderId="0" xfId="0" applyNumberFormat="1" applyFont="1" applyAlignment="1">
      <alignment horizontal="center" vertical="center"/>
    </xf>
    <xf numFmtId="0" fontId="3" fillId="0" borderId="6" xfId="0" applyFont="1" applyBorder="1" applyAlignment="1">
      <alignment vertical="center"/>
    </xf>
    <xf numFmtId="0" fontId="3" fillId="0" borderId="6" xfId="0" applyFont="1" applyBorder="1" applyAlignment="1">
      <alignment horizontal="center" vertical="center" wrapText="1"/>
    </xf>
    <xf numFmtId="166" fontId="9" fillId="3" borderId="0" xfId="0" applyNumberFormat="1" applyFont="1" applyFill="1" applyAlignment="1">
      <alignment horizontal="center"/>
    </xf>
    <xf numFmtId="0" fontId="3" fillId="0" borderId="13" xfId="0" applyFont="1" applyBorder="1" applyAlignment="1">
      <alignment vertical="center"/>
    </xf>
    <xf numFmtId="0" fontId="3" fillId="0" borderId="13" xfId="0" applyFont="1" applyBorder="1" applyAlignment="1">
      <alignment horizontal="center" vertical="center" wrapText="1"/>
    </xf>
    <xf numFmtId="166" fontId="3" fillId="0" borderId="8" xfId="0" applyNumberFormat="1" applyFont="1" applyBorder="1" applyAlignment="1">
      <alignment horizontal="center"/>
    </xf>
    <xf numFmtId="0" fontId="1" fillId="0" borderId="8" xfId="0" applyFont="1" applyBorder="1" applyAlignment="1">
      <alignment vertical="center"/>
    </xf>
    <xf numFmtId="0" fontId="3" fillId="0" borderId="8" xfId="0" applyFont="1" applyBorder="1" applyAlignment="1">
      <alignment horizontal="center" vertical="center"/>
    </xf>
    <xf numFmtId="166" fontId="3" fillId="0" borderId="0" xfId="0" applyNumberFormat="1" applyFont="1" applyAlignment="1">
      <alignment horizontal="center"/>
    </xf>
    <xf numFmtId="166" fontId="3" fillId="0" borderId="15" xfId="0" applyNumberFormat="1" applyFont="1" applyBorder="1" applyAlignment="1">
      <alignment horizontal="center"/>
    </xf>
    <xf numFmtId="0" fontId="2" fillId="0" borderId="0" xfId="0" applyFont="1" applyAlignment="1"/>
    <xf numFmtId="166" fontId="3" fillId="0" borderId="17" xfId="0" applyNumberFormat="1" applyFont="1" applyBorder="1" applyAlignment="1">
      <alignment horizontal="center" vertical="center"/>
    </xf>
    <xf numFmtId="166" fontId="2" fillId="0" borderId="0" xfId="0" applyNumberFormat="1" applyFont="1" applyAlignment="1">
      <alignment horizontal="center"/>
    </xf>
    <xf numFmtId="0" fontId="3" fillId="0" borderId="8" xfId="0" applyFont="1" applyBorder="1" applyAlignment="1">
      <alignment vertical="center"/>
    </xf>
    <xf numFmtId="0" fontId="3" fillId="0" borderId="8" xfId="0" applyFont="1" applyBorder="1" applyAlignment="1">
      <alignment horizontal="center" vertical="center" wrapText="1"/>
    </xf>
    <xf numFmtId="166" fontId="0" fillId="0" borderId="8" xfId="0" applyNumberFormat="1" applyFont="1" applyBorder="1" applyAlignment="1">
      <alignment horizontal="center" vertical="center"/>
    </xf>
    <xf numFmtId="0" fontId="3" fillId="0" borderId="17" xfId="0" applyFont="1" applyBorder="1" applyAlignment="1">
      <alignment vertical="center"/>
    </xf>
    <xf numFmtId="166" fontId="9" fillId="3" borderId="0" xfId="0" applyNumberFormat="1" applyFont="1" applyFill="1" applyAlignment="1">
      <alignment horizontal="right"/>
    </xf>
    <xf numFmtId="0" fontId="5" fillId="0" borderId="0" xfId="0" applyFont="1" applyAlignment="1"/>
    <xf numFmtId="0" fontId="3" fillId="0" borderId="0" xfId="0" applyFont="1"/>
    <xf numFmtId="0" fontId="1" fillId="0" borderId="0" xfId="0" applyFont="1" applyAlignment="1">
      <alignment horizontal="center"/>
    </xf>
    <xf numFmtId="166" fontId="1" fillId="0" borderId="0" xfId="0" applyNumberFormat="1" applyFont="1" applyAlignment="1">
      <alignment horizontal="center"/>
    </xf>
    <xf numFmtId="166" fontId="3" fillId="0" borderId="0" xfId="0" applyNumberFormat="1" applyFont="1"/>
    <xf numFmtId="0" fontId="5" fillId="0" borderId="0" xfId="0" applyFont="1"/>
    <xf numFmtId="166" fontId="1" fillId="0" borderId="6" xfId="0" applyNumberFormat="1" applyFont="1" applyBorder="1" applyAlignment="1">
      <alignment horizontal="center"/>
    </xf>
    <xf numFmtId="0" fontId="10" fillId="0" borderId="0" xfId="0" applyFont="1" applyAlignment="1">
      <alignment horizontal="center"/>
    </xf>
    <xf numFmtId="0" fontId="3" fillId="0" borderId="0" xfId="0" applyFont="1" applyAlignment="1">
      <alignment horizontal="center"/>
    </xf>
    <xf numFmtId="0" fontId="3" fillId="0" borderId="0" xfId="0" applyFont="1" applyAlignment="1">
      <alignment vertical="center"/>
    </xf>
    <xf numFmtId="166" fontId="3" fillId="0" borderId="0" xfId="0" applyNumberFormat="1" applyFont="1" applyAlignment="1">
      <alignment vertical="center"/>
    </xf>
    <xf numFmtId="0" fontId="0" fillId="0" borderId="0" xfId="0" applyFont="1" applyAlignment="1">
      <alignment horizontal="left" vertical="center" wrapText="1"/>
    </xf>
    <xf numFmtId="0" fontId="12" fillId="0" borderId="20" xfId="0" applyFont="1" applyBorder="1" applyAlignment="1">
      <alignment wrapText="1"/>
    </xf>
    <xf numFmtId="0" fontId="0" fillId="0" borderId="0" xfId="0" applyFont="1" applyAlignment="1"/>
    <xf numFmtId="0" fontId="2" fillId="0" borderId="21" xfId="0" applyFont="1" applyBorder="1"/>
    <xf numFmtId="0" fontId="12" fillId="0" borderId="22" xfId="0" applyFont="1" applyBorder="1"/>
    <xf numFmtId="0" fontId="2" fillId="0" borderId="16" xfId="0" applyFont="1" applyBorder="1"/>
    <xf numFmtId="0" fontId="2" fillId="0" borderId="23" xfId="0" applyFont="1" applyBorder="1"/>
    <xf numFmtId="0" fontId="12" fillId="0" borderId="20" xfId="0" applyFont="1" applyBorder="1"/>
    <xf numFmtId="0" fontId="3" fillId="0" borderId="0" xfId="0" applyFont="1" applyAlignment="1">
      <alignment wrapText="1"/>
    </xf>
    <xf numFmtId="0" fontId="12" fillId="0" borderId="18" xfId="0" applyFont="1" applyBorder="1" applyAlignment="1">
      <alignment wrapText="1"/>
    </xf>
    <xf numFmtId="0" fontId="2" fillId="0" borderId="14" xfId="0" applyFont="1" applyBorder="1"/>
    <xf numFmtId="0" fontId="2" fillId="0" borderId="19" xfId="0" applyFont="1" applyBorder="1"/>
    <xf numFmtId="0" fontId="10" fillId="0" borderId="16" xfId="0" applyFont="1" applyBorder="1" applyAlignment="1">
      <alignment horizontal="left" wrapText="1"/>
    </xf>
    <xf numFmtId="0" fontId="11" fillId="0" borderId="0" xfId="0" applyFont="1" applyAlignment="1">
      <alignment wrapText="1"/>
    </xf>
    <xf numFmtId="0" fontId="3" fillId="0" borderId="14" xfId="0" applyFont="1" applyBorder="1" applyAlignment="1">
      <alignment horizontal="center" vertical="center" wrapText="1"/>
    </xf>
    <xf numFmtId="166" fontId="3" fillId="0" borderId="14" xfId="0" applyNumberFormat="1" applyFont="1" applyBorder="1" applyAlignment="1">
      <alignment horizontal="center" vertical="center"/>
    </xf>
    <xf numFmtId="0" fontId="1" fillId="2" borderId="3" xfId="0" applyFont="1" applyFill="1" applyBorder="1" applyAlignment="1">
      <alignment horizontal="center"/>
    </xf>
    <xf numFmtId="0" fontId="2" fillId="0" borderId="4" xfId="0" applyFont="1" applyBorder="1"/>
    <xf numFmtId="0" fontId="2" fillId="0" borderId="5" xfId="0" applyFont="1" applyBorder="1"/>
    <xf numFmtId="0" fontId="3" fillId="0" borderId="14" xfId="0" applyFont="1" applyBorder="1" applyAlignment="1">
      <alignment horizontal="left" vertical="center"/>
    </xf>
    <xf numFmtId="166" fontId="0" fillId="0" borderId="0" xfId="0" applyNumberFormat="1"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0</xdr:colOff>
      <xdr:row>3</xdr:row>
      <xdr:rowOff>0</xdr:rowOff>
    </xdr:from>
    <xdr:ext cx="5819775" cy="10668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3200400" cy="18288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22</xdr:col>
      <xdr:colOff>85725</xdr:colOff>
      <xdr:row>52</xdr:row>
      <xdr:rowOff>28575</xdr:rowOff>
    </xdr:from>
    <xdr:ext cx="1009650" cy="323850"/>
    <xdr:sp macro="" textlink="">
      <xdr:nvSpPr>
        <xdr:cNvPr id="3" name="Shape 3"/>
        <xdr:cNvSpPr/>
      </xdr:nvSpPr>
      <xdr:spPr>
        <a:xfrm>
          <a:off x="4845938" y="3622838"/>
          <a:ext cx="1000125" cy="314325"/>
        </a:xfrm>
        <a:prstGeom prst="rect">
          <a:avLst/>
        </a:prstGeom>
        <a:no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38</xdr:row>
      <xdr:rowOff>123825</xdr:rowOff>
    </xdr:from>
    <xdr:ext cx="13249275" cy="518160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466725</xdr:colOff>
      <xdr:row>8</xdr:row>
      <xdr:rowOff>47625</xdr:rowOff>
    </xdr:from>
    <xdr:ext cx="13249275" cy="4572000"/>
    <xdr:pic>
      <xdr:nvPicPr>
        <xdr:cNvPr id="4"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3</xdr:row>
      <xdr:rowOff>0</xdr:rowOff>
    </xdr:from>
    <xdr:ext cx="6848475" cy="1200150"/>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1</xdr:row>
      <xdr:rowOff>0</xdr:rowOff>
    </xdr:from>
    <xdr:ext cx="3657600" cy="228600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4</xdr:row>
      <xdr:rowOff>0</xdr:rowOff>
    </xdr:from>
    <xdr:ext cx="6057900" cy="1676400"/>
    <xdr:pic>
      <xdr:nvPicPr>
        <xdr:cNvPr id="2" name="image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amazon.com/Fox-Racing-Float-AirShox-850-20-008/dp/B008BYQ35I/ref=sr_1_1?ie=UTF8&amp;qid=1456197103&amp;sr=8-1&amp;keywords=fox+float+2"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mazon.com/GALLON-RACING-SAFETY-BLADDER-Performance/dp/B00KOAMJVO" TargetMode="External"/><Relationship Id="rId3" Type="http://schemas.openxmlformats.org/officeDocument/2006/relationships/hyperlink" Target="http://www.amazon.com/Fox-Racing-Float-AirShox-850-20-008/dp/B008BYQ35I/ref=sr_1_1?ie=UTF8&amp;qid=1456197103&amp;sr=8-1&amp;keywords=fox+float+2" TargetMode="External"/><Relationship Id="rId7" Type="http://schemas.openxmlformats.org/officeDocument/2006/relationships/hyperlink" Target="https://www.onlinemetals.com/merchant.cfm?pid=4786&amp;step=4&amp;showunits=inches&amp;id=240&amp;top_cat=60" TargetMode="External"/><Relationship Id="rId2" Type="http://schemas.openxmlformats.org/officeDocument/2006/relationships/hyperlink" Target="https://www.autozone.com/fuel-delivery/diesel-particulate-filter/dorman-diesel-particulate-filter/128469_407414_0" TargetMode="External"/><Relationship Id="rId1" Type="http://schemas.openxmlformats.org/officeDocument/2006/relationships/hyperlink" Target="https://www.amazon.com/MagnaFlow-60503-Catalytic-Converter-2008-2010/dp/B01LZWU4AI/ref=asc_df_B01LZWU4AI/?tag=hyprod-20&amp;linkCode=df0&amp;hvadid=316646395386&amp;hvpos=1o1&amp;hvnetw=g&amp;hvrand=13689022149427457706&amp;hvpone=&amp;hvptwo=&amp;hvqmt=&amp;hvdev=c&amp;hvdvcmdl=&amp;hvlocint=&amp;hvlocphy=9005550&amp;hvtargid=pla-637867438687&amp;psc=1&amp;tag=&amp;ref=&amp;adgrpid=65991210874&amp;hvpone=&amp;hvptwo=&amp;hvadid=316646395386&amp;hvpos=1o1&amp;hvnetw=g&amp;hvrand=13689022149427457706&amp;hvqmt=&amp;hvdev=c&amp;hvdvcmdl=&amp;hvlocint=&amp;hvlocphy=9005550&amp;hvtargid=pla-637867438687" TargetMode="External"/><Relationship Id="rId6" Type="http://schemas.openxmlformats.org/officeDocument/2006/relationships/hyperlink" Target="https://www.countrycat.com/arctic-cat-parts" TargetMode="External"/><Relationship Id="rId5" Type="http://schemas.openxmlformats.org/officeDocument/2006/relationships/hyperlink" Target="https://www.countrycat.com/arctic-cat-parts" TargetMode="External"/><Relationship Id="rId4" Type="http://schemas.openxmlformats.org/officeDocument/2006/relationships/hyperlink" Target="https://www.onlinemetals.com/merchant.cfm?pid=15337&amp;step=4&amp;showunits=inches&amp;id=250&amp;top_cat=0" TargetMode="External"/><Relationship Id="rId9" Type="http://schemas.openxmlformats.org/officeDocument/2006/relationships/hyperlink" Target="https://www.amazon.com/LizardSkin-50115-Control-Ceramic-Insulation/dp/B00CQ53X7Y/ref=sr_1_6?ie=UTF8&amp;qid=1550534761&amp;sr=8-6&amp;keywords=lizard+skin+sound+contro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multpl.com/inflation/tabl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olaris.com/en-us/snowmobiles/2015/550-indy-adventure-14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twinkam.co.uk/epages/191f6b26-60bf-483c-b021-755a0c9099c1.sf/en_GB/?ObjectPath=/Shops/191f6b26-60bf-483c-b021-755a0c9099c1/Categories/7/Smart"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albrofuelpumps.com/walbro-gsl392-inline-fuel-255lph-pump.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tabSelected="1" workbookViewId="0">
      <pane xSplit="1" ySplit="2" topLeftCell="B3" activePane="bottomRight" state="frozen"/>
      <selection pane="topRight" activeCell="B1" sqref="B1"/>
      <selection pane="bottomLeft" activeCell="A3" sqref="A3"/>
      <selection pane="bottomRight" activeCell="I62" sqref="I62"/>
    </sheetView>
  </sheetViews>
  <sheetFormatPr defaultColWidth="14.42578125" defaultRowHeight="15" customHeight="1" x14ac:dyDescent="0.2"/>
  <cols>
    <col min="1" max="1" width="46.85546875" customWidth="1"/>
    <col min="2" max="2" width="40.28515625" customWidth="1"/>
    <col min="3" max="7" width="16.7109375" customWidth="1"/>
    <col min="8" max="26" width="17.28515625" customWidth="1"/>
  </cols>
  <sheetData>
    <row r="1" spans="1:26" ht="13.5" customHeight="1" x14ac:dyDescent="0.2">
      <c r="A1" s="2" t="s">
        <v>4</v>
      </c>
      <c r="B1" s="4" t="s">
        <v>9</v>
      </c>
      <c r="C1" s="95" t="s">
        <v>12</v>
      </c>
      <c r="D1" s="96"/>
      <c r="E1" s="96"/>
      <c r="F1" s="96"/>
      <c r="G1" s="97"/>
    </row>
    <row r="2" spans="1:26" ht="64.5" customHeight="1" x14ac:dyDescent="0.2">
      <c r="A2" s="11"/>
      <c r="B2" s="12"/>
      <c r="C2" s="14" t="s">
        <v>21</v>
      </c>
      <c r="D2" s="14" t="s">
        <v>23</v>
      </c>
      <c r="E2" s="14" t="s">
        <v>25</v>
      </c>
      <c r="F2" s="14" t="s">
        <v>26</v>
      </c>
      <c r="G2" s="14" t="s">
        <v>27</v>
      </c>
    </row>
    <row r="3" spans="1:26" ht="12.75" customHeight="1" x14ac:dyDescent="0.2">
      <c r="A3" s="11"/>
      <c r="B3" s="17"/>
      <c r="C3" s="19"/>
      <c r="D3" s="19"/>
      <c r="E3" s="19"/>
      <c r="F3" s="19"/>
      <c r="G3" s="19"/>
    </row>
    <row r="4" spans="1:26" ht="12.75" customHeight="1" x14ac:dyDescent="0.2">
      <c r="A4" s="21" t="s">
        <v>29</v>
      </c>
    </row>
    <row r="5" spans="1:26" ht="12.75" customHeight="1" x14ac:dyDescent="0.2">
      <c r="A5" s="23" t="s">
        <v>32</v>
      </c>
      <c r="B5" s="25" t="s">
        <v>33</v>
      </c>
      <c r="C5" s="27" t="s">
        <v>18</v>
      </c>
      <c r="D5" s="27" t="s">
        <v>18</v>
      </c>
      <c r="E5" s="27" t="s">
        <v>18</v>
      </c>
      <c r="F5" s="27" t="s">
        <v>18</v>
      </c>
      <c r="G5" s="27">
        <f>(8399*0.6)</f>
        <v>5039.3999999999996</v>
      </c>
      <c r="H5" s="1"/>
      <c r="I5" s="1"/>
      <c r="J5" s="1"/>
      <c r="K5" s="1"/>
      <c r="L5" s="1"/>
      <c r="M5" s="1"/>
      <c r="N5" s="1"/>
      <c r="O5" s="1"/>
      <c r="P5" s="1"/>
      <c r="Q5" s="1"/>
      <c r="R5" s="1"/>
      <c r="S5" s="1"/>
      <c r="T5" s="1"/>
      <c r="U5" s="1"/>
      <c r="V5" s="1"/>
      <c r="W5" s="1"/>
      <c r="X5" s="1"/>
      <c r="Y5" s="1"/>
      <c r="Z5" s="1"/>
    </row>
    <row r="6" spans="1:26" ht="12.75" customHeight="1" x14ac:dyDescent="0.2">
      <c r="A6" s="31"/>
      <c r="B6" s="33"/>
      <c r="C6" s="34"/>
      <c r="D6" s="34"/>
      <c r="E6" s="34"/>
      <c r="F6" s="34"/>
      <c r="G6" s="34"/>
    </row>
    <row r="7" spans="1:26" ht="12.75" customHeight="1" x14ac:dyDescent="0.2">
      <c r="A7" s="36" t="s">
        <v>39</v>
      </c>
      <c r="B7" s="38"/>
      <c r="C7" s="19"/>
      <c r="D7" s="19"/>
      <c r="E7" s="19"/>
      <c r="F7" s="19"/>
      <c r="G7" s="19"/>
    </row>
    <row r="8" spans="1:26" ht="12.75" customHeight="1" x14ac:dyDescent="0.2">
      <c r="A8" s="40" t="s">
        <v>42</v>
      </c>
      <c r="B8" s="38" t="s">
        <v>44</v>
      </c>
      <c r="C8" s="19" t="s">
        <v>18</v>
      </c>
      <c r="D8" s="19" t="s">
        <v>18</v>
      </c>
      <c r="E8" s="19" t="s">
        <v>18</v>
      </c>
      <c r="F8" s="19" t="s">
        <v>18</v>
      </c>
      <c r="G8" s="19" t="s">
        <v>18</v>
      </c>
    </row>
    <row r="9" spans="1:26" ht="12.75" customHeight="1" x14ac:dyDescent="0.2">
      <c r="A9" s="40" t="s">
        <v>45</v>
      </c>
      <c r="B9" s="38" t="s">
        <v>44</v>
      </c>
      <c r="C9" s="19" t="s">
        <v>18</v>
      </c>
      <c r="D9" s="19" t="s">
        <v>18</v>
      </c>
      <c r="E9" s="19" t="s">
        <v>18</v>
      </c>
      <c r="F9" s="19" t="s">
        <v>18</v>
      </c>
      <c r="G9" s="19" t="s">
        <v>18</v>
      </c>
    </row>
    <row r="10" spans="1:26" ht="12.75" customHeight="1" x14ac:dyDescent="0.2">
      <c r="A10" s="42" t="s">
        <v>46</v>
      </c>
      <c r="B10" s="25" t="s">
        <v>48</v>
      </c>
      <c r="C10" s="27" t="s">
        <v>18</v>
      </c>
      <c r="D10" s="27" t="s">
        <v>18</v>
      </c>
      <c r="E10" s="27" t="s">
        <v>18</v>
      </c>
      <c r="F10" s="27" t="s">
        <v>18</v>
      </c>
      <c r="G10" s="27" t="s">
        <v>18</v>
      </c>
    </row>
    <row r="11" spans="1:26" ht="12.75" customHeight="1" x14ac:dyDescent="0.2">
      <c r="A11" s="31"/>
      <c r="B11" s="33"/>
      <c r="C11" s="34"/>
      <c r="D11" s="34"/>
      <c r="E11" s="34"/>
      <c r="F11" s="34"/>
      <c r="G11" s="34"/>
    </row>
    <row r="12" spans="1:26" ht="12.75" x14ac:dyDescent="0.2">
      <c r="A12" s="36" t="s">
        <v>50</v>
      </c>
      <c r="C12" s="19"/>
      <c r="D12" s="19"/>
      <c r="F12" s="19"/>
      <c r="G12" s="19" t="s">
        <v>18</v>
      </c>
    </row>
    <row r="13" spans="1:26" ht="38.25" x14ac:dyDescent="0.2">
      <c r="A13" s="40" t="s">
        <v>51</v>
      </c>
      <c r="B13" s="38" t="s">
        <v>52</v>
      </c>
      <c r="C13" s="19" t="s">
        <v>18</v>
      </c>
      <c r="D13" s="19" t="s">
        <v>18</v>
      </c>
      <c r="E13" s="43">
        <v>4000</v>
      </c>
      <c r="F13" s="19" t="s">
        <v>18</v>
      </c>
      <c r="G13" s="19" t="s">
        <v>18</v>
      </c>
      <c r="H13" s="1"/>
      <c r="I13" s="1"/>
      <c r="J13" s="1"/>
      <c r="K13" s="1"/>
      <c r="L13" s="1"/>
      <c r="M13" s="1"/>
      <c r="N13" s="1"/>
      <c r="O13" s="1"/>
      <c r="P13" s="1"/>
      <c r="Q13" s="1"/>
      <c r="R13" s="1"/>
      <c r="S13" s="1"/>
      <c r="T13" s="1"/>
      <c r="U13" s="1"/>
      <c r="V13" s="1"/>
      <c r="W13" s="1"/>
      <c r="X13" s="1"/>
      <c r="Y13" s="1"/>
      <c r="Z13" s="1"/>
    </row>
    <row r="14" spans="1:26" ht="12.75" customHeight="1" x14ac:dyDescent="0.2">
      <c r="A14" s="42" t="s">
        <v>53</v>
      </c>
      <c r="B14" s="25" t="s">
        <v>54</v>
      </c>
      <c r="C14" s="27" t="s">
        <v>18</v>
      </c>
      <c r="D14" s="27" t="s">
        <v>18</v>
      </c>
      <c r="E14" s="27" t="s">
        <v>18</v>
      </c>
      <c r="F14" s="27">
        <v>50</v>
      </c>
      <c r="G14" s="27" t="s">
        <v>18</v>
      </c>
    </row>
    <row r="15" spans="1:26" ht="12.75" customHeight="1" x14ac:dyDescent="0.2">
      <c r="A15" s="31"/>
      <c r="B15" s="33"/>
      <c r="C15" s="34"/>
      <c r="D15" s="34"/>
      <c r="E15" s="34"/>
      <c r="F15" s="34"/>
      <c r="G15" s="34"/>
    </row>
    <row r="16" spans="1:26" ht="12.75" customHeight="1" x14ac:dyDescent="0.2">
      <c r="A16" s="36" t="s">
        <v>55</v>
      </c>
      <c r="B16" s="38"/>
      <c r="C16" s="19"/>
      <c r="D16" s="19"/>
      <c r="E16" s="19"/>
      <c r="F16" s="19"/>
      <c r="G16" s="19"/>
    </row>
    <row r="17" spans="1:26" ht="12.75" customHeight="1" x14ac:dyDescent="0.2">
      <c r="A17" s="42" t="s">
        <v>56</v>
      </c>
      <c r="B17" s="25" t="s">
        <v>57</v>
      </c>
      <c r="C17" s="27" t="s">
        <v>18</v>
      </c>
      <c r="D17" s="27" t="s">
        <v>18</v>
      </c>
      <c r="E17" s="27" t="s">
        <v>18</v>
      </c>
      <c r="F17" s="27" t="s">
        <v>18</v>
      </c>
      <c r="G17" s="27" t="s">
        <v>18</v>
      </c>
    </row>
    <row r="18" spans="1:26" ht="12.75" customHeight="1" x14ac:dyDescent="0.2">
      <c r="A18" s="31"/>
      <c r="B18" s="33"/>
      <c r="C18" s="34"/>
      <c r="D18" s="34"/>
      <c r="E18" s="34"/>
      <c r="F18" s="34"/>
      <c r="G18" s="34"/>
    </row>
    <row r="19" spans="1:26" ht="12.75" customHeight="1" x14ac:dyDescent="0.2">
      <c r="A19" s="36" t="s">
        <v>58</v>
      </c>
      <c r="B19" s="38"/>
      <c r="C19" s="19"/>
      <c r="D19" s="19"/>
      <c r="E19" s="19"/>
      <c r="F19" s="19"/>
      <c r="G19" s="19"/>
    </row>
    <row r="20" spans="1:26" ht="12.75" customHeight="1" x14ac:dyDescent="0.2">
      <c r="A20" s="42" t="s">
        <v>59</v>
      </c>
      <c r="B20" s="25" t="s">
        <v>28</v>
      </c>
      <c r="C20" s="27" t="s">
        <v>18</v>
      </c>
      <c r="D20" s="27" t="s">
        <v>18</v>
      </c>
      <c r="E20" s="27">
        <v>110.79</v>
      </c>
      <c r="F20" s="27" t="s">
        <v>18</v>
      </c>
      <c r="G20" s="27" t="s">
        <v>18</v>
      </c>
    </row>
    <row r="21" spans="1:26" ht="12.75" customHeight="1" x14ac:dyDescent="0.2">
      <c r="A21" s="44" t="s">
        <v>60</v>
      </c>
      <c r="B21" s="45" t="s">
        <v>61</v>
      </c>
      <c r="C21" s="47"/>
      <c r="D21" s="47"/>
      <c r="E21" s="48">
        <v>149.99</v>
      </c>
      <c r="F21" s="47"/>
      <c r="G21" s="47"/>
    </row>
    <row r="22" spans="1:26" ht="12.75" customHeight="1" x14ac:dyDescent="0.2">
      <c r="A22" s="31"/>
      <c r="B22" s="33"/>
      <c r="C22" s="34"/>
      <c r="D22" s="34"/>
      <c r="E22" s="34"/>
      <c r="F22" s="34"/>
      <c r="G22" s="34"/>
    </row>
    <row r="23" spans="1:26" ht="12.75" customHeight="1" x14ac:dyDescent="0.2">
      <c r="A23" s="36" t="s">
        <v>63</v>
      </c>
      <c r="B23" s="38"/>
      <c r="C23" s="19"/>
      <c r="D23" s="19"/>
      <c r="E23" s="19"/>
      <c r="F23" s="19"/>
      <c r="G23" s="19"/>
    </row>
    <row r="24" spans="1:26" ht="12.75" customHeight="1" x14ac:dyDescent="0.2">
      <c r="A24" s="40" t="s">
        <v>65</v>
      </c>
      <c r="B24" s="38" t="s">
        <v>66</v>
      </c>
      <c r="C24" s="19" t="s">
        <v>18</v>
      </c>
      <c r="D24" s="19" t="s">
        <v>18</v>
      </c>
      <c r="E24" s="19">
        <v>76.98</v>
      </c>
      <c r="F24" s="19" t="s">
        <v>18</v>
      </c>
      <c r="G24" s="19" t="s">
        <v>18</v>
      </c>
    </row>
    <row r="25" spans="1:26" ht="12.75" customHeight="1" x14ac:dyDescent="0.2">
      <c r="A25" s="50" t="s">
        <v>67</v>
      </c>
      <c r="B25" s="51" t="s">
        <v>68</v>
      </c>
      <c r="C25" s="19"/>
      <c r="D25" s="19"/>
      <c r="E25" s="43">
        <v>684.22</v>
      </c>
      <c r="F25" s="19"/>
      <c r="G25" s="19"/>
    </row>
    <row r="26" spans="1:26" ht="12.75" customHeight="1" x14ac:dyDescent="0.2">
      <c r="A26" s="50" t="s">
        <v>71</v>
      </c>
      <c r="B26" s="51" t="s">
        <v>72</v>
      </c>
      <c r="C26" s="19"/>
      <c r="D26" s="19"/>
      <c r="E26" s="43">
        <v>1699.99</v>
      </c>
      <c r="F26" s="19"/>
      <c r="G26" s="19"/>
    </row>
    <row r="27" spans="1:26" ht="12.75" customHeight="1" x14ac:dyDescent="0.2">
      <c r="A27" s="50" t="s">
        <v>73</v>
      </c>
      <c r="B27" s="51" t="s">
        <v>74</v>
      </c>
      <c r="C27" s="19"/>
      <c r="D27" s="19"/>
      <c r="E27" s="52">
        <v>129.65</v>
      </c>
      <c r="F27" s="19"/>
      <c r="G27" s="19"/>
      <c r="H27" s="1"/>
      <c r="I27" s="1"/>
      <c r="J27" s="1"/>
      <c r="K27" s="1"/>
      <c r="L27" s="1"/>
      <c r="M27" s="1"/>
      <c r="N27" s="1"/>
      <c r="O27" s="1"/>
      <c r="P27" s="1"/>
      <c r="Q27" s="1"/>
      <c r="R27" s="1"/>
      <c r="S27" s="1"/>
      <c r="T27" s="1"/>
      <c r="U27" s="1"/>
      <c r="V27" s="1"/>
      <c r="W27" s="1"/>
      <c r="X27" s="1"/>
      <c r="Y27" s="1"/>
      <c r="Z27" s="1"/>
    </row>
    <row r="28" spans="1:26" ht="12.75" customHeight="1" x14ac:dyDescent="0.2">
      <c r="A28" s="53"/>
      <c r="B28" s="54"/>
      <c r="C28" s="49"/>
      <c r="D28" s="49"/>
      <c r="E28" s="47"/>
      <c r="F28" s="49"/>
      <c r="G28" s="49"/>
      <c r="H28" s="1"/>
      <c r="I28" s="1"/>
      <c r="J28" s="1"/>
      <c r="K28" s="1"/>
      <c r="L28" s="1"/>
      <c r="M28" s="1"/>
      <c r="N28" s="1"/>
      <c r="O28" s="1"/>
      <c r="P28" s="1"/>
      <c r="Q28" s="1"/>
      <c r="R28" s="1"/>
      <c r="S28" s="1"/>
      <c r="T28" s="1"/>
      <c r="U28" s="1"/>
      <c r="V28" s="1"/>
      <c r="W28" s="1"/>
      <c r="X28" s="1"/>
      <c r="Y28" s="1"/>
      <c r="Z28" s="1"/>
    </row>
    <row r="29" spans="1:26" ht="12.75" customHeight="1" x14ac:dyDescent="0.2">
      <c r="A29" s="53" t="s">
        <v>75</v>
      </c>
      <c r="B29" s="54" t="s">
        <v>76</v>
      </c>
      <c r="D29" s="49" t="s">
        <v>18</v>
      </c>
      <c r="E29" s="47">
        <v>58.49</v>
      </c>
      <c r="F29" s="49" t="s">
        <v>18</v>
      </c>
      <c r="G29" s="49" t="s">
        <v>18</v>
      </c>
    </row>
    <row r="30" spans="1:26" ht="12.75" customHeight="1" x14ac:dyDescent="0.2">
      <c r="A30" s="42" t="s">
        <v>79</v>
      </c>
      <c r="B30" s="25" t="s">
        <v>80</v>
      </c>
      <c r="C30" s="27" t="s">
        <v>18</v>
      </c>
      <c r="D30" s="27" t="s">
        <v>18</v>
      </c>
      <c r="E30" s="27" t="s">
        <v>18</v>
      </c>
      <c r="F30" s="27" t="s">
        <v>18</v>
      </c>
      <c r="G30" s="27">
        <v>100</v>
      </c>
    </row>
    <row r="31" spans="1:26" ht="12.75" customHeight="1" x14ac:dyDescent="0.2">
      <c r="A31" s="31"/>
      <c r="B31" s="33"/>
      <c r="C31" s="34"/>
      <c r="D31" s="34"/>
      <c r="E31" s="34"/>
      <c r="F31" s="34"/>
      <c r="G31" s="34"/>
    </row>
    <row r="32" spans="1:26" ht="12.75" customHeight="1" x14ac:dyDescent="0.2">
      <c r="A32" s="36" t="s">
        <v>82</v>
      </c>
      <c r="B32" s="38"/>
      <c r="C32" s="19"/>
      <c r="D32" s="19"/>
      <c r="E32" s="19"/>
      <c r="F32" s="19"/>
      <c r="G32" s="19"/>
    </row>
    <row r="33" spans="1:7" ht="12.75" customHeight="1" x14ac:dyDescent="0.2">
      <c r="A33" s="40" t="s">
        <v>83</v>
      </c>
      <c r="B33" s="38" t="s">
        <v>84</v>
      </c>
      <c r="C33" s="19" t="s">
        <v>18</v>
      </c>
      <c r="D33" s="19" t="s">
        <v>18</v>
      </c>
      <c r="E33" s="19" t="s">
        <v>18</v>
      </c>
      <c r="F33" s="19" t="s">
        <v>18</v>
      </c>
      <c r="G33" s="19" t="s">
        <v>18</v>
      </c>
    </row>
    <row r="34" spans="1:7" ht="12.75" customHeight="1" x14ac:dyDescent="0.2">
      <c r="A34" s="42" t="s">
        <v>85</v>
      </c>
      <c r="B34" s="25" t="s">
        <v>86</v>
      </c>
      <c r="C34" s="27" t="s">
        <v>18</v>
      </c>
      <c r="D34" s="27" t="s">
        <v>18</v>
      </c>
      <c r="E34" s="27" t="s">
        <v>18</v>
      </c>
      <c r="F34" s="55">
        <f>'Front Shock Justification'!D6</f>
        <v>25.580000000000041</v>
      </c>
      <c r="G34" s="27" t="s">
        <v>18</v>
      </c>
    </row>
    <row r="35" spans="1:7" ht="12.75" customHeight="1" x14ac:dyDescent="0.2">
      <c r="A35" s="31"/>
      <c r="B35" s="33"/>
      <c r="C35" s="34"/>
      <c r="D35" s="34"/>
      <c r="E35" s="34"/>
      <c r="F35" s="34"/>
      <c r="G35" s="34"/>
    </row>
    <row r="36" spans="1:7" ht="12.75" customHeight="1" x14ac:dyDescent="0.2">
      <c r="A36" s="56" t="s">
        <v>90</v>
      </c>
      <c r="B36" s="57" t="s">
        <v>91</v>
      </c>
      <c r="C36" s="27" t="s">
        <v>18</v>
      </c>
      <c r="D36" s="27" t="s">
        <v>18</v>
      </c>
      <c r="E36" s="27" t="s">
        <v>18</v>
      </c>
      <c r="F36" s="27" t="s">
        <v>18</v>
      </c>
      <c r="G36" s="27" t="s">
        <v>18</v>
      </c>
    </row>
    <row r="37" spans="1:7" ht="12.75" customHeight="1" x14ac:dyDescent="0.2">
      <c r="A37" s="31"/>
      <c r="B37" s="33"/>
      <c r="C37" s="34"/>
      <c r="D37" s="34"/>
      <c r="E37" s="34"/>
      <c r="F37" s="34"/>
      <c r="G37" s="34"/>
    </row>
    <row r="38" spans="1:7" ht="12.75" customHeight="1" x14ac:dyDescent="0.2">
      <c r="A38" s="36" t="s">
        <v>92</v>
      </c>
      <c r="B38" s="38"/>
      <c r="C38" s="19"/>
      <c r="D38" s="19"/>
      <c r="E38" s="19"/>
      <c r="F38" s="19"/>
      <c r="G38" s="19"/>
    </row>
    <row r="39" spans="1:7" ht="14.25" customHeight="1" x14ac:dyDescent="0.2">
      <c r="A39" s="40" t="s">
        <v>95</v>
      </c>
      <c r="B39" s="38" t="s">
        <v>96</v>
      </c>
      <c r="C39" s="19" t="s">
        <v>18</v>
      </c>
      <c r="D39" s="19" t="s">
        <v>18</v>
      </c>
      <c r="E39" s="19" t="s">
        <v>18</v>
      </c>
      <c r="F39" s="58" t="s">
        <v>18</v>
      </c>
      <c r="G39" s="19" t="s">
        <v>18</v>
      </c>
    </row>
    <row r="40" spans="1:7" ht="12.75" customHeight="1" x14ac:dyDescent="0.2">
      <c r="A40" s="42" t="s">
        <v>100</v>
      </c>
      <c r="B40" s="25" t="s">
        <v>101</v>
      </c>
      <c r="C40" s="27" t="s">
        <v>18</v>
      </c>
      <c r="D40" s="27" t="s">
        <v>18</v>
      </c>
      <c r="E40" s="27" t="s">
        <v>18</v>
      </c>
      <c r="F40" s="59" t="s">
        <v>18</v>
      </c>
      <c r="G40" s="27" t="s">
        <v>18</v>
      </c>
    </row>
    <row r="41" spans="1:7" ht="12.75" customHeight="1" x14ac:dyDescent="0.2">
      <c r="A41" s="31"/>
      <c r="B41" s="33"/>
      <c r="C41" s="34"/>
      <c r="D41" s="34"/>
      <c r="E41" s="34"/>
      <c r="F41" s="34"/>
      <c r="G41" s="34"/>
    </row>
    <row r="42" spans="1:7" ht="12.75" customHeight="1" x14ac:dyDescent="0.2">
      <c r="A42" s="36" t="s">
        <v>102</v>
      </c>
      <c r="B42" s="38"/>
      <c r="C42" s="19"/>
      <c r="D42" s="19"/>
      <c r="E42" s="19"/>
      <c r="F42" s="19"/>
      <c r="G42" s="19"/>
    </row>
    <row r="43" spans="1:7" ht="12.75" customHeight="1" x14ac:dyDescent="0.2">
      <c r="A43" s="40" t="s">
        <v>104</v>
      </c>
      <c r="B43" s="38" t="s">
        <v>105</v>
      </c>
      <c r="C43" s="19" t="s">
        <v>18</v>
      </c>
      <c r="D43" s="19" t="s">
        <v>18</v>
      </c>
      <c r="E43" s="19" t="s">
        <v>18</v>
      </c>
      <c r="F43" s="19" t="s">
        <v>18</v>
      </c>
      <c r="G43" s="19" t="s">
        <v>18</v>
      </c>
    </row>
    <row r="44" spans="1:7" ht="12.75" customHeight="1" x14ac:dyDescent="0.2">
      <c r="A44" s="42" t="s">
        <v>106</v>
      </c>
      <c r="B44" s="25" t="s">
        <v>107</v>
      </c>
      <c r="C44" s="27" t="s">
        <v>18</v>
      </c>
      <c r="D44" s="27" t="s">
        <v>18</v>
      </c>
      <c r="E44" s="27" t="s">
        <v>18</v>
      </c>
      <c r="F44" s="27" t="s">
        <v>18</v>
      </c>
      <c r="G44" s="27" t="s">
        <v>18</v>
      </c>
    </row>
    <row r="45" spans="1:7" ht="12.75" customHeight="1" x14ac:dyDescent="0.2">
      <c r="A45" s="31"/>
      <c r="B45" s="33"/>
      <c r="C45" s="34"/>
      <c r="D45" s="34"/>
      <c r="E45" s="34"/>
      <c r="F45" s="34"/>
      <c r="G45" s="34"/>
    </row>
    <row r="46" spans="1:7" ht="12.75" customHeight="1" x14ac:dyDescent="0.2">
      <c r="A46" s="36" t="s">
        <v>110</v>
      </c>
      <c r="B46" s="38"/>
      <c r="C46" s="19"/>
      <c r="D46" s="19"/>
      <c r="E46" s="61"/>
      <c r="F46" s="19"/>
      <c r="G46" s="19"/>
    </row>
    <row r="47" spans="1:7" ht="27.75" customHeight="1" x14ac:dyDescent="0.2">
      <c r="A47" s="63" t="s">
        <v>111</v>
      </c>
      <c r="B47" s="64" t="s">
        <v>113</v>
      </c>
      <c r="C47" s="27"/>
      <c r="D47" s="27"/>
      <c r="E47" s="65">
        <v>8.0299999999999994</v>
      </c>
      <c r="F47" s="27"/>
      <c r="G47" s="27"/>
    </row>
    <row r="48" spans="1:7" ht="12.75" customHeight="1" x14ac:dyDescent="0.2">
      <c r="A48" s="31"/>
      <c r="B48" s="33"/>
      <c r="C48" s="34"/>
      <c r="D48" s="34"/>
      <c r="E48" s="34"/>
      <c r="F48" s="34"/>
      <c r="G48" s="34"/>
    </row>
    <row r="49" spans="1:7" ht="12.75" customHeight="1" x14ac:dyDescent="0.2">
      <c r="A49" s="36" t="s">
        <v>114</v>
      </c>
      <c r="B49" s="38"/>
      <c r="C49" s="19"/>
      <c r="D49" s="19"/>
      <c r="E49" s="19"/>
      <c r="F49" s="19"/>
      <c r="G49" s="19"/>
    </row>
    <row r="50" spans="1:7" ht="12.75" customHeight="1" x14ac:dyDescent="0.2">
      <c r="A50" s="40" t="s">
        <v>115</v>
      </c>
      <c r="B50" s="38" t="s">
        <v>116</v>
      </c>
      <c r="C50" s="19" t="s">
        <v>18</v>
      </c>
      <c r="D50" s="19" t="s">
        <v>18</v>
      </c>
      <c r="E50" s="19" t="s">
        <v>18</v>
      </c>
      <c r="F50" s="19">
        <v>10.35</v>
      </c>
      <c r="G50" s="19" t="s">
        <v>18</v>
      </c>
    </row>
    <row r="51" spans="1:7" ht="15.75" customHeight="1" x14ac:dyDescent="0.2">
      <c r="A51" s="42" t="s">
        <v>79</v>
      </c>
      <c r="B51" s="25" t="s">
        <v>117</v>
      </c>
      <c r="C51" s="27" t="s">
        <v>18</v>
      </c>
      <c r="D51" s="27" t="s">
        <v>18</v>
      </c>
      <c r="E51" s="27" t="s">
        <v>18</v>
      </c>
      <c r="F51" s="27" t="s">
        <v>18</v>
      </c>
      <c r="G51" s="27">
        <v>100</v>
      </c>
    </row>
    <row r="52" spans="1:7" ht="15.75" customHeight="1" x14ac:dyDescent="0.2">
      <c r="A52" s="66" t="s">
        <v>118</v>
      </c>
      <c r="B52" s="45" t="s">
        <v>120</v>
      </c>
      <c r="C52" s="47"/>
      <c r="D52" s="47"/>
      <c r="E52" s="48">
        <v>100.26</v>
      </c>
      <c r="F52" s="47"/>
      <c r="G52" s="47"/>
    </row>
    <row r="53" spans="1:7" ht="15.75" customHeight="1" x14ac:dyDescent="0.2">
      <c r="A53" s="66" t="s">
        <v>121</v>
      </c>
      <c r="B53" s="45" t="s">
        <v>122</v>
      </c>
      <c r="C53" s="47"/>
      <c r="D53" s="47"/>
      <c r="E53" s="67">
        <v>297.12</v>
      </c>
      <c r="F53" s="47"/>
      <c r="G53" s="47"/>
    </row>
    <row r="54" spans="1:7" ht="15.75" customHeight="1" x14ac:dyDescent="0.2">
      <c r="A54" s="66"/>
      <c r="B54" s="45"/>
      <c r="C54" s="47"/>
      <c r="D54" s="47"/>
      <c r="E54" s="48"/>
      <c r="F54" s="47"/>
      <c r="G54" s="47"/>
    </row>
    <row r="55" spans="1:7" ht="12.75" customHeight="1" x14ac:dyDescent="0.2">
      <c r="A55" s="36" t="s">
        <v>123</v>
      </c>
      <c r="B55" s="33"/>
      <c r="C55" s="34"/>
      <c r="D55" s="34"/>
      <c r="E55" s="34"/>
      <c r="F55" s="34"/>
      <c r="G55" s="34"/>
    </row>
    <row r="56" spans="1:7" ht="12.75" customHeight="1" x14ac:dyDescent="0.2">
      <c r="A56" s="40" t="s">
        <v>125</v>
      </c>
      <c r="B56" s="38" t="s">
        <v>127</v>
      </c>
      <c r="C56" s="19"/>
      <c r="D56" s="19"/>
      <c r="E56" s="19">
        <v>193</v>
      </c>
      <c r="F56" s="19"/>
      <c r="G56" s="19"/>
    </row>
    <row r="57" spans="1:7" ht="12.75" customHeight="1" x14ac:dyDescent="0.2">
      <c r="A57" s="98" t="s">
        <v>128</v>
      </c>
      <c r="B57" s="93" t="s">
        <v>99</v>
      </c>
      <c r="C57" s="94" t="s">
        <v>18</v>
      </c>
      <c r="D57" s="94" t="s">
        <v>18</v>
      </c>
      <c r="E57" s="94">
        <v>179.99</v>
      </c>
      <c r="F57" s="94" t="s">
        <v>18</v>
      </c>
      <c r="G57" s="94" t="s">
        <v>18</v>
      </c>
    </row>
    <row r="58" spans="1:7" ht="15.75" customHeight="1" x14ac:dyDescent="0.2">
      <c r="A58" s="84"/>
      <c r="B58" s="84"/>
      <c r="C58" s="84"/>
      <c r="D58" s="84"/>
      <c r="E58" s="84"/>
      <c r="F58" s="84"/>
      <c r="G58" s="84"/>
    </row>
    <row r="59" spans="1:7" ht="15.75" customHeight="1" x14ac:dyDescent="0.2">
      <c r="A59" s="40" t="s">
        <v>130</v>
      </c>
      <c r="B59" s="38" t="s">
        <v>77</v>
      </c>
      <c r="C59" s="19" t="s">
        <v>18</v>
      </c>
      <c r="D59" s="19" t="s">
        <v>18</v>
      </c>
      <c r="E59" s="19">
        <v>1653.9</v>
      </c>
      <c r="F59" s="19" t="s">
        <v>18</v>
      </c>
      <c r="G59" s="19" t="s">
        <v>18</v>
      </c>
    </row>
    <row r="60" spans="1:7" ht="12.75" customHeight="1" x14ac:dyDescent="0.2">
      <c r="A60" s="42" t="s">
        <v>132</v>
      </c>
      <c r="B60" s="25" t="s">
        <v>133</v>
      </c>
      <c r="C60" s="27" t="s">
        <v>18</v>
      </c>
      <c r="D60" s="27" t="s">
        <v>18</v>
      </c>
      <c r="E60" s="27" t="s">
        <v>18</v>
      </c>
      <c r="F60" s="27" t="s">
        <v>18</v>
      </c>
      <c r="G60" s="27" t="s">
        <v>18</v>
      </c>
    </row>
    <row r="61" spans="1:7" ht="12.75" customHeight="1" x14ac:dyDescent="0.2">
      <c r="A61" s="60" t="s">
        <v>109</v>
      </c>
      <c r="B61" s="51" t="s">
        <v>134</v>
      </c>
      <c r="C61" s="19"/>
      <c r="D61" s="19"/>
      <c r="E61" s="43">
        <v>95.16</v>
      </c>
      <c r="F61" s="19"/>
      <c r="G61" s="19"/>
    </row>
    <row r="62" spans="1:7" ht="12.75" customHeight="1" x14ac:dyDescent="0.2">
      <c r="A62" s="60" t="s">
        <v>135</v>
      </c>
      <c r="B62" s="51" t="s">
        <v>136</v>
      </c>
      <c r="C62" s="19"/>
      <c r="D62" s="19"/>
      <c r="E62" s="43">
        <v>81.39</v>
      </c>
      <c r="F62" s="19"/>
      <c r="G62" s="19"/>
    </row>
    <row r="63" spans="1:7" ht="12.75" customHeight="1" x14ac:dyDescent="0.2">
      <c r="A63" s="40" t="s">
        <v>137</v>
      </c>
      <c r="B63" s="38"/>
      <c r="C63" s="19"/>
      <c r="D63" s="19"/>
      <c r="E63" s="19"/>
      <c r="F63" s="19"/>
      <c r="G63" s="19"/>
    </row>
    <row r="64" spans="1:7" ht="12.75" customHeight="1" x14ac:dyDescent="0.2">
      <c r="A64" s="69"/>
    </row>
    <row r="65" spans="1:7" ht="12.75" customHeight="1" x14ac:dyDescent="0.2">
      <c r="A65" s="69"/>
      <c r="B65" s="70" t="s">
        <v>139</v>
      </c>
      <c r="C65" s="71">
        <f t="shared" ref="C65:G65" si="0">SUM(C5:C63)</f>
        <v>0</v>
      </c>
      <c r="D65" s="71">
        <f t="shared" si="0"/>
        <v>0</v>
      </c>
      <c r="E65" s="71">
        <f t="shared" si="0"/>
        <v>9518.9599999999973</v>
      </c>
      <c r="F65" s="71">
        <f t="shared" si="0"/>
        <v>85.930000000000035</v>
      </c>
      <c r="G65" s="71">
        <f t="shared" si="0"/>
        <v>5239.3999999999996</v>
      </c>
    </row>
    <row r="66" spans="1:7" ht="12.75" customHeight="1" x14ac:dyDescent="0.2">
      <c r="A66" s="69"/>
      <c r="D66" s="72"/>
      <c r="E66" s="72"/>
      <c r="F66" s="72"/>
      <c r="G66" s="72"/>
    </row>
    <row r="67" spans="1:7" ht="12.75" customHeight="1" x14ac:dyDescent="0.2">
      <c r="A67" s="69"/>
      <c r="B67" s="70" t="s">
        <v>141</v>
      </c>
      <c r="C67" s="74">
        <f>SUM(C65:G65)</f>
        <v>14844.289999999997</v>
      </c>
      <c r="D67" s="69"/>
      <c r="E67" s="69"/>
      <c r="F67" s="69"/>
      <c r="G67" s="69"/>
    </row>
    <row r="68" spans="1:7" ht="12.75" customHeight="1" x14ac:dyDescent="0.2">
      <c r="A68" s="69"/>
      <c r="B68" s="69"/>
      <c r="C68" s="69"/>
      <c r="D68" s="69"/>
      <c r="E68" s="69"/>
      <c r="F68" s="69"/>
      <c r="G68" s="69"/>
    </row>
    <row r="69" spans="1:7" ht="13.5" customHeight="1" x14ac:dyDescent="0.2">
      <c r="A69" s="87"/>
      <c r="B69" s="81"/>
      <c r="C69" s="81"/>
      <c r="D69" s="81"/>
      <c r="E69" s="81"/>
      <c r="F69" s="81"/>
      <c r="G69" s="81"/>
    </row>
    <row r="70" spans="1:7" ht="12.75" customHeight="1" x14ac:dyDescent="0.2">
      <c r="A70" s="75"/>
      <c r="B70" s="69"/>
      <c r="C70" s="69"/>
      <c r="D70" s="69"/>
      <c r="E70" s="69"/>
      <c r="F70" s="69"/>
      <c r="G70" s="69"/>
    </row>
    <row r="71" spans="1:7" ht="15" customHeight="1" x14ac:dyDescent="0.2">
      <c r="A71" s="92"/>
      <c r="B71" s="81"/>
      <c r="C71" s="81"/>
      <c r="D71" s="81"/>
      <c r="E71" s="81"/>
      <c r="F71" s="81"/>
      <c r="G71" s="81"/>
    </row>
    <row r="72" spans="1:7" ht="24.75" customHeight="1" x14ac:dyDescent="0.2">
      <c r="A72" s="91" t="s">
        <v>144</v>
      </c>
      <c r="B72" s="84"/>
      <c r="C72" s="84"/>
      <c r="D72" s="84"/>
      <c r="E72" s="84"/>
      <c r="F72" s="84"/>
      <c r="G72" s="84"/>
    </row>
    <row r="73" spans="1:7" ht="24.75" customHeight="1" x14ac:dyDescent="0.2">
      <c r="A73" s="88" t="s">
        <v>145</v>
      </c>
      <c r="B73" s="89"/>
      <c r="C73" s="89"/>
      <c r="D73" s="89"/>
      <c r="E73" s="89"/>
      <c r="F73" s="89"/>
      <c r="G73" s="90"/>
    </row>
    <row r="74" spans="1:7" ht="12.75" customHeight="1" x14ac:dyDescent="0.2">
      <c r="A74" s="86" t="s">
        <v>146</v>
      </c>
      <c r="B74" s="81"/>
      <c r="C74" s="81"/>
      <c r="D74" s="81"/>
      <c r="E74" s="81"/>
      <c r="F74" s="81"/>
      <c r="G74" s="82"/>
    </row>
    <row r="75" spans="1:7" ht="12.75" customHeight="1" x14ac:dyDescent="0.2">
      <c r="A75" s="86" t="s">
        <v>147</v>
      </c>
      <c r="B75" s="81"/>
      <c r="C75" s="81"/>
      <c r="D75" s="81"/>
      <c r="E75" s="81"/>
      <c r="F75" s="81"/>
      <c r="G75" s="82"/>
    </row>
    <row r="76" spans="1:7" ht="12.75" customHeight="1" x14ac:dyDescent="0.2">
      <c r="A76" s="86" t="s">
        <v>148</v>
      </c>
      <c r="B76" s="81"/>
      <c r="C76" s="81"/>
      <c r="D76" s="81"/>
      <c r="E76" s="81"/>
      <c r="F76" s="81"/>
      <c r="G76" s="82"/>
    </row>
    <row r="77" spans="1:7" ht="23.25" customHeight="1" x14ac:dyDescent="0.2">
      <c r="A77" s="80" t="s">
        <v>149</v>
      </c>
      <c r="B77" s="81"/>
      <c r="C77" s="81"/>
      <c r="D77" s="81"/>
      <c r="E77" s="81"/>
      <c r="F77" s="81"/>
      <c r="G77" s="82"/>
    </row>
    <row r="78" spans="1:7" ht="12.75" customHeight="1" x14ac:dyDescent="0.2">
      <c r="A78" s="83" t="s">
        <v>150</v>
      </c>
      <c r="B78" s="84"/>
      <c r="C78" s="84"/>
      <c r="D78" s="84"/>
      <c r="E78" s="84"/>
      <c r="F78" s="84"/>
      <c r="G78" s="85"/>
    </row>
    <row r="79" spans="1:7" ht="12.75" customHeight="1" x14ac:dyDescent="0.2">
      <c r="A79" s="69"/>
      <c r="B79" s="69"/>
      <c r="C79" s="69"/>
      <c r="D79" s="69"/>
      <c r="E79" s="69"/>
      <c r="F79" s="69"/>
      <c r="G79" s="69"/>
    </row>
    <row r="80" spans="1:7" ht="12.75" customHeight="1" x14ac:dyDescent="0.2">
      <c r="A80" s="69"/>
      <c r="B80" s="69"/>
      <c r="C80" s="69"/>
      <c r="D80" s="69"/>
      <c r="E80" s="69"/>
      <c r="F80" s="69"/>
      <c r="G80" s="69"/>
    </row>
    <row r="81" spans="1:7" ht="12.75" customHeight="1" x14ac:dyDescent="0.2">
      <c r="A81" s="69"/>
      <c r="B81" s="69"/>
      <c r="C81" s="69"/>
      <c r="D81" s="69"/>
      <c r="E81" s="69"/>
      <c r="F81" s="69"/>
      <c r="G81" s="69"/>
    </row>
    <row r="82" spans="1:7" ht="12.75" customHeight="1" x14ac:dyDescent="0.2">
      <c r="A82" s="69"/>
      <c r="B82" s="69"/>
      <c r="C82" s="69"/>
      <c r="D82" s="69"/>
      <c r="E82" s="69"/>
      <c r="F82" s="69"/>
      <c r="G82" s="69"/>
    </row>
    <row r="83" spans="1:7" ht="12.75" customHeight="1" x14ac:dyDescent="0.2">
      <c r="A83" s="69"/>
      <c r="B83" s="69"/>
      <c r="C83" s="69"/>
      <c r="D83" s="69"/>
      <c r="E83" s="69"/>
      <c r="F83" s="69"/>
      <c r="G83" s="69"/>
    </row>
    <row r="84" spans="1:7" ht="12.75" customHeight="1" x14ac:dyDescent="0.2">
      <c r="A84" s="69"/>
      <c r="B84" s="69"/>
      <c r="C84" s="69"/>
      <c r="D84" s="69"/>
      <c r="E84" s="69"/>
      <c r="F84" s="69"/>
      <c r="G84" s="69"/>
    </row>
    <row r="85" spans="1:7" ht="12.75" customHeight="1" x14ac:dyDescent="0.2">
      <c r="A85" s="69"/>
      <c r="B85" s="69"/>
      <c r="C85" s="69"/>
      <c r="D85" s="69"/>
      <c r="E85" s="69"/>
      <c r="F85" s="69"/>
      <c r="G85" s="69"/>
    </row>
    <row r="86" spans="1:7" ht="12.75" customHeight="1" x14ac:dyDescent="0.2">
      <c r="A86" s="69"/>
      <c r="B86" s="69"/>
      <c r="C86" s="69"/>
      <c r="D86" s="69"/>
      <c r="E86" s="69"/>
      <c r="F86" s="69"/>
      <c r="G86" s="69"/>
    </row>
    <row r="87" spans="1:7" ht="12.75" customHeight="1" x14ac:dyDescent="0.2">
      <c r="A87" s="69"/>
      <c r="B87" s="69"/>
      <c r="C87" s="69"/>
      <c r="D87" s="69"/>
      <c r="E87" s="69"/>
      <c r="F87" s="69"/>
      <c r="G87" s="69"/>
    </row>
    <row r="88" spans="1:7" ht="12.75" customHeight="1" x14ac:dyDescent="0.2">
      <c r="A88" s="69"/>
      <c r="B88" s="69"/>
      <c r="C88" s="69"/>
      <c r="D88" s="69"/>
      <c r="E88" s="69"/>
      <c r="F88" s="69"/>
      <c r="G88" s="69"/>
    </row>
    <row r="89" spans="1:7" ht="12.75" customHeight="1" x14ac:dyDescent="0.2">
      <c r="A89" s="69"/>
      <c r="B89" s="69"/>
      <c r="C89" s="69"/>
      <c r="D89" s="69"/>
      <c r="E89" s="69"/>
      <c r="F89" s="69"/>
      <c r="G89" s="69"/>
    </row>
    <row r="90" spans="1:7" ht="12.75" customHeight="1" x14ac:dyDescent="0.2">
      <c r="A90" s="69"/>
      <c r="B90" s="69"/>
      <c r="C90" s="69"/>
      <c r="D90" s="69"/>
      <c r="E90" s="69"/>
      <c r="F90" s="69"/>
      <c r="G90" s="69"/>
    </row>
    <row r="91" spans="1:7" ht="12.75" customHeight="1" x14ac:dyDescent="0.2">
      <c r="A91" s="69"/>
      <c r="B91" s="69"/>
      <c r="C91" s="69"/>
      <c r="D91" s="69"/>
      <c r="E91" s="69"/>
      <c r="F91" s="69"/>
      <c r="G91" s="69"/>
    </row>
    <row r="92" spans="1:7" ht="12.75" customHeight="1" x14ac:dyDescent="0.2">
      <c r="A92" s="69"/>
      <c r="B92" s="69"/>
      <c r="C92" s="69"/>
      <c r="D92" s="69"/>
      <c r="E92" s="69"/>
      <c r="F92" s="69"/>
      <c r="G92" s="69"/>
    </row>
    <row r="93" spans="1:7" ht="12.75" customHeight="1" x14ac:dyDescent="0.2">
      <c r="A93" s="69"/>
      <c r="B93" s="69"/>
      <c r="C93" s="69"/>
      <c r="D93" s="69"/>
      <c r="E93" s="69"/>
      <c r="F93" s="69"/>
      <c r="G93" s="69"/>
    </row>
    <row r="94" spans="1:7" ht="12.75" customHeight="1" x14ac:dyDescent="0.2">
      <c r="A94" s="69"/>
      <c r="B94" s="69"/>
      <c r="C94" s="69"/>
      <c r="D94" s="69"/>
      <c r="E94" s="69"/>
      <c r="F94" s="69"/>
      <c r="G94" s="69"/>
    </row>
    <row r="95" spans="1:7" ht="12.75" customHeight="1" x14ac:dyDescent="0.2">
      <c r="A95" s="69"/>
      <c r="B95" s="69"/>
      <c r="C95" s="69"/>
      <c r="D95" s="69"/>
      <c r="E95" s="69"/>
      <c r="F95" s="69"/>
      <c r="G95" s="69"/>
    </row>
    <row r="96" spans="1:7" ht="12.75" customHeight="1" x14ac:dyDescent="0.2">
      <c r="A96" s="69"/>
      <c r="B96" s="69"/>
      <c r="C96" s="69"/>
      <c r="D96" s="69"/>
      <c r="E96" s="69"/>
      <c r="F96" s="69"/>
      <c r="G96" s="69"/>
    </row>
    <row r="97" spans="1:7" ht="12.75" customHeight="1" x14ac:dyDescent="0.2">
      <c r="A97" s="69"/>
      <c r="B97" s="69"/>
      <c r="C97" s="69"/>
      <c r="D97" s="69"/>
      <c r="E97" s="69"/>
      <c r="F97" s="69"/>
      <c r="G97" s="69"/>
    </row>
    <row r="98" spans="1:7" ht="12.75" customHeight="1" x14ac:dyDescent="0.2">
      <c r="A98" s="69"/>
      <c r="B98" s="69"/>
      <c r="C98" s="69"/>
      <c r="D98" s="69"/>
      <c r="E98" s="69"/>
      <c r="F98" s="69"/>
      <c r="G98" s="69"/>
    </row>
    <row r="99" spans="1:7" ht="12.75" customHeight="1" x14ac:dyDescent="0.2">
      <c r="A99" s="69"/>
      <c r="B99" s="69"/>
      <c r="C99" s="69"/>
      <c r="D99" s="69"/>
      <c r="E99" s="69"/>
      <c r="F99" s="69"/>
      <c r="G99" s="69"/>
    </row>
    <row r="100" spans="1:7" ht="12.75" customHeight="1" x14ac:dyDescent="0.2">
      <c r="A100" s="69"/>
      <c r="B100" s="69"/>
      <c r="C100" s="69"/>
      <c r="D100" s="69"/>
      <c r="E100" s="69"/>
      <c r="F100" s="69"/>
      <c r="G100" s="69"/>
    </row>
    <row r="101" spans="1:7" ht="12.75" customHeight="1" x14ac:dyDescent="0.2">
      <c r="A101" s="69"/>
      <c r="B101" s="69"/>
      <c r="C101" s="69"/>
      <c r="D101" s="69"/>
      <c r="E101" s="69"/>
      <c r="F101" s="69"/>
      <c r="G101" s="69"/>
    </row>
    <row r="102" spans="1:7" ht="12.75" customHeight="1" x14ac:dyDescent="0.2">
      <c r="A102" s="69"/>
      <c r="B102" s="69"/>
      <c r="C102" s="69"/>
      <c r="D102" s="69"/>
      <c r="E102" s="69"/>
      <c r="F102" s="69"/>
      <c r="G102" s="69"/>
    </row>
    <row r="103" spans="1:7" ht="12.75" customHeight="1" x14ac:dyDescent="0.2">
      <c r="A103" s="69"/>
      <c r="B103" s="69"/>
      <c r="C103" s="69"/>
      <c r="D103" s="69"/>
      <c r="E103" s="69"/>
      <c r="F103" s="69"/>
      <c r="G103" s="69"/>
    </row>
    <row r="104" spans="1:7" ht="12.75" customHeight="1" x14ac:dyDescent="0.2">
      <c r="A104" s="69"/>
      <c r="B104" s="69"/>
      <c r="C104" s="69"/>
      <c r="D104" s="69"/>
      <c r="E104" s="69"/>
      <c r="F104" s="69"/>
      <c r="G104" s="69"/>
    </row>
    <row r="105" spans="1:7" ht="12.75" customHeight="1" x14ac:dyDescent="0.2">
      <c r="A105" s="69"/>
      <c r="B105" s="69"/>
      <c r="C105" s="69"/>
      <c r="D105" s="69"/>
      <c r="E105" s="69"/>
      <c r="F105" s="69"/>
      <c r="G105" s="69"/>
    </row>
    <row r="106" spans="1:7" ht="12.75" customHeight="1" x14ac:dyDescent="0.2">
      <c r="A106" s="69"/>
      <c r="B106" s="69"/>
      <c r="C106" s="69"/>
      <c r="D106" s="69"/>
      <c r="E106" s="69"/>
      <c r="F106" s="69"/>
      <c r="G106" s="69"/>
    </row>
    <row r="107" spans="1:7" ht="12.75" customHeight="1" x14ac:dyDescent="0.2">
      <c r="A107" s="69"/>
      <c r="B107" s="69"/>
      <c r="C107" s="69"/>
      <c r="D107" s="69"/>
      <c r="E107" s="69"/>
      <c r="F107" s="69"/>
      <c r="G107" s="69"/>
    </row>
    <row r="108" spans="1:7" ht="12.75" customHeight="1" x14ac:dyDescent="0.2">
      <c r="A108" s="69"/>
      <c r="B108" s="69"/>
      <c r="C108" s="69"/>
      <c r="D108" s="69"/>
      <c r="E108" s="69"/>
      <c r="F108" s="69"/>
      <c r="G108" s="69"/>
    </row>
    <row r="109" spans="1:7" ht="12.75" customHeight="1" x14ac:dyDescent="0.2">
      <c r="A109" s="69"/>
      <c r="B109" s="69"/>
      <c r="C109" s="69"/>
      <c r="D109" s="69"/>
      <c r="E109" s="69"/>
      <c r="F109" s="69"/>
      <c r="G109" s="69"/>
    </row>
    <row r="110" spans="1:7" ht="12.75" customHeight="1" x14ac:dyDescent="0.2">
      <c r="A110" s="69"/>
      <c r="B110" s="69"/>
      <c r="C110" s="69"/>
      <c r="D110" s="69"/>
      <c r="E110" s="69"/>
      <c r="F110" s="69"/>
      <c r="G110" s="69"/>
    </row>
    <row r="111" spans="1:7" ht="12.75" customHeight="1" x14ac:dyDescent="0.2">
      <c r="A111" s="69"/>
      <c r="B111" s="69"/>
      <c r="C111" s="69"/>
      <c r="D111" s="69"/>
      <c r="E111" s="69"/>
      <c r="F111" s="69"/>
      <c r="G111" s="69"/>
    </row>
    <row r="112" spans="1:7" ht="12.75" customHeight="1" x14ac:dyDescent="0.2">
      <c r="A112" s="69"/>
      <c r="B112" s="69"/>
      <c r="C112" s="69"/>
      <c r="D112" s="69"/>
      <c r="E112" s="69"/>
      <c r="F112" s="69"/>
      <c r="G112" s="69"/>
    </row>
    <row r="113" spans="1:7" ht="12.75" customHeight="1" x14ac:dyDescent="0.2">
      <c r="A113" s="69"/>
      <c r="B113" s="69"/>
      <c r="C113" s="69"/>
      <c r="D113" s="69"/>
      <c r="E113" s="69"/>
      <c r="F113" s="69"/>
      <c r="G113" s="69"/>
    </row>
    <row r="114" spans="1:7" ht="12.75" customHeight="1" x14ac:dyDescent="0.2">
      <c r="A114" s="69"/>
      <c r="B114" s="69"/>
      <c r="C114" s="69"/>
      <c r="D114" s="69"/>
      <c r="E114" s="69"/>
      <c r="F114" s="69"/>
      <c r="G114" s="69"/>
    </row>
    <row r="115" spans="1:7" ht="12.75" customHeight="1" x14ac:dyDescent="0.2">
      <c r="A115" s="69"/>
      <c r="B115" s="69"/>
      <c r="C115" s="69"/>
      <c r="D115" s="69"/>
      <c r="E115" s="69"/>
      <c r="F115" s="69"/>
      <c r="G115" s="69"/>
    </row>
    <row r="116" spans="1:7" ht="12.75" customHeight="1" x14ac:dyDescent="0.2">
      <c r="A116" s="69"/>
      <c r="B116" s="69"/>
      <c r="C116" s="69"/>
      <c r="D116" s="69"/>
      <c r="E116" s="69"/>
      <c r="F116" s="69"/>
      <c r="G116" s="69"/>
    </row>
    <row r="117" spans="1:7" ht="12.75" customHeight="1" x14ac:dyDescent="0.2">
      <c r="A117" s="69"/>
      <c r="B117" s="69"/>
      <c r="C117" s="69"/>
      <c r="D117" s="69"/>
      <c r="E117" s="69"/>
      <c r="F117" s="69"/>
      <c r="G117" s="69"/>
    </row>
    <row r="118" spans="1:7" ht="12.75" customHeight="1" x14ac:dyDescent="0.2">
      <c r="A118" s="69"/>
      <c r="B118" s="69"/>
      <c r="C118" s="69"/>
      <c r="D118" s="69"/>
      <c r="E118" s="69"/>
      <c r="F118" s="69"/>
      <c r="G118" s="69"/>
    </row>
    <row r="119" spans="1:7" ht="12.75" customHeight="1" x14ac:dyDescent="0.2">
      <c r="A119" s="69"/>
      <c r="B119" s="69"/>
      <c r="C119" s="69"/>
      <c r="D119" s="69"/>
      <c r="E119" s="69"/>
      <c r="F119" s="69"/>
      <c r="G119" s="69"/>
    </row>
    <row r="120" spans="1:7" ht="12.75" customHeight="1" x14ac:dyDescent="0.2">
      <c r="A120" s="69"/>
      <c r="B120" s="69"/>
      <c r="C120" s="69"/>
      <c r="D120" s="69"/>
      <c r="E120" s="69"/>
      <c r="F120" s="69"/>
      <c r="G120" s="69"/>
    </row>
    <row r="121" spans="1:7" ht="12.75" customHeight="1" x14ac:dyDescent="0.2">
      <c r="A121" s="69"/>
      <c r="B121" s="69"/>
      <c r="C121" s="69"/>
      <c r="D121" s="69"/>
      <c r="E121" s="69"/>
      <c r="F121" s="69"/>
      <c r="G121" s="69"/>
    </row>
    <row r="122" spans="1:7" ht="12.75" customHeight="1" x14ac:dyDescent="0.2">
      <c r="A122" s="69"/>
      <c r="B122" s="69"/>
      <c r="C122" s="69"/>
      <c r="D122" s="69"/>
      <c r="E122" s="69"/>
      <c r="F122" s="69"/>
      <c r="G122" s="69"/>
    </row>
    <row r="123" spans="1:7" ht="12.75" customHeight="1" x14ac:dyDescent="0.2">
      <c r="A123" s="69"/>
      <c r="B123" s="69"/>
      <c r="C123" s="69"/>
      <c r="D123" s="69"/>
      <c r="E123" s="69"/>
      <c r="F123" s="69"/>
      <c r="G123" s="69"/>
    </row>
    <row r="124" spans="1:7" ht="12.75" customHeight="1" x14ac:dyDescent="0.2">
      <c r="A124" s="69"/>
      <c r="B124" s="69"/>
      <c r="C124" s="69"/>
      <c r="D124" s="69"/>
      <c r="E124" s="69"/>
      <c r="F124" s="69"/>
      <c r="G124" s="69"/>
    </row>
    <row r="125" spans="1:7" ht="12.75" customHeight="1" x14ac:dyDescent="0.2">
      <c r="A125" s="69"/>
      <c r="B125" s="69"/>
      <c r="C125" s="69"/>
      <c r="D125" s="69"/>
      <c r="E125" s="69"/>
      <c r="F125" s="69"/>
      <c r="G125" s="69"/>
    </row>
    <row r="126" spans="1:7" ht="12.75" customHeight="1" x14ac:dyDescent="0.2">
      <c r="A126" s="69"/>
      <c r="B126" s="69"/>
      <c r="C126" s="69"/>
      <c r="D126" s="69"/>
      <c r="E126" s="69"/>
      <c r="F126" s="69"/>
      <c r="G126" s="69"/>
    </row>
    <row r="127" spans="1:7" ht="12.75" customHeight="1" x14ac:dyDescent="0.2">
      <c r="A127" s="69"/>
      <c r="B127" s="69"/>
      <c r="C127" s="69"/>
      <c r="D127" s="69"/>
      <c r="E127" s="69"/>
      <c r="F127" s="69"/>
      <c r="G127" s="69"/>
    </row>
    <row r="128" spans="1:7" ht="12.75" customHeight="1" x14ac:dyDescent="0.2">
      <c r="A128" s="69"/>
      <c r="B128" s="69"/>
      <c r="C128" s="69"/>
      <c r="D128" s="69"/>
      <c r="E128" s="69"/>
      <c r="F128" s="69"/>
      <c r="G128" s="69"/>
    </row>
    <row r="129" spans="1:7" ht="12.75" customHeight="1" x14ac:dyDescent="0.2">
      <c r="A129" s="69"/>
      <c r="B129" s="69"/>
      <c r="C129" s="69"/>
      <c r="D129" s="69"/>
      <c r="E129" s="69"/>
      <c r="F129" s="69"/>
      <c r="G129" s="69"/>
    </row>
    <row r="130" spans="1:7" ht="12.75" customHeight="1" x14ac:dyDescent="0.2">
      <c r="A130" s="69"/>
      <c r="B130" s="69"/>
      <c r="C130" s="69"/>
      <c r="D130" s="69"/>
      <c r="E130" s="69"/>
      <c r="F130" s="69"/>
      <c r="G130" s="69"/>
    </row>
    <row r="131" spans="1:7" ht="12.75" customHeight="1" x14ac:dyDescent="0.2">
      <c r="A131" s="69"/>
      <c r="B131" s="69"/>
      <c r="C131" s="69"/>
      <c r="D131" s="69"/>
      <c r="E131" s="69"/>
      <c r="F131" s="69"/>
      <c r="G131" s="69"/>
    </row>
    <row r="132" spans="1:7" ht="12.75" customHeight="1" x14ac:dyDescent="0.2">
      <c r="A132" s="69"/>
      <c r="B132" s="69"/>
      <c r="C132" s="69"/>
      <c r="D132" s="69"/>
      <c r="E132" s="69"/>
      <c r="F132" s="69"/>
      <c r="G132" s="69"/>
    </row>
    <row r="133" spans="1:7" ht="12.75" customHeight="1" x14ac:dyDescent="0.2">
      <c r="A133" s="69"/>
      <c r="B133" s="69"/>
      <c r="C133" s="69"/>
      <c r="D133" s="69"/>
      <c r="E133" s="69"/>
      <c r="F133" s="69"/>
      <c r="G133" s="69"/>
    </row>
    <row r="134" spans="1:7" ht="12.75" customHeight="1" x14ac:dyDescent="0.2">
      <c r="A134" s="69"/>
      <c r="B134" s="69"/>
      <c r="C134" s="69"/>
      <c r="D134" s="69"/>
      <c r="E134" s="69"/>
      <c r="F134" s="69"/>
      <c r="G134" s="69"/>
    </row>
    <row r="135" spans="1:7" ht="12.75" customHeight="1" x14ac:dyDescent="0.2">
      <c r="A135" s="69"/>
      <c r="B135" s="69"/>
      <c r="C135" s="69"/>
      <c r="D135" s="69"/>
      <c r="E135" s="69"/>
      <c r="F135" s="69"/>
      <c r="G135" s="69"/>
    </row>
    <row r="136" spans="1:7" ht="12.75" customHeight="1" x14ac:dyDescent="0.2">
      <c r="A136" s="69"/>
      <c r="B136" s="69"/>
      <c r="C136" s="69"/>
      <c r="D136" s="69"/>
      <c r="E136" s="69"/>
      <c r="F136" s="69"/>
      <c r="G136" s="69"/>
    </row>
    <row r="137" spans="1:7" ht="12.75" customHeight="1" x14ac:dyDescent="0.2">
      <c r="A137" s="69"/>
      <c r="B137" s="69"/>
      <c r="C137" s="69"/>
      <c r="D137" s="69"/>
      <c r="E137" s="69"/>
      <c r="F137" s="69"/>
      <c r="G137" s="69"/>
    </row>
    <row r="138" spans="1:7" ht="12.75" customHeight="1" x14ac:dyDescent="0.2">
      <c r="A138" s="69"/>
      <c r="B138" s="69"/>
      <c r="C138" s="69"/>
      <c r="D138" s="69"/>
      <c r="E138" s="69"/>
      <c r="F138" s="69"/>
      <c r="G138" s="69"/>
    </row>
    <row r="139" spans="1:7" ht="12.75" customHeight="1" x14ac:dyDescent="0.2">
      <c r="A139" s="69"/>
      <c r="B139" s="69"/>
      <c r="C139" s="69"/>
      <c r="D139" s="69"/>
      <c r="E139" s="69"/>
      <c r="F139" s="69"/>
      <c r="G139" s="69"/>
    </row>
    <row r="140" spans="1:7" ht="12.75" customHeight="1" x14ac:dyDescent="0.2">
      <c r="A140" s="69"/>
      <c r="B140" s="69"/>
      <c r="C140" s="69"/>
      <c r="D140" s="69"/>
      <c r="E140" s="69"/>
      <c r="F140" s="69"/>
      <c r="G140" s="69"/>
    </row>
    <row r="141" spans="1:7" ht="12.75" customHeight="1" x14ac:dyDescent="0.2">
      <c r="A141" s="69"/>
      <c r="B141" s="69"/>
      <c r="C141" s="69"/>
      <c r="D141" s="69"/>
      <c r="E141" s="69"/>
      <c r="F141" s="69"/>
      <c r="G141" s="69"/>
    </row>
    <row r="142" spans="1:7" ht="12.75" customHeight="1" x14ac:dyDescent="0.2">
      <c r="A142" s="69"/>
      <c r="B142" s="69"/>
      <c r="C142" s="69"/>
      <c r="D142" s="69"/>
      <c r="E142" s="69"/>
      <c r="F142" s="69"/>
      <c r="G142" s="69"/>
    </row>
    <row r="143" spans="1:7" ht="12.75" customHeight="1" x14ac:dyDescent="0.2">
      <c r="A143" s="69"/>
      <c r="B143" s="69"/>
      <c r="C143" s="69"/>
      <c r="D143" s="69"/>
      <c r="E143" s="69"/>
      <c r="F143" s="69"/>
      <c r="G143" s="69"/>
    </row>
    <row r="144" spans="1:7" ht="12.75" customHeight="1" x14ac:dyDescent="0.2">
      <c r="A144" s="69"/>
      <c r="B144" s="69"/>
      <c r="C144" s="69"/>
      <c r="D144" s="69"/>
      <c r="E144" s="69"/>
      <c r="F144" s="69"/>
      <c r="G144" s="69"/>
    </row>
    <row r="145" spans="1:7" ht="12.75" customHeight="1" x14ac:dyDescent="0.2">
      <c r="A145" s="69"/>
      <c r="B145" s="69"/>
      <c r="C145" s="69"/>
      <c r="D145" s="69"/>
      <c r="E145" s="69"/>
      <c r="F145" s="69"/>
      <c r="G145" s="69"/>
    </row>
    <row r="146" spans="1:7" ht="12.75" customHeight="1" x14ac:dyDescent="0.2">
      <c r="A146" s="69"/>
      <c r="B146" s="69"/>
      <c r="C146" s="69"/>
      <c r="D146" s="69"/>
      <c r="E146" s="69"/>
      <c r="F146" s="69"/>
      <c r="G146" s="69"/>
    </row>
    <row r="147" spans="1:7" ht="12.75" customHeight="1" x14ac:dyDescent="0.2">
      <c r="A147" s="69"/>
      <c r="B147" s="69"/>
      <c r="C147" s="69"/>
      <c r="D147" s="69"/>
      <c r="E147" s="69"/>
      <c r="F147" s="69"/>
      <c r="G147" s="69"/>
    </row>
    <row r="148" spans="1:7" ht="12.75" customHeight="1" x14ac:dyDescent="0.2">
      <c r="A148" s="69"/>
      <c r="B148" s="69"/>
      <c r="C148" s="69"/>
      <c r="D148" s="69"/>
      <c r="E148" s="69"/>
      <c r="F148" s="69"/>
      <c r="G148" s="69"/>
    </row>
    <row r="149" spans="1:7" ht="12.75" customHeight="1" x14ac:dyDescent="0.2">
      <c r="A149" s="69"/>
      <c r="B149" s="69"/>
      <c r="C149" s="69"/>
      <c r="D149" s="69"/>
      <c r="E149" s="69"/>
      <c r="F149" s="69"/>
      <c r="G149" s="69"/>
    </row>
    <row r="150" spans="1:7" ht="12.75" customHeight="1" x14ac:dyDescent="0.2">
      <c r="A150" s="69"/>
      <c r="B150" s="69"/>
      <c r="C150" s="69"/>
      <c r="D150" s="69"/>
      <c r="E150" s="69"/>
      <c r="F150" s="69"/>
      <c r="G150" s="69"/>
    </row>
    <row r="151" spans="1:7" ht="12.75" customHeight="1" x14ac:dyDescent="0.2">
      <c r="A151" s="69"/>
      <c r="B151" s="69"/>
      <c r="C151" s="69"/>
      <c r="D151" s="69"/>
      <c r="E151" s="69"/>
      <c r="F151" s="69"/>
      <c r="G151" s="69"/>
    </row>
    <row r="152" spans="1:7" ht="12.75" customHeight="1" x14ac:dyDescent="0.2">
      <c r="A152" s="69"/>
      <c r="B152" s="69"/>
      <c r="C152" s="69"/>
      <c r="D152" s="69"/>
      <c r="E152" s="69"/>
      <c r="F152" s="69"/>
      <c r="G152" s="69"/>
    </row>
    <row r="153" spans="1:7" ht="12.75" customHeight="1" x14ac:dyDescent="0.2">
      <c r="A153" s="69"/>
      <c r="B153" s="69"/>
      <c r="C153" s="69"/>
      <c r="D153" s="69"/>
      <c r="E153" s="69"/>
      <c r="F153" s="69"/>
      <c r="G153" s="69"/>
    </row>
    <row r="154" spans="1:7" ht="12.75" customHeight="1" x14ac:dyDescent="0.2">
      <c r="A154" s="69"/>
      <c r="B154" s="69"/>
      <c r="C154" s="69"/>
      <c r="D154" s="69"/>
      <c r="E154" s="69"/>
      <c r="F154" s="69"/>
      <c r="G154" s="69"/>
    </row>
    <row r="155" spans="1:7" ht="12.75" customHeight="1" x14ac:dyDescent="0.2">
      <c r="A155" s="69"/>
      <c r="B155" s="69"/>
      <c r="C155" s="69"/>
      <c r="D155" s="69"/>
      <c r="E155" s="69"/>
      <c r="F155" s="69"/>
      <c r="G155" s="69"/>
    </row>
    <row r="156" spans="1:7" ht="12.75" customHeight="1" x14ac:dyDescent="0.2">
      <c r="A156" s="69"/>
      <c r="B156" s="69"/>
      <c r="C156" s="69"/>
      <c r="D156" s="69"/>
      <c r="E156" s="69"/>
      <c r="F156" s="69"/>
      <c r="G156" s="69"/>
    </row>
    <row r="157" spans="1:7" ht="12.75" customHeight="1" x14ac:dyDescent="0.2">
      <c r="A157" s="69"/>
      <c r="B157" s="69"/>
      <c r="C157" s="69"/>
      <c r="D157" s="69"/>
      <c r="E157" s="69"/>
      <c r="F157" s="69"/>
      <c r="G157" s="69"/>
    </row>
    <row r="158" spans="1:7" ht="12.75" customHeight="1" x14ac:dyDescent="0.2">
      <c r="A158" s="69"/>
      <c r="B158" s="69"/>
      <c r="C158" s="69"/>
      <c r="D158" s="69"/>
      <c r="E158" s="69"/>
      <c r="F158" s="69"/>
      <c r="G158" s="69"/>
    </row>
    <row r="159" spans="1:7" ht="12.75" customHeight="1" x14ac:dyDescent="0.2">
      <c r="A159" s="69"/>
      <c r="B159" s="69"/>
      <c r="C159" s="69"/>
      <c r="D159" s="69"/>
      <c r="E159" s="69"/>
      <c r="F159" s="69"/>
      <c r="G159" s="69"/>
    </row>
    <row r="160" spans="1:7" ht="12.75" customHeight="1" x14ac:dyDescent="0.2">
      <c r="A160" s="69"/>
      <c r="B160" s="69"/>
      <c r="C160" s="69"/>
      <c r="D160" s="69"/>
      <c r="E160" s="69"/>
      <c r="F160" s="69"/>
      <c r="G160" s="69"/>
    </row>
    <row r="161" spans="1:7" ht="12.75" customHeight="1" x14ac:dyDescent="0.2">
      <c r="A161" s="69"/>
      <c r="B161" s="69"/>
      <c r="C161" s="69"/>
      <c r="D161" s="69"/>
      <c r="E161" s="69"/>
      <c r="F161" s="69"/>
      <c r="G161" s="69"/>
    </row>
    <row r="162" spans="1:7" ht="12.75" customHeight="1" x14ac:dyDescent="0.2">
      <c r="A162" s="69"/>
      <c r="B162" s="69"/>
      <c r="C162" s="69"/>
      <c r="D162" s="69"/>
      <c r="E162" s="69"/>
      <c r="F162" s="69"/>
      <c r="G162" s="69"/>
    </row>
    <row r="163" spans="1:7" ht="12.75" customHeight="1" x14ac:dyDescent="0.2">
      <c r="A163" s="69"/>
      <c r="B163" s="69"/>
      <c r="C163" s="69"/>
      <c r="D163" s="69"/>
      <c r="E163" s="69"/>
      <c r="F163" s="69"/>
      <c r="G163" s="69"/>
    </row>
    <row r="164" spans="1:7" ht="12.75" customHeight="1" x14ac:dyDescent="0.2">
      <c r="A164" s="69"/>
      <c r="B164" s="69"/>
      <c r="C164" s="69"/>
      <c r="D164" s="69"/>
      <c r="E164" s="69"/>
      <c r="F164" s="69"/>
      <c r="G164" s="69"/>
    </row>
    <row r="165" spans="1:7" ht="12.75" customHeight="1" x14ac:dyDescent="0.2">
      <c r="A165" s="69"/>
      <c r="B165" s="69"/>
      <c r="C165" s="69"/>
      <c r="D165" s="69"/>
      <c r="E165" s="69"/>
      <c r="F165" s="69"/>
      <c r="G165" s="69"/>
    </row>
    <row r="166" spans="1:7" ht="12.75" customHeight="1" x14ac:dyDescent="0.2">
      <c r="A166" s="69"/>
      <c r="B166" s="69"/>
      <c r="C166" s="69"/>
      <c r="D166" s="69"/>
      <c r="E166" s="69"/>
      <c r="F166" s="69"/>
      <c r="G166" s="69"/>
    </row>
    <row r="167" spans="1:7" ht="12.75" customHeight="1" x14ac:dyDescent="0.2">
      <c r="A167" s="69"/>
      <c r="B167" s="69"/>
      <c r="C167" s="69"/>
      <c r="D167" s="69"/>
      <c r="E167" s="69"/>
      <c r="F167" s="69"/>
      <c r="G167" s="69"/>
    </row>
    <row r="168" spans="1:7" ht="12.75" customHeight="1" x14ac:dyDescent="0.2">
      <c r="A168" s="69"/>
      <c r="B168" s="69"/>
      <c r="C168" s="69"/>
      <c r="D168" s="69"/>
      <c r="E168" s="69"/>
      <c r="F168" s="69"/>
      <c r="G168" s="69"/>
    </row>
    <row r="169" spans="1:7" ht="12.75" customHeight="1" x14ac:dyDescent="0.2">
      <c r="A169" s="69"/>
      <c r="B169" s="69"/>
      <c r="C169" s="69"/>
      <c r="D169" s="69"/>
      <c r="E169" s="69"/>
      <c r="F169" s="69"/>
      <c r="G169" s="69"/>
    </row>
    <row r="170" spans="1:7" ht="12.75" customHeight="1" x14ac:dyDescent="0.2">
      <c r="A170" s="69"/>
      <c r="B170" s="69"/>
      <c r="C170" s="69"/>
      <c r="D170" s="69"/>
      <c r="E170" s="69"/>
      <c r="F170" s="69"/>
      <c r="G170" s="69"/>
    </row>
    <row r="171" spans="1:7" ht="12.75" customHeight="1" x14ac:dyDescent="0.2">
      <c r="A171" s="69"/>
      <c r="B171" s="69"/>
      <c r="C171" s="69"/>
      <c r="D171" s="69"/>
      <c r="E171" s="69"/>
      <c r="F171" s="69"/>
      <c r="G171" s="69"/>
    </row>
    <row r="172" spans="1:7" ht="12.75" customHeight="1" x14ac:dyDescent="0.2">
      <c r="A172" s="69"/>
      <c r="B172" s="69"/>
      <c r="C172" s="69"/>
      <c r="D172" s="69"/>
      <c r="E172" s="69"/>
      <c r="F172" s="69"/>
      <c r="G172" s="69"/>
    </row>
    <row r="173" spans="1:7" ht="12.75" customHeight="1" x14ac:dyDescent="0.2">
      <c r="A173" s="69"/>
      <c r="B173" s="69"/>
      <c r="C173" s="69"/>
      <c r="D173" s="69"/>
      <c r="E173" s="69"/>
      <c r="F173" s="69"/>
      <c r="G173" s="69"/>
    </row>
    <row r="174" spans="1:7" ht="12.75" customHeight="1" x14ac:dyDescent="0.2">
      <c r="A174" s="69"/>
      <c r="B174" s="69"/>
      <c r="C174" s="69"/>
      <c r="D174" s="69"/>
      <c r="E174" s="69"/>
      <c r="F174" s="69"/>
      <c r="G174" s="69"/>
    </row>
    <row r="175" spans="1:7" ht="12.75" customHeight="1" x14ac:dyDescent="0.2">
      <c r="A175" s="69"/>
      <c r="B175" s="69"/>
      <c r="C175" s="69"/>
      <c r="D175" s="69"/>
      <c r="E175" s="69"/>
      <c r="F175" s="69"/>
      <c r="G175" s="69"/>
    </row>
    <row r="176" spans="1:7" ht="12.75" customHeight="1" x14ac:dyDescent="0.2">
      <c r="A176" s="69"/>
      <c r="B176" s="69"/>
      <c r="C176" s="69"/>
      <c r="D176" s="69"/>
      <c r="E176" s="69"/>
      <c r="F176" s="69"/>
      <c r="G176" s="69"/>
    </row>
    <row r="177" spans="1:7" ht="12.75" customHeight="1" x14ac:dyDescent="0.2">
      <c r="A177" s="69"/>
      <c r="B177" s="69"/>
      <c r="C177" s="69"/>
      <c r="D177" s="69"/>
      <c r="E177" s="69"/>
      <c r="F177" s="69"/>
      <c r="G177" s="69"/>
    </row>
    <row r="178" spans="1:7" ht="12.75" customHeight="1" x14ac:dyDescent="0.2">
      <c r="A178" s="69"/>
      <c r="B178" s="69"/>
      <c r="C178" s="69"/>
      <c r="D178" s="69"/>
      <c r="E178" s="69"/>
      <c r="F178" s="69"/>
      <c r="G178" s="69"/>
    </row>
    <row r="179" spans="1:7" ht="12.75" customHeight="1" x14ac:dyDescent="0.2">
      <c r="A179" s="69"/>
      <c r="B179" s="69"/>
      <c r="C179" s="69"/>
      <c r="D179" s="69"/>
      <c r="E179" s="69"/>
      <c r="F179" s="69"/>
      <c r="G179" s="69"/>
    </row>
    <row r="180" spans="1:7" ht="12.75" customHeight="1" x14ac:dyDescent="0.2">
      <c r="A180" s="69"/>
      <c r="B180" s="69"/>
      <c r="C180" s="69"/>
      <c r="D180" s="69"/>
      <c r="E180" s="69"/>
      <c r="F180" s="69"/>
      <c r="G180" s="69"/>
    </row>
    <row r="181" spans="1:7" ht="12.75" customHeight="1" x14ac:dyDescent="0.2">
      <c r="A181" s="69"/>
      <c r="B181" s="69"/>
      <c r="C181" s="69"/>
      <c r="D181" s="69"/>
      <c r="E181" s="69"/>
      <c r="F181" s="69"/>
      <c r="G181" s="69"/>
    </row>
    <row r="182" spans="1:7" ht="12.75" customHeight="1" x14ac:dyDescent="0.2">
      <c r="A182" s="69"/>
      <c r="B182" s="69"/>
      <c r="C182" s="69"/>
      <c r="D182" s="69"/>
      <c r="E182" s="69"/>
      <c r="F182" s="69"/>
      <c r="G182" s="69"/>
    </row>
    <row r="183" spans="1:7" ht="12.75" customHeight="1" x14ac:dyDescent="0.2">
      <c r="A183" s="69"/>
      <c r="B183" s="69"/>
      <c r="C183" s="69"/>
      <c r="D183" s="69"/>
      <c r="E183" s="69"/>
      <c r="F183" s="69"/>
      <c r="G183" s="69"/>
    </row>
    <row r="184" spans="1:7" ht="12.75" customHeight="1" x14ac:dyDescent="0.2">
      <c r="A184" s="69"/>
      <c r="B184" s="69"/>
      <c r="C184" s="69"/>
      <c r="D184" s="69"/>
      <c r="E184" s="69"/>
      <c r="F184" s="69"/>
      <c r="G184" s="69"/>
    </row>
    <row r="185" spans="1:7" ht="12.75" customHeight="1" x14ac:dyDescent="0.2">
      <c r="A185" s="69"/>
      <c r="B185" s="69"/>
      <c r="C185" s="69"/>
      <c r="D185" s="69"/>
      <c r="E185" s="69"/>
      <c r="F185" s="69"/>
      <c r="G185" s="69"/>
    </row>
    <row r="186" spans="1:7" ht="12.75" customHeight="1" x14ac:dyDescent="0.2">
      <c r="A186" s="69"/>
      <c r="B186" s="69"/>
      <c r="C186" s="69"/>
      <c r="D186" s="69"/>
      <c r="E186" s="69"/>
      <c r="F186" s="69"/>
      <c r="G186" s="69"/>
    </row>
    <row r="187" spans="1:7" ht="12.75" customHeight="1" x14ac:dyDescent="0.2">
      <c r="A187" s="69"/>
      <c r="B187" s="69"/>
      <c r="C187" s="69"/>
      <c r="D187" s="69"/>
      <c r="E187" s="69"/>
      <c r="F187" s="69"/>
      <c r="G187" s="69"/>
    </row>
    <row r="188" spans="1:7" ht="12.75" customHeight="1" x14ac:dyDescent="0.2">
      <c r="A188" s="69"/>
      <c r="B188" s="69"/>
      <c r="C188" s="69"/>
      <c r="D188" s="69"/>
      <c r="E188" s="69"/>
      <c r="F188" s="69"/>
      <c r="G188" s="69"/>
    </row>
    <row r="189" spans="1:7" ht="12.75" customHeight="1" x14ac:dyDescent="0.2">
      <c r="A189" s="69"/>
      <c r="B189" s="69"/>
      <c r="C189" s="69"/>
      <c r="D189" s="69"/>
      <c r="E189" s="69"/>
      <c r="F189" s="69"/>
      <c r="G189" s="69"/>
    </row>
    <row r="190" spans="1:7" ht="12.75" customHeight="1" x14ac:dyDescent="0.2">
      <c r="A190" s="69"/>
      <c r="B190" s="69"/>
      <c r="C190" s="69"/>
      <c r="D190" s="69"/>
      <c r="E190" s="69"/>
      <c r="F190" s="69"/>
      <c r="G190" s="69"/>
    </row>
    <row r="191" spans="1:7" ht="12.75" customHeight="1" x14ac:dyDescent="0.2">
      <c r="A191" s="69"/>
      <c r="B191" s="69"/>
      <c r="C191" s="69"/>
      <c r="D191" s="69"/>
      <c r="E191" s="69"/>
      <c r="F191" s="69"/>
      <c r="G191" s="69"/>
    </row>
    <row r="192" spans="1:7" ht="12.75" customHeight="1" x14ac:dyDescent="0.2">
      <c r="A192" s="69"/>
      <c r="B192" s="69"/>
      <c r="C192" s="69"/>
      <c r="D192" s="69"/>
      <c r="E192" s="69"/>
      <c r="F192" s="69"/>
      <c r="G192" s="69"/>
    </row>
    <row r="193" spans="1:7" ht="12.75" customHeight="1" x14ac:dyDescent="0.2">
      <c r="A193" s="69"/>
      <c r="B193" s="69"/>
      <c r="C193" s="69"/>
      <c r="D193" s="69"/>
      <c r="E193" s="69"/>
      <c r="F193" s="69"/>
      <c r="G193" s="69"/>
    </row>
    <row r="194" spans="1:7" ht="12.75" customHeight="1" x14ac:dyDescent="0.2">
      <c r="A194" s="69"/>
      <c r="B194" s="69"/>
      <c r="C194" s="69"/>
      <c r="D194" s="69"/>
      <c r="E194" s="69"/>
      <c r="F194" s="69"/>
      <c r="G194" s="69"/>
    </row>
    <row r="195" spans="1:7" ht="12.75" customHeight="1" x14ac:dyDescent="0.2">
      <c r="A195" s="69"/>
      <c r="B195" s="69"/>
      <c r="C195" s="69"/>
      <c r="D195" s="69"/>
      <c r="E195" s="69"/>
      <c r="F195" s="69"/>
      <c r="G195" s="69"/>
    </row>
    <row r="196" spans="1:7" ht="12.75" customHeight="1" x14ac:dyDescent="0.2">
      <c r="A196" s="69"/>
      <c r="B196" s="69"/>
      <c r="C196" s="69"/>
      <c r="D196" s="69"/>
      <c r="E196" s="69"/>
      <c r="F196" s="69"/>
      <c r="G196" s="69"/>
    </row>
    <row r="197" spans="1:7" ht="12.75" customHeight="1" x14ac:dyDescent="0.2">
      <c r="A197" s="69"/>
      <c r="B197" s="69"/>
      <c r="C197" s="69"/>
      <c r="D197" s="69"/>
      <c r="E197" s="69"/>
      <c r="F197" s="69"/>
      <c r="G197" s="69"/>
    </row>
    <row r="198" spans="1:7" ht="12.75" customHeight="1" x14ac:dyDescent="0.2">
      <c r="A198" s="69"/>
      <c r="B198" s="69"/>
      <c r="C198" s="69"/>
      <c r="D198" s="69"/>
      <c r="E198" s="69"/>
      <c r="F198" s="69"/>
      <c r="G198" s="69"/>
    </row>
    <row r="199" spans="1:7" ht="12.75" customHeight="1" x14ac:dyDescent="0.2">
      <c r="A199" s="69"/>
      <c r="B199" s="69"/>
      <c r="C199" s="69"/>
      <c r="D199" s="69"/>
      <c r="E199" s="69"/>
      <c r="F199" s="69"/>
      <c r="G199" s="69"/>
    </row>
    <row r="200" spans="1:7" ht="12.75" customHeight="1" x14ac:dyDescent="0.2">
      <c r="A200" s="69"/>
      <c r="B200" s="69"/>
      <c r="C200" s="69"/>
      <c r="D200" s="69"/>
      <c r="E200" s="69"/>
      <c r="F200" s="69"/>
      <c r="G200" s="69"/>
    </row>
    <row r="201" spans="1:7" ht="12.75" customHeight="1" x14ac:dyDescent="0.2">
      <c r="A201" s="69"/>
      <c r="B201" s="69"/>
      <c r="C201" s="69"/>
      <c r="D201" s="69"/>
      <c r="E201" s="69"/>
      <c r="F201" s="69"/>
      <c r="G201" s="69"/>
    </row>
    <row r="202" spans="1:7" ht="12.75" customHeight="1" x14ac:dyDescent="0.2">
      <c r="A202" s="69"/>
      <c r="B202" s="69"/>
      <c r="C202" s="69"/>
      <c r="D202" s="69"/>
      <c r="E202" s="69"/>
      <c r="F202" s="69"/>
      <c r="G202" s="69"/>
    </row>
    <row r="203" spans="1:7" ht="12.75" customHeight="1" x14ac:dyDescent="0.2">
      <c r="A203" s="69"/>
      <c r="B203" s="69"/>
      <c r="C203" s="69"/>
      <c r="D203" s="69"/>
      <c r="E203" s="69"/>
      <c r="F203" s="69"/>
      <c r="G203" s="69"/>
    </row>
    <row r="204" spans="1:7" ht="12.75" customHeight="1" x14ac:dyDescent="0.2">
      <c r="A204" s="69"/>
      <c r="B204" s="69"/>
      <c r="C204" s="69"/>
      <c r="D204" s="69"/>
      <c r="E204" s="69"/>
      <c r="F204" s="69"/>
      <c r="G204" s="69"/>
    </row>
    <row r="205" spans="1:7" ht="12.75" customHeight="1" x14ac:dyDescent="0.2">
      <c r="A205" s="69"/>
      <c r="B205" s="69"/>
      <c r="C205" s="69"/>
      <c r="D205" s="69"/>
      <c r="E205" s="69"/>
      <c r="F205" s="69"/>
      <c r="G205" s="69"/>
    </row>
    <row r="206" spans="1:7" ht="12.75" customHeight="1" x14ac:dyDescent="0.2">
      <c r="A206" s="69"/>
      <c r="B206" s="69"/>
      <c r="C206" s="69"/>
      <c r="D206" s="69"/>
      <c r="E206" s="69"/>
      <c r="F206" s="69"/>
      <c r="G206" s="69"/>
    </row>
    <row r="207" spans="1:7" ht="12.75" customHeight="1" x14ac:dyDescent="0.2">
      <c r="A207" s="69"/>
      <c r="B207" s="69"/>
      <c r="C207" s="69"/>
      <c r="D207" s="69"/>
      <c r="E207" s="69"/>
      <c r="F207" s="69"/>
      <c r="G207" s="69"/>
    </row>
    <row r="208" spans="1:7" ht="12.75" customHeight="1" x14ac:dyDescent="0.2">
      <c r="A208" s="69"/>
      <c r="B208" s="69"/>
      <c r="C208" s="69"/>
      <c r="D208" s="69"/>
      <c r="E208" s="69"/>
      <c r="F208" s="69"/>
      <c r="G208" s="69"/>
    </row>
    <row r="209" spans="1:7" ht="12.75" customHeight="1" x14ac:dyDescent="0.2">
      <c r="A209" s="69"/>
      <c r="B209" s="69"/>
      <c r="C209" s="69"/>
      <c r="D209" s="69"/>
      <c r="E209" s="69"/>
      <c r="F209" s="69"/>
      <c r="G209" s="69"/>
    </row>
    <row r="210" spans="1:7" ht="12.75" customHeight="1" x14ac:dyDescent="0.2">
      <c r="A210" s="69"/>
      <c r="B210" s="69"/>
      <c r="C210" s="69"/>
      <c r="D210" s="69"/>
      <c r="E210" s="69"/>
      <c r="F210" s="69"/>
      <c r="G210" s="69"/>
    </row>
    <row r="211" spans="1:7" ht="12.75" customHeight="1" x14ac:dyDescent="0.2">
      <c r="A211" s="69"/>
      <c r="B211" s="69"/>
      <c r="C211" s="69"/>
      <c r="D211" s="69"/>
      <c r="E211" s="69"/>
      <c r="F211" s="69"/>
      <c r="G211" s="69"/>
    </row>
    <row r="212" spans="1:7" ht="12.75" customHeight="1" x14ac:dyDescent="0.2">
      <c r="A212" s="69"/>
      <c r="B212" s="69"/>
      <c r="C212" s="69"/>
      <c r="D212" s="69"/>
      <c r="E212" s="69"/>
      <c r="F212" s="69"/>
      <c r="G212" s="69"/>
    </row>
    <row r="213" spans="1:7" ht="12.75" customHeight="1" x14ac:dyDescent="0.2">
      <c r="A213" s="69"/>
      <c r="B213" s="69"/>
      <c r="C213" s="69"/>
      <c r="D213" s="69"/>
      <c r="E213" s="69"/>
      <c r="F213" s="69"/>
      <c r="G213" s="69"/>
    </row>
    <row r="214" spans="1:7" ht="12.75" customHeight="1" x14ac:dyDescent="0.2">
      <c r="A214" s="69"/>
      <c r="B214" s="69"/>
      <c r="C214" s="69"/>
      <c r="D214" s="69"/>
      <c r="E214" s="69"/>
      <c r="F214" s="69"/>
      <c r="G214" s="69"/>
    </row>
    <row r="215" spans="1:7" ht="12.75" customHeight="1" x14ac:dyDescent="0.2">
      <c r="A215" s="69"/>
      <c r="B215" s="69"/>
      <c r="C215" s="69"/>
      <c r="D215" s="69"/>
      <c r="E215" s="69"/>
      <c r="F215" s="69"/>
      <c r="G215" s="69"/>
    </row>
    <row r="216" spans="1:7" ht="12.75" customHeight="1" x14ac:dyDescent="0.2">
      <c r="A216" s="69"/>
      <c r="B216" s="69"/>
      <c r="C216" s="69"/>
      <c r="D216" s="69"/>
      <c r="E216" s="69"/>
      <c r="F216" s="69"/>
      <c r="G216" s="69"/>
    </row>
    <row r="217" spans="1:7" ht="12.75" customHeight="1" x14ac:dyDescent="0.2">
      <c r="A217" s="69"/>
      <c r="B217" s="69"/>
      <c r="C217" s="69"/>
      <c r="D217" s="69"/>
      <c r="E217" s="69"/>
      <c r="F217" s="69"/>
      <c r="G217" s="69"/>
    </row>
    <row r="218" spans="1:7" ht="12.75" customHeight="1" x14ac:dyDescent="0.2">
      <c r="A218" s="69"/>
      <c r="B218" s="69"/>
      <c r="C218" s="69"/>
      <c r="D218" s="69"/>
      <c r="E218" s="69"/>
      <c r="F218" s="69"/>
      <c r="G218" s="69"/>
    </row>
    <row r="219" spans="1:7" ht="12.75" customHeight="1" x14ac:dyDescent="0.2">
      <c r="A219" s="69"/>
      <c r="B219" s="69"/>
      <c r="C219" s="69"/>
      <c r="D219" s="69"/>
      <c r="E219" s="69"/>
      <c r="F219" s="69"/>
      <c r="G219" s="69"/>
    </row>
    <row r="220" spans="1:7" ht="12.75" customHeight="1" x14ac:dyDescent="0.2">
      <c r="A220" s="69"/>
      <c r="B220" s="69"/>
      <c r="C220" s="69"/>
      <c r="D220" s="69"/>
      <c r="E220" s="69"/>
      <c r="F220" s="69"/>
      <c r="G220" s="69"/>
    </row>
    <row r="221" spans="1:7" ht="12.75" customHeight="1" x14ac:dyDescent="0.2">
      <c r="A221" s="69"/>
      <c r="B221" s="69"/>
      <c r="C221" s="69"/>
      <c r="D221" s="69"/>
      <c r="E221" s="69"/>
      <c r="F221" s="69"/>
      <c r="G221" s="69"/>
    </row>
    <row r="222" spans="1:7" ht="12.75" customHeight="1" x14ac:dyDescent="0.2">
      <c r="A222" s="69"/>
      <c r="B222" s="69"/>
      <c r="C222" s="69"/>
      <c r="D222" s="69"/>
      <c r="E222" s="69"/>
      <c r="F222" s="69"/>
      <c r="G222" s="69"/>
    </row>
    <row r="223" spans="1:7" ht="12.75" customHeight="1" x14ac:dyDescent="0.2">
      <c r="A223" s="69"/>
      <c r="B223" s="69"/>
      <c r="C223" s="69"/>
      <c r="D223" s="69"/>
      <c r="E223" s="69"/>
      <c r="F223" s="69"/>
      <c r="G223" s="69"/>
    </row>
    <row r="224" spans="1:7" ht="12.75" customHeight="1" x14ac:dyDescent="0.2">
      <c r="A224" s="69"/>
      <c r="B224" s="69"/>
      <c r="C224" s="69"/>
      <c r="D224" s="69"/>
      <c r="E224" s="69"/>
      <c r="F224" s="69"/>
      <c r="G224" s="69"/>
    </row>
    <row r="225" spans="1:7" ht="12.75" customHeight="1" x14ac:dyDescent="0.2">
      <c r="A225" s="69"/>
      <c r="B225" s="69"/>
      <c r="C225" s="69"/>
      <c r="D225" s="69"/>
      <c r="E225" s="69"/>
      <c r="F225" s="69"/>
      <c r="G225" s="69"/>
    </row>
    <row r="226" spans="1:7" ht="12.75" customHeight="1" x14ac:dyDescent="0.2">
      <c r="A226" s="69"/>
      <c r="B226" s="69"/>
      <c r="C226" s="69"/>
      <c r="D226" s="69"/>
      <c r="E226" s="69"/>
      <c r="F226" s="69"/>
      <c r="G226" s="69"/>
    </row>
    <row r="227" spans="1:7" ht="12.75" customHeight="1" x14ac:dyDescent="0.2">
      <c r="A227" s="69"/>
      <c r="B227" s="69"/>
      <c r="C227" s="69"/>
      <c r="D227" s="69"/>
      <c r="E227" s="69"/>
      <c r="F227" s="69"/>
      <c r="G227" s="69"/>
    </row>
    <row r="228" spans="1:7" ht="12.75" customHeight="1" x14ac:dyDescent="0.2">
      <c r="A228" s="69"/>
      <c r="B228" s="69"/>
      <c r="C228" s="69"/>
      <c r="D228" s="69"/>
      <c r="E228" s="69"/>
      <c r="F228" s="69"/>
      <c r="G228" s="69"/>
    </row>
    <row r="229" spans="1:7" ht="12.75" customHeight="1" x14ac:dyDescent="0.2">
      <c r="A229" s="69"/>
      <c r="B229" s="69"/>
      <c r="C229" s="69"/>
      <c r="D229" s="69"/>
      <c r="E229" s="69"/>
      <c r="F229" s="69"/>
      <c r="G229" s="69"/>
    </row>
    <row r="230" spans="1:7" ht="12.75" customHeight="1" x14ac:dyDescent="0.2">
      <c r="A230" s="69"/>
      <c r="B230" s="69"/>
      <c r="C230" s="69"/>
      <c r="D230" s="69"/>
      <c r="E230" s="69"/>
      <c r="F230" s="69"/>
      <c r="G230" s="69"/>
    </row>
    <row r="231" spans="1:7" ht="12.75" customHeight="1" x14ac:dyDescent="0.2">
      <c r="A231" s="69"/>
      <c r="B231" s="69"/>
      <c r="C231" s="69"/>
      <c r="D231" s="69"/>
      <c r="E231" s="69"/>
      <c r="F231" s="69"/>
      <c r="G231" s="69"/>
    </row>
    <row r="232" spans="1:7" ht="12.75" customHeight="1" x14ac:dyDescent="0.2">
      <c r="A232" s="69"/>
      <c r="B232" s="69"/>
      <c r="C232" s="69"/>
      <c r="D232" s="69"/>
      <c r="E232" s="69"/>
      <c r="F232" s="69"/>
      <c r="G232" s="69"/>
    </row>
    <row r="233" spans="1:7" ht="12.75" customHeight="1" x14ac:dyDescent="0.2">
      <c r="A233" s="69"/>
      <c r="B233" s="69"/>
      <c r="C233" s="69"/>
      <c r="D233" s="69"/>
      <c r="E233" s="69"/>
      <c r="F233" s="69"/>
      <c r="G233" s="69"/>
    </row>
    <row r="234" spans="1:7" ht="12.75" customHeight="1" x14ac:dyDescent="0.2">
      <c r="A234" s="69"/>
      <c r="B234" s="69"/>
      <c r="C234" s="69"/>
      <c r="D234" s="69"/>
      <c r="E234" s="69"/>
      <c r="F234" s="69"/>
      <c r="G234" s="69"/>
    </row>
    <row r="235" spans="1:7" ht="12.75" customHeight="1" x14ac:dyDescent="0.2">
      <c r="A235" s="69"/>
      <c r="B235" s="69"/>
      <c r="C235" s="69"/>
      <c r="D235" s="69"/>
      <c r="E235" s="69"/>
      <c r="F235" s="69"/>
      <c r="G235" s="69"/>
    </row>
    <row r="236" spans="1:7" ht="12.75" customHeight="1" x14ac:dyDescent="0.2">
      <c r="A236" s="69"/>
      <c r="B236" s="69"/>
      <c r="C236" s="69"/>
      <c r="D236" s="69"/>
      <c r="E236" s="69"/>
      <c r="F236" s="69"/>
      <c r="G236" s="69"/>
    </row>
    <row r="237" spans="1:7" ht="12.75" customHeight="1" x14ac:dyDescent="0.2">
      <c r="A237" s="69"/>
      <c r="B237" s="69"/>
      <c r="C237" s="69"/>
      <c r="D237" s="69"/>
      <c r="E237" s="69"/>
      <c r="F237" s="69"/>
      <c r="G237" s="69"/>
    </row>
    <row r="238" spans="1:7" ht="12.75" customHeight="1" x14ac:dyDescent="0.2">
      <c r="A238" s="69"/>
      <c r="B238" s="69"/>
      <c r="C238" s="69"/>
      <c r="D238" s="69"/>
      <c r="E238" s="69"/>
      <c r="F238" s="69"/>
      <c r="G238" s="69"/>
    </row>
    <row r="239" spans="1:7" ht="12.75" customHeight="1" x14ac:dyDescent="0.2">
      <c r="A239" s="69"/>
      <c r="B239" s="69"/>
      <c r="C239" s="69"/>
      <c r="D239" s="69"/>
      <c r="E239" s="69"/>
      <c r="F239" s="69"/>
      <c r="G239" s="69"/>
    </row>
    <row r="240" spans="1:7" ht="12.75" customHeight="1" x14ac:dyDescent="0.2">
      <c r="A240" s="69"/>
      <c r="B240" s="69"/>
      <c r="C240" s="69"/>
      <c r="D240" s="69"/>
      <c r="E240" s="69"/>
      <c r="F240" s="69"/>
      <c r="G240" s="69"/>
    </row>
    <row r="241" spans="1:7" ht="12.75" customHeight="1" x14ac:dyDescent="0.2">
      <c r="A241" s="69"/>
      <c r="B241" s="69"/>
      <c r="C241" s="69"/>
      <c r="D241" s="69"/>
      <c r="E241" s="69"/>
      <c r="F241" s="69"/>
      <c r="G241" s="69"/>
    </row>
    <row r="242" spans="1:7" ht="12.75" customHeight="1" x14ac:dyDescent="0.2">
      <c r="A242" s="69"/>
      <c r="B242" s="69"/>
      <c r="C242" s="69"/>
      <c r="D242" s="69"/>
      <c r="E242" s="69"/>
      <c r="F242" s="69"/>
      <c r="G242" s="69"/>
    </row>
    <row r="243" spans="1:7" ht="12.75" customHeight="1" x14ac:dyDescent="0.2">
      <c r="A243" s="69"/>
      <c r="B243" s="69"/>
      <c r="C243" s="69"/>
      <c r="D243" s="69"/>
      <c r="E243" s="69"/>
      <c r="F243" s="69"/>
      <c r="G243" s="69"/>
    </row>
    <row r="244" spans="1:7" ht="12.75" customHeight="1" x14ac:dyDescent="0.2">
      <c r="A244" s="69"/>
      <c r="B244" s="69"/>
      <c r="C244" s="69"/>
      <c r="D244" s="69"/>
      <c r="E244" s="69"/>
      <c r="F244" s="69"/>
      <c r="G244" s="69"/>
    </row>
    <row r="245" spans="1:7" ht="12.75" customHeight="1" x14ac:dyDescent="0.2">
      <c r="A245" s="69"/>
      <c r="B245" s="69"/>
      <c r="C245" s="69"/>
      <c r="D245" s="69"/>
      <c r="E245" s="69"/>
      <c r="F245" s="69"/>
      <c r="G245" s="69"/>
    </row>
    <row r="246" spans="1:7" ht="12.75" customHeight="1" x14ac:dyDescent="0.2">
      <c r="A246" s="69"/>
      <c r="B246" s="69"/>
      <c r="C246" s="69"/>
      <c r="D246" s="69"/>
      <c r="E246" s="69"/>
      <c r="F246" s="69"/>
      <c r="G246" s="69"/>
    </row>
    <row r="247" spans="1:7" ht="12.75" customHeight="1" x14ac:dyDescent="0.2">
      <c r="A247" s="69"/>
      <c r="B247" s="69"/>
      <c r="C247" s="69"/>
      <c r="D247" s="69"/>
      <c r="E247" s="69"/>
      <c r="F247" s="69"/>
      <c r="G247" s="69"/>
    </row>
    <row r="248" spans="1:7" ht="12.75" customHeight="1" x14ac:dyDescent="0.2">
      <c r="A248" s="69"/>
      <c r="B248" s="69"/>
      <c r="C248" s="69"/>
      <c r="D248" s="69"/>
      <c r="E248" s="69"/>
      <c r="F248" s="69"/>
      <c r="G248" s="69"/>
    </row>
    <row r="249" spans="1:7" ht="12.75" customHeight="1" x14ac:dyDescent="0.2">
      <c r="A249" s="69"/>
      <c r="B249" s="69"/>
      <c r="C249" s="69"/>
      <c r="D249" s="69"/>
      <c r="E249" s="69"/>
      <c r="F249" s="69"/>
      <c r="G249" s="69"/>
    </row>
    <row r="250" spans="1:7" ht="12.75" customHeight="1" x14ac:dyDescent="0.2">
      <c r="A250" s="69"/>
      <c r="B250" s="69"/>
      <c r="C250" s="69"/>
      <c r="D250" s="69"/>
      <c r="E250" s="69"/>
      <c r="F250" s="69"/>
      <c r="G250" s="69"/>
    </row>
    <row r="251" spans="1:7" ht="12.75" customHeight="1" x14ac:dyDescent="0.2">
      <c r="A251" s="69"/>
      <c r="B251" s="69"/>
      <c r="C251" s="69"/>
      <c r="D251" s="69"/>
      <c r="E251" s="69"/>
      <c r="F251" s="69"/>
      <c r="G251" s="69"/>
    </row>
    <row r="252" spans="1:7" ht="12.75" customHeight="1" x14ac:dyDescent="0.2">
      <c r="A252" s="69"/>
      <c r="B252" s="69"/>
      <c r="C252" s="69"/>
      <c r="D252" s="69"/>
      <c r="E252" s="69"/>
      <c r="F252" s="69"/>
      <c r="G252" s="69"/>
    </row>
    <row r="253" spans="1:7" ht="12.75" customHeight="1" x14ac:dyDescent="0.2">
      <c r="A253" s="69"/>
      <c r="B253" s="69"/>
      <c r="C253" s="69"/>
      <c r="D253" s="69"/>
      <c r="E253" s="69"/>
      <c r="F253" s="69"/>
      <c r="G253" s="69"/>
    </row>
    <row r="254" spans="1:7" ht="12.75" customHeight="1" x14ac:dyDescent="0.2">
      <c r="A254" s="69"/>
      <c r="B254" s="69"/>
      <c r="C254" s="69"/>
      <c r="D254" s="69"/>
      <c r="E254" s="69"/>
      <c r="F254" s="69"/>
      <c r="G254" s="69"/>
    </row>
    <row r="255" spans="1:7" ht="12.75" customHeight="1" x14ac:dyDescent="0.2">
      <c r="A255" s="69"/>
      <c r="B255" s="69"/>
      <c r="C255" s="69"/>
      <c r="D255" s="69"/>
      <c r="E255" s="69"/>
      <c r="F255" s="69"/>
      <c r="G255" s="69"/>
    </row>
    <row r="256" spans="1:7" ht="12.75" customHeight="1" x14ac:dyDescent="0.2">
      <c r="A256" s="69"/>
      <c r="B256" s="69"/>
      <c r="C256" s="69"/>
      <c r="D256" s="69"/>
      <c r="E256" s="69"/>
      <c r="F256" s="69"/>
      <c r="G256" s="69"/>
    </row>
    <row r="257" spans="1:7" ht="12.75" customHeight="1" x14ac:dyDescent="0.2">
      <c r="A257" s="69"/>
      <c r="B257" s="69"/>
      <c r="C257" s="69"/>
      <c r="D257" s="69"/>
      <c r="E257" s="69"/>
      <c r="F257" s="69"/>
      <c r="G257" s="69"/>
    </row>
    <row r="258" spans="1:7" ht="12.75" customHeight="1" x14ac:dyDescent="0.2">
      <c r="A258" s="69"/>
      <c r="B258" s="69"/>
      <c r="C258" s="69"/>
      <c r="D258" s="69"/>
      <c r="E258" s="69"/>
      <c r="F258" s="69"/>
      <c r="G258" s="69"/>
    </row>
    <row r="259" spans="1:7" ht="12.75" customHeight="1" x14ac:dyDescent="0.2">
      <c r="A259" s="69"/>
      <c r="B259" s="69"/>
      <c r="C259" s="69"/>
      <c r="D259" s="69"/>
      <c r="E259" s="69"/>
      <c r="F259" s="69"/>
      <c r="G259" s="69"/>
    </row>
    <row r="260" spans="1:7" ht="12.75" customHeight="1" x14ac:dyDescent="0.2">
      <c r="A260" s="69"/>
      <c r="B260" s="69"/>
      <c r="C260" s="69"/>
      <c r="D260" s="69"/>
      <c r="E260" s="69"/>
      <c r="F260" s="69"/>
      <c r="G260" s="69"/>
    </row>
    <row r="261" spans="1:7" ht="12.75" customHeight="1" x14ac:dyDescent="0.2">
      <c r="A261" s="69"/>
      <c r="B261" s="69"/>
      <c r="C261" s="69"/>
      <c r="D261" s="69"/>
      <c r="E261" s="69"/>
      <c r="F261" s="69"/>
      <c r="G261" s="69"/>
    </row>
    <row r="262" spans="1:7" ht="12.75" customHeight="1" x14ac:dyDescent="0.2">
      <c r="A262" s="69"/>
      <c r="B262" s="69"/>
      <c r="C262" s="69"/>
      <c r="D262" s="69"/>
      <c r="E262" s="69"/>
      <c r="F262" s="69"/>
      <c r="G262" s="69"/>
    </row>
    <row r="263" spans="1:7" ht="12.75" customHeight="1" x14ac:dyDescent="0.2">
      <c r="A263" s="69"/>
      <c r="B263" s="69"/>
      <c r="C263" s="69"/>
      <c r="D263" s="69"/>
      <c r="E263" s="69"/>
      <c r="F263" s="69"/>
      <c r="G263" s="69"/>
    </row>
    <row r="264" spans="1:7" ht="12.75" customHeight="1" x14ac:dyDescent="0.2">
      <c r="A264" s="69"/>
      <c r="B264" s="69"/>
      <c r="C264" s="69"/>
      <c r="D264" s="69"/>
      <c r="E264" s="69"/>
      <c r="F264" s="69"/>
      <c r="G264" s="69"/>
    </row>
    <row r="265" spans="1:7" ht="12.75" customHeight="1" x14ac:dyDescent="0.2">
      <c r="A265" s="69"/>
      <c r="B265" s="69"/>
      <c r="C265" s="69"/>
      <c r="D265" s="69"/>
      <c r="E265" s="69"/>
      <c r="F265" s="69"/>
      <c r="G265" s="69"/>
    </row>
    <row r="266" spans="1:7" ht="12.75" customHeight="1" x14ac:dyDescent="0.2">
      <c r="A266" s="69"/>
      <c r="B266" s="69"/>
      <c r="C266" s="69"/>
      <c r="D266" s="69"/>
      <c r="E266" s="69"/>
      <c r="F266" s="69"/>
      <c r="G266" s="69"/>
    </row>
    <row r="267" spans="1:7" ht="12.75" customHeight="1" x14ac:dyDescent="0.2">
      <c r="A267" s="69"/>
      <c r="B267" s="69"/>
      <c r="C267" s="69"/>
      <c r="D267" s="69"/>
      <c r="E267" s="69"/>
      <c r="F267" s="69"/>
      <c r="G267" s="69"/>
    </row>
    <row r="268" spans="1:7" ht="12.75" customHeight="1" x14ac:dyDescent="0.2">
      <c r="A268" s="69"/>
      <c r="B268" s="69"/>
      <c r="C268" s="69"/>
      <c r="D268" s="69"/>
      <c r="E268" s="69"/>
      <c r="F268" s="69"/>
      <c r="G268" s="69"/>
    </row>
    <row r="269" spans="1:7" ht="12.75" customHeight="1" x14ac:dyDescent="0.2">
      <c r="A269" s="69"/>
      <c r="B269" s="69"/>
      <c r="C269" s="69"/>
      <c r="D269" s="69"/>
      <c r="E269" s="69"/>
      <c r="F269" s="69"/>
      <c r="G269" s="69"/>
    </row>
    <row r="270" spans="1:7" ht="12.75" customHeight="1" x14ac:dyDescent="0.2">
      <c r="A270" s="69"/>
      <c r="B270" s="69"/>
      <c r="C270" s="69"/>
      <c r="D270" s="69"/>
      <c r="E270" s="69"/>
      <c r="F270" s="69"/>
      <c r="G270" s="69"/>
    </row>
    <row r="271" spans="1:7" ht="12.75" customHeight="1" x14ac:dyDescent="0.2">
      <c r="A271" s="69"/>
      <c r="B271" s="69"/>
      <c r="C271" s="69"/>
      <c r="D271" s="69"/>
      <c r="E271" s="69"/>
      <c r="F271" s="69"/>
      <c r="G271" s="69"/>
    </row>
    <row r="272" spans="1:7" ht="12.75" customHeight="1" x14ac:dyDescent="0.2">
      <c r="A272" s="69"/>
      <c r="B272" s="69"/>
      <c r="C272" s="69"/>
      <c r="D272" s="69"/>
      <c r="E272" s="69"/>
      <c r="F272" s="69"/>
      <c r="G272" s="69"/>
    </row>
    <row r="273" spans="1:7" ht="12.75" customHeight="1" x14ac:dyDescent="0.2">
      <c r="A273" s="69"/>
      <c r="B273" s="69"/>
      <c r="C273" s="69"/>
      <c r="D273" s="69"/>
      <c r="E273" s="69"/>
      <c r="F273" s="69"/>
      <c r="G273" s="69"/>
    </row>
    <row r="274" spans="1:7" ht="12.75" customHeight="1" x14ac:dyDescent="0.2">
      <c r="A274" s="69"/>
      <c r="B274" s="69"/>
      <c r="C274" s="69"/>
      <c r="D274" s="69"/>
      <c r="E274" s="69"/>
      <c r="F274" s="69"/>
      <c r="G274" s="69"/>
    </row>
    <row r="275" spans="1:7" ht="12.75" customHeight="1" x14ac:dyDescent="0.2">
      <c r="A275" s="69"/>
      <c r="B275" s="69"/>
      <c r="C275" s="69"/>
      <c r="D275" s="69"/>
      <c r="E275" s="69"/>
      <c r="F275" s="69"/>
      <c r="G275" s="69"/>
    </row>
    <row r="276" spans="1:7" ht="12.75" customHeight="1" x14ac:dyDescent="0.2">
      <c r="A276" s="69"/>
      <c r="B276" s="69"/>
      <c r="C276" s="69"/>
      <c r="D276" s="69"/>
      <c r="E276" s="69"/>
      <c r="F276" s="69"/>
      <c r="G276" s="69"/>
    </row>
    <row r="277" spans="1:7" ht="12.75" customHeight="1" x14ac:dyDescent="0.2">
      <c r="A277" s="69"/>
      <c r="B277" s="69"/>
      <c r="C277" s="69"/>
      <c r="D277" s="69"/>
      <c r="E277" s="69"/>
      <c r="F277" s="69"/>
      <c r="G277" s="69"/>
    </row>
    <row r="278" spans="1:7" ht="12.75" customHeight="1" x14ac:dyDescent="0.2">
      <c r="A278" s="69"/>
      <c r="B278" s="69"/>
      <c r="C278" s="69"/>
      <c r="D278" s="69"/>
      <c r="E278" s="69"/>
      <c r="F278" s="69"/>
      <c r="G278" s="69"/>
    </row>
    <row r="279" spans="1:7" ht="15.75" customHeight="1" x14ac:dyDescent="0.2"/>
    <row r="280" spans="1:7" ht="15.75" customHeight="1" x14ac:dyDescent="0.2"/>
    <row r="281" spans="1:7" ht="15.75" customHeight="1" x14ac:dyDescent="0.2"/>
    <row r="282" spans="1:7" ht="15.75" customHeight="1" x14ac:dyDescent="0.2"/>
    <row r="283" spans="1:7" ht="15.75" customHeight="1" x14ac:dyDescent="0.2"/>
    <row r="284" spans="1:7" ht="15.75" customHeight="1" x14ac:dyDescent="0.2"/>
    <row r="285" spans="1:7" ht="15.75" customHeight="1" x14ac:dyDescent="0.2"/>
    <row r="286" spans="1:7" ht="15.75" customHeight="1" x14ac:dyDescent="0.2"/>
    <row r="287" spans="1:7" ht="15.75" customHeight="1" x14ac:dyDescent="0.2"/>
    <row r="288" spans="1:7"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sheetData>
  <mergeCells count="17">
    <mergeCell ref="G57:G58"/>
    <mergeCell ref="C1:G1"/>
    <mergeCell ref="A57:A58"/>
    <mergeCell ref="B57:B58"/>
    <mergeCell ref="C57:C58"/>
    <mergeCell ref="D57:D58"/>
    <mergeCell ref="E57:E58"/>
    <mergeCell ref="F57:F58"/>
    <mergeCell ref="A77:G77"/>
    <mergeCell ref="A78:G78"/>
    <mergeCell ref="A76:G76"/>
    <mergeCell ref="A69:G69"/>
    <mergeCell ref="A75:G75"/>
    <mergeCell ref="A74:G74"/>
    <mergeCell ref="A73:G73"/>
    <mergeCell ref="A72:G72"/>
    <mergeCell ref="A71:G71"/>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1000"/>
  <sheetViews>
    <sheetView workbookViewId="0"/>
  </sheetViews>
  <sheetFormatPr defaultColWidth="14.42578125" defaultRowHeight="15" customHeight="1" x14ac:dyDescent="0.2"/>
  <cols>
    <col min="1" max="26" width="8.7109375" customWidth="1"/>
  </cols>
  <sheetData>
    <row r="1" spans="3:5" ht="12" customHeight="1" x14ac:dyDescent="0.2"/>
    <row r="2" spans="3:5" ht="12" customHeight="1" x14ac:dyDescent="0.2"/>
    <row r="3" spans="3:5" ht="12" customHeight="1" x14ac:dyDescent="0.2">
      <c r="C3" s="20" t="s">
        <v>69</v>
      </c>
      <c r="D3" s="8">
        <v>468.36</v>
      </c>
      <c r="E3" s="18" t="s">
        <v>70</v>
      </c>
    </row>
    <row r="4" spans="3:5" ht="12" customHeight="1" x14ac:dyDescent="0.2"/>
    <row r="5" spans="3:5" ht="12" customHeight="1" x14ac:dyDescent="0.2"/>
    <row r="6" spans="3:5" ht="12" customHeight="1" x14ac:dyDescent="0.2"/>
    <row r="7" spans="3:5" ht="12" customHeight="1" x14ac:dyDescent="0.2"/>
    <row r="8" spans="3:5" ht="12" customHeight="1" x14ac:dyDescent="0.2"/>
    <row r="9" spans="3:5" ht="12" customHeight="1" x14ac:dyDescent="0.2"/>
    <row r="10" spans="3:5" ht="12" customHeight="1" x14ac:dyDescent="0.2"/>
    <row r="11" spans="3:5" ht="12" customHeight="1" x14ac:dyDescent="0.2"/>
    <row r="12" spans="3:5" ht="12" customHeight="1" x14ac:dyDescent="0.2"/>
    <row r="13" spans="3:5" ht="12" customHeight="1" x14ac:dyDescent="0.2"/>
    <row r="14" spans="3:5" ht="12" customHeight="1" x14ac:dyDescent="0.2"/>
    <row r="15" spans="3:5" ht="12" customHeight="1" x14ac:dyDescent="0.2"/>
    <row r="16" spans="3:5"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hyperlinks>
    <hyperlink ref="E3" r:id="rId1"/>
  </hyperlinks>
  <pageMargins left="0.7" right="0.7" top="0.75" bottom="0.75" header="0" footer="0"/>
  <pageSetup orientation="landscape"/>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x14ac:dyDescent="0.2"/>
  <cols>
    <col min="1" max="1" width="8.7109375" customWidth="1"/>
    <col min="2" max="2" width="31.42578125" customWidth="1"/>
    <col min="3" max="3" width="13.85546875" customWidth="1"/>
    <col min="4" max="4" width="59.42578125" customWidth="1"/>
    <col min="5" max="26" width="8.7109375" customWidth="1"/>
  </cols>
  <sheetData>
    <row r="1" spans="1:26" ht="12" customHeight="1" x14ac:dyDescent="0.2"/>
    <row r="2" spans="1:26" ht="12" customHeight="1" x14ac:dyDescent="0.2"/>
    <row r="3" spans="1:26" ht="12" customHeight="1" x14ac:dyDescent="0.2">
      <c r="C3" t="s">
        <v>0</v>
      </c>
      <c r="D3" t="s">
        <v>1</v>
      </c>
    </row>
    <row r="4" spans="1:26" ht="12" customHeight="1" x14ac:dyDescent="0.2">
      <c r="B4" s="1" t="s">
        <v>2</v>
      </c>
      <c r="C4" s="8">
        <v>8399</v>
      </c>
      <c r="D4" t="s">
        <v>19</v>
      </c>
    </row>
    <row r="5" spans="1:26" ht="12" customHeight="1" x14ac:dyDescent="0.2">
      <c r="B5" s="10" t="s">
        <v>20</v>
      </c>
      <c r="C5" s="15">
        <f>'OM660 Engine'!C21</f>
        <v>2561.0383656316426</v>
      </c>
      <c r="D5" s="16" t="s">
        <v>24</v>
      </c>
    </row>
    <row r="6" spans="1:26" ht="12" customHeight="1" x14ac:dyDescent="0.2">
      <c r="B6" s="20" t="s">
        <v>28</v>
      </c>
      <c r="C6" s="8">
        <v>110.79</v>
      </c>
      <c r="D6" t="s">
        <v>30</v>
      </c>
    </row>
    <row r="7" spans="1:26" ht="12" customHeight="1" x14ac:dyDescent="0.2">
      <c r="B7" s="22" t="s">
        <v>31</v>
      </c>
      <c r="C7" s="24">
        <v>684.22</v>
      </c>
      <c r="D7" s="41" t="s">
        <v>35</v>
      </c>
    </row>
    <row r="8" spans="1:26" ht="12" customHeight="1" x14ac:dyDescent="0.2">
      <c r="B8" s="22" t="s">
        <v>47</v>
      </c>
      <c r="C8" s="24">
        <v>1699.99</v>
      </c>
      <c r="D8" s="46" t="s">
        <v>49</v>
      </c>
    </row>
    <row r="9" spans="1:26" ht="12" customHeight="1" x14ac:dyDescent="0.2">
      <c r="A9" s="1"/>
      <c r="B9" s="20" t="s">
        <v>62</v>
      </c>
      <c r="C9" s="49">
        <v>442.78</v>
      </c>
      <c r="D9" s="1" t="s">
        <v>64</v>
      </c>
      <c r="E9" s="1"/>
      <c r="F9" s="1"/>
      <c r="G9" s="1"/>
      <c r="H9" s="1"/>
      <c r="I9" s="1"/>
      <c r="J9" s="1"/>
      <c r="K9" s="1"/>
      <c r="L9" s="1"/>
      <c r="M9" s="1"/>
      <c r="N9" s="1"/>
      <c r="O9" s="1"/>
      <c r="P9" s="1"/>
      <c r="Q9" s="1"/>
      <c r="R9" s="1"/>
      <c r="S9" s="1"/>
      <c r="T9" s="1"/>
      <c r="U9" s="1"/>
      <c r="V9" s="1"/>
      <c r="W9" s="1"/>
      <c r="X9" s="1"/>
      <c r="Y9" s="1"/>
      <c r="Z9" s="1"/>
    </row>
    <row r="10" spans="1:26" ht="12" customHeight="1" x14ac:dyDescent="0.2">
      <c r="B10" s="20" t="s">
        <v>69</v>
      </c>
      <c r="C10" s="8">
        <v>468.36</v>
      </c>
      <c r="D10" s="18" t="s">
        <v>70</v>
      </c>
    </row>
    <row r="11" spans="1:26" ht="12" customHeight="1" x14ac:dyDescent="0.2">
      <c r="B11" s="20" t="s">
        <v>77</v>
      </c>
      <c r="C11" s="8">
        <v>1653.9</v>
      </c>
      <c r="D11" t="s">
        <v>78</v>
      </c>
    </row>
    <row r="12" spans="1:26" ht="12" customHeight="1" x14ac:dyDescent="0.2">
      <c r="B12" s="20" t="s">
        <v>81</v>
      </c>
      <c r="C12" s="49">
        <f>'Antigravity Battery'!E2</f>
        <v>332.99</v>
      </c>
      <c r="D12" t="s">
        <v>87</v>
      </c>
    </row>
    <row r="13" spans="1:26" ht="12" customHeight="1" x14ac:dyDescent="0.2">
      <c r="B13" s="22" t="s">
        <v>88</v>
      </c>
      <c r="C13" s="24">
        <v>129.65</v>
      </c>
      <c r="D13" s="46" t="s">
        <v>89</v>
      </c>
    </row>
    <row r="14" spans="1:26" ht="12" customHeight="1" x14ac:dyDescent="0.2">
      <c r="A14" s="1"/>
      <c r="B14" s="20" t="s">
        <v>93</v>
      </c>
      <c r="C14" s="8">
        <v>10.35</v>
      </c>
      <c r="D14" s="1" t="s">
        <v>94</v>
      </c>
      <c r="E14" s="1"/>
      <c r="F14" s="1"/>
      <c r="G14" s="1"/>
      <c r="H14" s="1"/>
      <c r="I14" s="1"/>
      <c r="J14" s="1"/>
      <c r="K14" s="1"/>
      <c r="L14" s="1"/>
      <c r="M14" s="1"/>
      <c r="N14" s="1"/>
      <c r="O14" s="1"/>
      <c r="P14" s="1"/>
      <c r="Q14" s="1"/>
      <c r="R14" s="1"/>
      <c r="S14" s="1"/>
      <c r="T14" s="1"/>
      <c r="U14" s="1"/>
      <c r="V14" s="1"/>
      <c r="W14" s="1"/>
      <c r="X14" s="1"/>
      <c r="Y14" s="1"/>
      <c r="Z14" s="1"/>
    </row>
    <row r="15" spans="1:26" ht="12" customHeight="1" x14ac:dyDescent="0.2">
      <c r="B15" s="20" t="s">
        <v>97</v>
      </c>
      <c r="C15" s="49">
        <v>50</v>
      </c>
      <c r="D15" t="s">
        <v>98</v>
      </c>
    </row>
    <row r="16" spans="1:26" ht="12" customHeight="1" x14ac:dyDescent="0.2">
      <c r="B16" s="93" t="s">
        <v>99</v>
      </c>
      <c r="C16" s="99">
        <v>179.99</v>
      </c>
      <c r="D16" s="1" t="s">
        <v>103</v>
      </c>
    </row>
    <row r="17" spans="2:4" ht="12" customHeight="1" x14ac:dyDescent="0.2">
      <c r="B17" s="84"/>
      <c r="C17" s="81"/>
    </row>
    <row r="18" spans="2:4" ht="12" customHeight="1" x14ac:dyDescent="0.2">
      <c r="B18" s="20" t="s">
        <v>76</v>
      </c>
      <c r="C18" s="49">
        <v>58.49</v>
      </c>
      <c r="D18" s="1" t="s">
        <v>108</v>
      </c>
    </row>
    <row r="19" spans="2:4" ht="12" customHeight="1" x14ac:dyDescent="0.2">
      <c r="B19" s="60" t="s">
        <v>109</v>
      </c>
      <c r="C19" s="62">
        <v>95.16</v>
      </c>
      <c r="D19" s="46" t="s">
        <v>112</v>
      </c>
    </row>
    <row r="20" spans="2:4" ht="12" customHeight="1" x14ac:dyDescent="0.2">
      <c r="B20" s="60" t="s">
        <v>118</v>
      </c>
      <c r="C20" s="62">
        <v>100.26</v>
      </c>
      <c r="D20" s="46" t="s">
        <v>119</v>
      </c>
    </row>
    <row r="21" spans="2:4" ht="12" customHeight="1" x14ac:dyDescent="0.2">
      <c r="B21" s="60" t="s">
        <v>124</v>
      </c>
      <c r="C21" s="62">
        <v>297.12</v>
      </c>
      <c r="D21" s="46" t="s">
        <v>126</v>
      </c>
    </row>
    <row r="22" spans="2:4" ht="12" customHeight="1" x14ac:dyDescent="0.25">
      <c r="B22" s="68" t="s">
        <v>129</v>
      </c>
      <c r="C22" s="62">
        <v>149.99</v>
      </c>
      <c r="D22" s="46" t="s">
        <v>131</v>
      </c>
    </row>
    <row r="23" spans="2:4" ht="12" customHeight="1" x14ac:dyDescent="0.25">
      <c r="B23" s="68" t="s">
        <v>111</v>
      </c>
      <c r="C23" s="62">
        <v>8.0299999999999994</v>
      </c>
      <c r="D23" s="46" t="s">
        <v>138</v>
      </c>
    </row>
    <row r="24" spans="2:4" ht="12" customHeight="1" x14ac:dyDescent="0.25">
      <c r="B24" s="68"/>
      <c r="C24" s="60"/>
      <c r="D24" s="60"/>
    </row>
    <row r="25" spans="2:4" ht="12" customHeight="1" x14ac:dyDescent="0.25">
      <c r="B25" s="73" t="s">
        <v>140</v>
      </c>
    </row>
    <row r="26" spans="2:4" ht="12" customHeight="1" x14ac:dyDescent="0.25">
      <c r="B26" s="73" t="s">
        <v>142</v>
      </c>
    </row>
    <row r="27" spans="2:4" ht="12" customHeight="1" x14ac:dyDescent="0.2"/>
    <row r="28" spans="2:4" ht="12" customHeight="1" x14ac:dyDescent="0.2">
      <c r="B28" s="1" t="s">
        <v>143</v>
      </c>
    </row>
    <row r="29" spans="2:4" ht="12" customHeight="1" x14ac:dyDescent="0.2"/>
    <row r="30" spans="2:4" ht="12" customHeight="1" x14ac:dyDescent="0.2">
      <c r="C30" s="1"/>
    </row>
    <row r="31" spans="2:4" ht="12" customHeight="1" x14ac:dyDescent="0.2"/>
    <row r="32" spans="2:4" ht="12" customHeight="1" x14ac:dyDescent="0.2"/>
    <row r="33" spans="2:2" ht="12" customHeight="1" x14ac:dyDescent="0.2"/>
    <row r="34" spans="2:2" ht="12" customHeight="1" x14ac:dyDescent="0.2">
      <c r="B34">
        <f>0.4*11000</f>
        <v>4400</v>
      </c>
    </row>
    <row r="35" spans="2:2" ht="12" customHeight="1" x14ac:dyDescent="0.2"/>
    <row r="36" spans="2:2" ht="12" customHeight="1" x14ac:dyDescent="0.2"/>
    <row r="37" spans="2:2" ht="12" customHeight="1" x14ac:dyDescent="0.2"/>
    <row r="38" spans="2:2" ht="12" customHeight="1" x14ac:dyDescent="0.2"/>
    <row r="39" spans="2:2" ht="12" customHeight="1" x14ac:dyDescent="0.2"/>
    <row r="40" spans="2:2" ht="12" customHeight="1" x14ac:dyDescent="0.2"/>
    <row r="41" spans="2:2" ht="12" customHeight="1" x14ac:dyDescent="0.2"/>
    <row r="42" spans="2:2" ht="12" customHeight="1" x14ac:dyDescent="0.2"/>
    <row r="43" spans="2:2" ht="12" customHeight="1" x14ac:dyDescent="0.2"/>
    <row r="44" spans="2:2" ht="12" customHeight="1" x14ac:dyDescent="0.2"/>
    <row r="45" spans="2:2" ht="12" customHeight="1" x14ac:dyDescent="0.2"/>
    <row r="46" spans="2:2" ht="12" customHeight="1" x14ac:dyDescent="0.2"/>
    <row r="47" spans="2:2" ht="12" customHeight="1" x14ac:dyDescent="0.2"/>
    <row r="48" spans="2:2"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row r="1001" ht="12" customHeight="1" x14ac:dyDescent="0.2"/>
    <row r="1002" ht="12" customHeight="1" x14ac:dyDescent="0.2"/>
    <row r="1003" ht="12" customHeight="1" x14ac:dyDescent="0.2"/>
  </sheetData>
  <mergeCells count="2">
    <mergeCell ref="B16:B17"/>
    <mergeCell ref="C16:C17"/>
  </mergeCells>
  <hyperlinks>
    <hyperlink ref="D7" r:id="rId1"/>
    <hyperlink ref="D8" r:id="rId2"/>
    <hyperlink ref="D10" r:id="rId3"/>
    <hyperlink ref="D13" r:id="rId4"/>
    <hyperlink ref="D19" r:id="rId5" location="/Arctic_Cat/2017_BEARCAT_7000_XT_ORANGE_%5bS2017BCUWTUSO%5d/THROTTLE_BODY_ASSEMBLY_%5b102612%5d/S2017BCUWTUSO/102612"/>
    <hyperlink ref="D20" r:id="rId6" location="/Arctic_Cat/2017_BEARCAT_7000_XT_ORANGE_%5bS2017BCUWTUSO%5d/SEAT_ASSEMBLY_%5b103857%5d/S2017BCUWTUSO/103857"/>
    <hyperlink ref="D21" r:id="rId7"/>
    <hyperlink ref="D22" r:id="rId8"/>
    <hyperlink ref="D23" r:id="rId9"/>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
  <cols>
    <col min="1" max="1" width="8.7109375" customWidth="1"/>
    <col min="2" max="2" width="23.140625" customWidth="1"/>
    <col min="3" max="3" width="13.85546875" customWidth="1"/>
    <col min="4" max="4" width="48.5703125" customWidth="1"/>
    <col min="5" max="26" width="8.7109375" customWidth="1"/>
  </cols>
  <sheetData>
    <row r="1" spans="1:26" ht="12" customHeight="1" x14ac:dyDescent="0.2">
      <c r="A1" s="1" t="s">
        <v>3</v>
      </c>
    </row>
    <row r="2" spans="1:26" ht="12" customHeight="1" x14ac:dyDescent="0.2">
      <c r="C2" s="1"/>
      <c r="D2" s="1" t="s">
        <v>1</v>
      </c>
    </row>
    <row r="3" spans="1:26" ht="12" customHeight="1" x14ac:dyDescent="0.2">
      <c r="B3" s="1" t="s">
        <v>5</v>
      </c>
      <c r="C3" s="1" t="s">
        <v>6</v>
      </c>
      <c r="D3" t="s">
        <v>7</v>
      </c>
    </row>
    <row r="4" spans="1:26" ht="12" customHeight="1" x14ac:dyDescent="0.2"/>
    <row r="5" spans="1:26" ht="12" customHeight="1" x14ac:dyDescent="0.2">
      <c r="B5" s="1" t="s">
        <v>8</v>
      </c>
      <c r="C5" s="3">
        <v>7915</v>
      </c>
      <c r="D5" t="s">
        <v>10</v>
      </c>
    </row>
    <row r="6" spans="1:26" ht="12" customHeight="1" x14ac:dyDescent="0.2">
      <c r="B6" s="1" t="s">
        <v>11</v>
      </c>
      <c r="C6" s="5">
        <v>11173.05</v>
      </c>
      <c r="D6" s="1" t="s">
        <v>13</v>
      </c>
    </row>
    <row r="7" spans="1:26" ht="12" customHeight="1" x14ac:dyDescent="0.2">
      <c r="A7" s="1"/>
      <c r="B7" s="1"/>
      <c r="C7" s="5"/>
      <c r="D7" s="1"/>
      <c r="E7" s="1"/>
      <c r="F7" s="1"/>
      <c r="G7" s="1"/>
      <c r="H7" s="1"/>
      <c r="I7" s="1"/>
      <c r="J7" s="1"/>
      <c r="K7" s="1"/>
      <c r="L7" s="1"/>
      <c r="M7" s="1"/>
      <c r="N7" s="1"/>
      <c r="O7" s="1"/>
      <c r="P7" s="1"/>
      <c r="Q7" s="1"/>
      <c r="R7" s="1"/>
      <c r="S7" s="1"/>
      <c r="T7" s="1"/>
      <c r="U7" s="1"/>
      <c r="V7" s="1"/>
      <c r="W7" s="1"/>
      <c r="X7" s="1"/>
      <c r="Y7" s="1"/>
      <c r="Z7" s="1"/>
    </row>
    <row r="8" spans="1:26" ht="12" customHeight="1" x14ac:dyDescent="0.2">
      <c r="A8" s="6" t="s">
        <v>14</v>
      </c>
      <c r="B8" s="7" t="s">
        <v>15</v>
      </c>
      <c r="C8" s="1" t="s">
        <v>16</v>
      </c>
      <c r="D8" s="1" t="s">
        <v>17</v>
      </c>
    </row>
    <row r="9" spans="1:26" ht="12" customHeight="1" x14ac:dyDescent="0.2">
      <c r="A9" s="6">
        <v>2008</v>
      </c>
      <c r="B9" s="7" t="s">
        <v>18</v>
      </c>
      <c r="C9" s="5">
        <v>11173.05</v>
      </c>
      <c r="D9" s="1"/>
      <c r="E9" s="1"/>
      <c r="F9" s="1"/>
      <c r="G9" s="1"/>
      <c r="H9" s="1"/>
      <c r="I9" s="1"/>
      <c r="J9" s="1"/>
      <c r="K9" s="1"/>
      <c r="L9" s="1"/>
      <c r="M9" s="1"/>
      <c r="N9" s="1"/>
      <c r="O9" s="1"/>
      <c r="P9" s="1"/>
      <c r="Q9" s="1"/>
      <c r="R9" s="1"/>
      <c r="S9" s="1"/>
      <c r="T9" s="1"/>
      <c r="U9" s="1"/>
      <c r="V9" s="1"/>
      <c r="W9" s="1"/>
      <c r="X9" s="1"/>
      <c r="Y9" s="1"/>
      <c r="Z9" s="1"/>
    </row>
    <row r="10" spans="1:26" ht="12" customHeight="1" x14ac:dyDescent="0.2">
      <c r="A10">
        <v>2009</v>
      </c>
      <c r="B10" s="9">
        <v>2.9999999999999997E-4</v>
      </c>
      <c r="C10" s="13">
        <f t="shared" ref="C10:C18" si="0">C9*(1+B10)</f>
        <v>11176.401914999999</v>
      </c>
      <c r="D10" s="18" t="s">
        <v>22</v>
      </c>
    </row>
    <row r="11" spans="1:26" ht="12" customHeight="1" x14ac:dyDescent="0.2">
      <c r="A11">
        <v>2010</v>
      </c>
      <c r="B11" s="9">
        <v>2.63E-2</v>
      </c>
      <c r="C11" s="13">
        <f t="shared" si="0"/>
        <v>11470.341285364499</v>
      </c>
    </row>
    <row r="12" spans="1:26" ht="12" customHeight="1" x14ac:dyDescent="0.2">
      <c r="A12">
        <v>2011</v>
      </c>
      <c r="B12" s="9">
        <v>1.6299999999999999E-2</v>
      </c>
      <c r="C12" s="13">
        <f t="shared" si="0"/>
        <v>11657.307848315939</v>
      </c>
    </row>
    <row r="13" spans="1:26" ht="12" customHeight="1" x14ac:dyDescent="0.2">
      <c r="A13">
        <v>2012</v>
      </c>
      <c r="B13" s="9">
        <v>2.9300000000000003E-2</v>
      </c>
      <c r="C13" s="13">
        <f t="shared" si="0"/>
        <v>11998.866968271597</v>
      </c>
    </row>
    <row r="14" spans="1:26" ht="12" customHeight="1" x14ac:dyDescent="0.2">
      <c r="A14">
        <v>2013</v>
      </c>
      <c r="B14" s="9">
        <v>1.5900000000000001E-2</v>
      </c>
      <c r="C14" s="13">
        <f t="shared" si="0"/>
        <v>12189.648953067115</v>
      </c>
    </row>
    <row r="15" spans="1:26" ht="12" customHeight="1" x14ac:dyDescent="0.2">
      <c r="A15">
        <v>2014</v>
      </c>
      <c r="B15" s="9">
        <v>1.5800000000000002E-2</v>
      </c>
      <c r="C15" s="13">
        <f t="shared" si="0"/>
        <v>12382.245406525575</v>
      </c>
    </row>
    <row r="16" spans="1:26" ht="12" customHeight="1" x14ac:dyDescent="0.2">
      <c r="A16">
        <v>2015</v>
      </c>
      <c r="B16" s="9">
        <v>-8.9999999999999998E-4</v>
      </c>
      <c r="C16" s="13">
        <f t="shared" si="0"/>
        <v>12371.101385659702</v>
      </c>
    </row>
    <row r="17" spans="1:26" ht="12" customHeight="1" x14ac:dyDescent="0.2">
      <c r="A17" s="1">
        <v>2016</v>
      </c>
      <c r="B17" s="9">
        <v>1.37E-2</v>
      </c>
      <c r="C17" s="13">
        <f t="shared" si="0"/>
        <v>12540.58547464324</v>
      </c>
      <c r="D17" s="1"/>
      <c r="E17" s="1"/>
      <c r="F17" s="1"/>
      <c r="G17" s="1"/>
      <c r="H17" s="1"/>
      <c r="I17" s="1"/>
      <c r="J17" s="1"/>
      <c r="K17" s="1"/>
      <c r="L17" s="1"/>
      <c r="M17" s="1"/>
      <c r="N17" s="1"/>
      <c r="O17" s="1"/>
      <c r="P17" s="1"/>
      <c r="Q17" s="1"/>
      <c r="R17" s="1"/>
      <c r="S17" s="1"/>
      <c r="T17" s="1"/>
      <c r="U17" s="1"/>
      <c r="V17" s="1"/>
      <c r="W17" s="1"/>
      <c r="X17" s="1"/>
      <c r="Y17" s="1"/>
      <c r="Z17" s="1"/>
    </row>
    <row r="18" spans="1:26" ht="12" customHeight="1" x14ac:dyDescent="0.2">
      <c r="A18" s="1">
        <v>2017</v>
      </c>
      <c r="B18" s="9">
        <v>2.1100000000000001E-2</v>
      </c>
      <c r="C18" s="13">
        <f t="shared" si="0"/>
        <v>12805.191828158211</v>
      </c>
    </row>
    <row r="19" spans="1:26" ht="12" customHeight="1" x14ac:dyDescent="0.2"/>
    <row r="20" spans="1:26" ht="12" customHeight="1" x14ac:dyDescent="0.2">
      <c r="B20" s="26" t="s">
        <v>34</v>
      </c>
      <c r="C20" s="28">
        <f>C18*0.1</f>
        <v>1280.5191828158213</v>
      </c>
      <c r="D20" s="1" t="s">
        <v>36</v>
      </c>
    </row>
    <row r="21" spans="1:26" ht="12" customHeight="1" x14ac:dyDescent="0.2">
      <c r="B21" s="29" t="s">
        <v>37</v>
      </c>
      <c r="C21" s="30">
        <f>C18*0.2</f>
        <v>2561.0383656316426</v>
      </c>
    </row>
    <row r="22" spans="1:26" ht="12" customHeight="1" x14ac:dyDescent="0.2"/>
    <row r="23" spans="1:26" ht="12" customHeight="1" x14ac:dyDescent="0.2">
      <c r="B23" s="32" t="s">
        <v>38</v>
      </c>
      <c r="C23" s="35">
        <f>AVERAGE(C20:C21)</f>
        <v>1920.7787742237319</v>
      </c>
      <c r="D23" s="37" t="s">
        <v>40</v>
      </c>
    </row>
    <row r="24" spans="1:26" ht="12" customHeight="1" x14ac:dyDescent="0.2"/>
    <row r="25" spans="1:26" ht="12" customHeight="1" x14ac:dyDescent="0.25">
      <c r="B25" s="39" t="s">
        <v>41</v>
      </c>
    </row>
    <row r="26" spans="1:26" ht="12" customHeight="1" x14ac:dyDescent="0.25">
      <c r="B26" s="39" t="s">
        <v>43</v>
      </c>
    </row>
    <row r="27" spans="1:26" ht="12" customHeight="1" x14ac:dyDescent="0.2"/>
    <row r="28" spans="1:26" ht="12" customHeight="1" x14ac:dyDescent="0.2"/>
    <row r="29" spans="1:26" ht="12" customHeight="1" x14ac:dyDescent="0.2"/>
    <row r="30" spans="1:26" ht="12" customHeight="1" x14ac:dyDescent="0.2"/>
    <row r="31" spans="1:26" ht="12" customHeight="1" x14ac:dyDescent="0.2"/>
    <row r="32" spans="1:26"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hyperlinks>
    <hyperlink ref="D10" r:id="rId1"/>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1000"/>
  <sheetViews>
    <sheetView workbookViewId="0"/>
  </sheetViews>
  <sheetFormatPr defaultColWidth="14.42578125" defaultRowHeight="15" customHeight="1" x14ac:dyDescent="0.2"/>
  <cols>
    <col min="1" max="2" width="8.7109375" customWidth="1"/>
    <col min="3" max="3" width="30.28515625" customWidth="1"/>
    <col min="4" max="26" width="8.7109375" customWidth="1"/>
  </cols>
  <sheetData>
    <row r="1" spans="3:5" ht="12" customHeight="1" x14ac:dyDescent="0.2"/>
    <row r="2" spans="3:5" ht="12" customHeight="1" x14ac:dyDescent="0.2">
      <c r="C2" s="1" t="s">
        <v>2</v>
      </c>
      <c r="D2" s="8">
        <v>8399</v>
      </c>
      <c r="E2" s="18" t="s">
        <v>19</v>
      </c>
    </row>
    <row r="3" spans="3:5" ht="12" customHeight="1" x14ac:dyDescent="0.2"/>
    <row r="4" spans="3:5" ht="12" customHeight="1" x14ac:dyDescent="0.2"/>
    <row r="5" spans="3:5" ht="12" customHeight="1" x14ac:dyDescent="0.2"/>
    <row r="6" spans="3:5" ht="12" customHeight="1" x14ac:dyDescent="0.2"/>
    <row r="7" spans="3:5" ht="12" customHeight="1" x14ac:dyDescent="0.2"/>
    <row r="8" spans="3:5" ht="12" customHeight="1" x14ac:dyDescent="0.2"/>
    <row r="9" spans="3:5" ht="12" customHeight="1" x14ac:dyDescent="0.2"/>
    <row r="10" spans="3:5" ht="12" customHeight="1" x14ac:dyDescent="0.2"/>
    <row r="11" spans="3:5" ht="12" customHeight="1" x14ac:dyDescent="0.2"/>
    <row r="12" spans="3:5" ht="12" customHeight="1" x14ac:dyDescent="0.2"/>
    <row r="13" spans="3:5" ht="12" customHeight="1" x14ac:dyDescent="0.2"/>
    <row r="14" spans="3:5" ht="12" customHeight="1" x14ac:dyDescent="0.2"/>
    <row r="15" spans="3:5" ht="12" customHeight="1" x14ac:dyDescent="0.2"/>
    <row r="16" spans="3:5"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hyperlinks>
    <hyperlink ref="E2" r:id="rId1"/>
  </hyperlinks>
  <pageMargins left="0.7" right="0.7" top="0.75" bottom="0.75" header="0" footer="0"/>
  <pageSetup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00"/>
  <sheetViews>
    <sheetView workbookViewId="0"/>
  </sheetViews>
  <sheetFormatPr defaultColWidth="14.42578125" defaultRowHeight="15" customHeight="1" x14ac:dyDescent="0.2"/>
  <cols>
    <col min="1" max="1" width="8.7109375" customWidth="1"/>
    <col min="2" max="2" width="45.85546875" customWidth="1"/>
    <col min="3" max="26" width="8.7109375" customWidth="1"/>
  </cols>
  <sheetData>
    <row r="1" spans="2:6" ht="12" customHeight="1" x14ac:dyDescent="0.2"/>
    <row r="2" spans="2:6" ht="12" customHeight="1" x14ac:dyDescent="0.2"/>
    <row r="3" spans="2:6" ht="12" customHeight="1" x14ac:dyDescent="0.2">
      <c r="B3" s="20" t="s">
        <v>77</v>
      </c>
      <c r="C3" s="8">
        <f>1179*F6</f>
        <v>1650.6</v>
      </c>
      <c r="D3" s="18" t="s">
        <v>78</v>
      </c>
    </row>
    <row r="4" spans="2:6" ht="12" customHeight="1" x14ac:dyDescent="0.2"/>
    <row r="5" spans="2:6" ht="12" customHeight="1" x14ac:dyDescent="0.2"/>
    <row r="6" spans="2:6" ht="12" customHeight="1" x14ac:dyDescent="0.2">
      <c r="E6" s="1" t="s">
        <v>151</v>
      </c>
      <c r="F6">
        <v>1.4</v>
      </c>
    </row>
    <row r="7" spans="2:6" ht="12" customHeight="1" x14ac:dyDescent="0.2"/>
    <row r="8" spans="2:6" ht="12" customHeight="1" x14ac:dyDescent="0.2"/>
    <row r="9" spans="2:6" ht="12" customHeight="1" x14ac:dyDescent="0.2"/>
    <row r="10" spans="2:6" ht="12" customHeight="1" x14ac:dyDescent="0.2"/>
    <row r="11" spans="2:6" ht="12" customHeight="1" x14ac:dyDescent="0.2"/>
    <row r="12" spans="2:6" ht="12" customHeight="1" x14ac:dyDescent="0.2"/>
    <row r="13" spans="2:6" ht="12" customHeight="1" x14ac:dyDescent="0.2"/>
    <row r="14" spans="2:6" ht="12" customHeight="1" x14ac:dyDescent="0.2"/>
    <row r="15" spans="2:6" ht="12" customHeight="1" x14ac:dyDescent="0.2"/>
    <row r="16" spans="2: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hyperlinks>
    <hyperlink ref="D3" r:id="rId1"/>
  </hyperlinks>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defaultColWidth="14.42578125" defaultRowHeight="15" customHeight="1" x14ac:dyDescent="0.2"/>
  <cols>
    <col min="1" max="3" width="8.7109375" customWidth="1"/>
    <col min="4" max="4" width="12" customWidth="1"/>
    <col min="5" max="26" width="8.7109375" customWidth="1"/>
  </cols>
  <sheetData>
    <row r="1" spans="2:5" ht="12" customHeight="1" x14ac:dyDescent="0.2"/>
    <row r="2" spans="2:5" ht="12" customHeight="1" x14ac:dyDescent="0.2">
      <c r="B2" s="1" t="s">
        <v>81</v>
      </c>
      <c r="D2" s="1" t="s">
        <v>152</v>
      </c>
      <c r="E2">
        <v>332.99</v>
      </c>
    </row>
    <row r="3" spans="2:5" ht="12" customHeight="1" x14ac:dyDescent="0.2"/>
    <row r="4" spans="2:5" ht="12" customHeight="1" x14ac:dyDescent="0.2">
      <c r="B4" t="s">
        <v>153</v>
      </c>
      <c r="D4" t="s">
        <v>152</v>
      </c>
      <c r="E4">
        <v>139.99</v>
      </c>
    </row>
    <row r="5" spans="2:5" ht="12" customHeight="1" x14ac:dyDescent="0.2"/>
    <row r="6" spans="2:5" ht="12" customHeight="1" x14ac:dyDescent="0.2"/>
    <row r="7" spans="2:5" ht="12" customHeight="1" x14ac:dyDescent="0.2">
      <c r="C7" t="s">
        <v>154</v>
      </c>
      <c r="E7">
        <v>193</v>
      </c>
    </row>
    <row r="8" spans="2:5" ht="12" customHeight="1" x14ac:dyDescent="0.2"/>
    <row r="9" spans="2:5" ht="12" customHeight="1" x14ac:dyDescent="0.2"/>
    <row r="10" spans="2:5" ht="12" customHeight="1" x14ac:dyDescent="0.2"/>
    <row r="11" spans="2:5" ht="12" customHeight="1" x14ac:dyDescent="0.2"/>
    <row r="12" spans="2:5" ht="12" customHeight="1" x14ac:dyDescent="0.2"/>
    <row r="13" spans="2:5" ht="12" customHeight="1" x14ac:dyDescent="0.2"/>
    <row r="14" spans="2:5" ht="12" customHeight="1" x14ac:dyDescent="0.2"/>
    <row r="15" spans="2:5" ht="12" customHeight="1" x14ac:dyDescent="0.2"/>
    <row r="16" spans="2:5"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F1000"/>
  <sheetViews>
    <sheetView workbookViewId="0"/>
  </sheetViews>
  <sheetFormatPr defaultColWidth="14.42578125" defaultRowHeight="15" customHeight="1" x14ac:dyDescent="0.2"/>
  <cols>
    <col min="1" max="26" width="8.7109375" customWidth="1"/>
  </cols>
  <sheetData>
    <row r="1" spans="4:6" ht="12" customHeight="1" x14ac:dyDescent="0.2"/>
    <row r="2" spans="4:6" ht="12" customHeight="1" x14ac:dyDescent="0.2">
      <c r="D2" s="20" t="s">
        <v>28</v>
      </c>
      <c r="E2" s="8">
        <v>110.79</v>
      </c>
      <c r="F2" s="18" t="s">
        <v>30</v>
      </c>
    </row>
    <row r="3" spans="4:6" ht="12" customHeight="1" x14ac:dyDescent="0.2"/>
    <row r="4" spans="4:6" ht="12" customHeight="1" x14ac:dyDescent="0.2"/>
    <row r="5" spans="4:6" ht="12" customHeight="1" x14ac:dyDescent="0.2"/>
    <row r="6" spans="4:6" ht="12" customHeight="1" x14ac:dyDescent="0.2"/>
    <row r="7" spans="4:6" ht="12" customHeight="1" x14ac:dyDescent="0.2"/>
    <row r="8" spans="4:6" ht="12" customHeight="1" x14ac:dyDescent="0.2"/>
    <row r="9" spans="4:6" ht="12" customHeight="1" x14ac:dyDescent="0.2"/>
    <row r="10" spans="4:6" ht="12" customHeight="1" x14ac:dyDescent="0.2"/>
    <row r="11" spans="4:6" ht="12" customHeight="1" x14ac:dyDescent="0.2"/>
    <row r="12" spans="4:6" ht="12" customHeight="1" x14ac:dyDescent="0.2"/>
    <row r="13" spans="4:6" ht="12" customHeight="1" x14ac:dyDescent="0.2"/>
    <row r="14" spans="4:6" ht="12" customHeight="1" x14ac:dyDescent="0.2"/>
    <row r="15" spans="4:6" ht="12" customHeight="1" x14ac:dyDescent="0.2"/>
    <row r="16" spans="4: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hyperlinks>
    <hyperlink ref="F2" r:id="rId1"/>
  </hyperlinks>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F1000"/>
  <sheetViews>
    <sheetView workbookViewId="0"/>
  </sheetViews>
  <sheetFormatPr defaultColWidth="14.42578125" defaultRowHeight="15" customHeight="1" x14ac:dyDescent="0.2"/>
  <cols>
    <col min="1" max="2" width="8.7109375" customWidth="1"/>
    <col min="3" max="3" width="13.5703125" customWidth="1"/>
    <col min="4" max="5" width="8.7109375" customWidth="1"/>
    <col min="6" max="6" width="84.85546875" customWidth="1"/>
    <col min="7" max="26" width="8.7109375" customWidth="1"/>
  </cols>
  <sheetData>
    <row r="1" spans="3:6" ht="12" customHeight="1" x14ac:dyDescent="0.2"/>
    <row r="2" spans="3:6" ht="12" customHeight="1" x14ac:dyDescent="0.2"/>
    <row r="3" spans="3:6" ht="12" customHeight="1" x14ac:dyDescent="0.2">
      <c r="C3" s="69"/>
      <c r="D3" s="76" t="s">
        <v>152</v>
      </c>
    </row>
    <row r="4" spans="3:6" ht="12" customHeight="1" x14ac:dyDescent="0.2">
      <c r="C4" s="69" t="s">
        <v>155</v>
      </c>
      <c r="D4" s="72">
        <v>442.78</v>
      </c>
      <c r="F4" t="s">
        <v>156</v>
      </c>
    </row>
    <row r="5" spans="3:6" ht="12" customHeight="1" x14ac:dyDescent="0.2">
      <c r="C5" s="69" t="s">
        <v>157</v>
      </c>
      <c r="D5" s="72">
        <v>468.36</v>
      </c>
      <c r="F5" t="s">
        <v>158</v>
      </c>
    </row>
    <row r="6" spans="3:6" ht="12" customHeight="1" x14ac:dyDescent="0.2">
      <c r="C6" s="77" t="s">
        <v>159</v>
      </c>
      <c r="D6" s="78">
        <f>ABS(D4-D5)</f>
        <v>25.580000000000041</v>
      </c>
      <c r="F6" s="79" t="s">
        <v>160</v>
      </c>
    </row>
    <row r="7" spans="3:6" ht="12" customHeight="1" x14ac:dyDescent="0.2"/>
    <row r="8" spans="3:6" ht="12" customHeight="1" x14ac:dyDescent="0.2"/>
    <row r="9" spans="3:6" ht="12" customHeight="1" x14ac:dyDescent="0.2"/>
    <row r="10" spans="3:6" ht="12" customHeight="1" x14ac:dyDescent="0.2"/>
    <row r="11" spans="3:6" ht="12" customHeight="1" x14ac:dyDescent="0.2"/>
    <row r="12" spans="3:6" ht="12" customHeight="1" x14ac:dyDescent="0.2"/>
    <row r="13" spans="3:6" ht="12" customHeight="1" x14ac:dyDescent="0.2"/>
    <row r="14" spans="3:6" ht="12" customHeight="1" x14ac:dyDescent="0.2"/>
    <row r="15" spans="3:6" ht="12" customHeight="1" x14ac:dyDescent="0.2"/>
    <row r="16" spans="3: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J1000"/>
  <sheetViews>
    <sheetView workbookViewId="0"/>
  </sheetViews>
  <sheetFormatPr defaultColWidth="14.42578125" defaultRowHeight="15" customHeight="1" x14ac:dyDescent="0.2"/>
  <cols>
    <col min="1" max="26" width="8.7109375" customWidth="1"/>
  </cols>
  <sheetData>
    <row r="1" spans="10:10" ht="12" customHeight="1" x14ac:dyDescent="0.2"/>
    <row r="2" spans="10:10" ht="12" customHeight="1" x14ac:dyDescent="0.2"/>
    <row r="3" spans="10:10" ht="12" customHeight="1" x14ac:dyDescent="0.2">
      <c r="J3" t="s">
        <v>64</v>
      </c>
    </row>
    <row r="4" spans="10:10" ht="12" customHeight="1" x14ac:dyDescent="0.2"/>
    <row r="5" spans="10:10" ht="12" customHeight="1" x14ac:dyDescent="0.2"/>
    <row r="6" spans="10:10" ht="12" customHeight="1" x14ac:dyDescent="0.2"/>
    <row r="7" spans="10:10" ht="12" customHeight="1" x14ac:dyDescent="0.2"/>
    <row r="8" spans="10:10" ht="12" customHeight="1" x14ac:dyDescent="0.2"/>
    <row r="9" spans="10:10" ht="12" customHeight="1" x14ac:dyDescent="0.2"/>
    <row r="10" spans="10:10" ht="12" customHeight="1" x14ac:dyDescent="0.2"/>
    <row r="11" spans="10:10" ht="12" customHeight="1" x14ac:dyDescent="0.2"/>
    <row r="12" spans="10:10" ht="12" customHeight="1" x14ac:dyDescent="0.2"/>
    <row r="13" spans="10:10" ht="12" customHeight="1" x14ac:dyDescent="0.2"/>
    <row r="14" spans="10:10" ht="12" customHeight="1" x14ac:dyDescent="0.2"/>
    <row r="15" spans="10:10" ht="12" customHeight="1" x14ac:dyDescent="0.2"/>
    <row r="16" spans="10:10"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MSRP_spreadsheet</vt:lpstr>
      <vt:lpstr>Receipts-Documentation</vt:lpstr>
      <vt:lpstr>OM660 Engine</vt:lpstr>
      <vt:lpstr>2015 Indy 550</vt:lpstr>
      <vt:lpstr>ECU</vt:lpstr>
      <vt:lpstr>Antigravity Battery</vt:lpstr>
      <vt:lpstr>Fuel Pump</vt:lpstr>
      <vt:lpstr>Front Shock Justification</vt:lpstr>
      <vt:lpstr>Stock Front Shocks</vt:lpstr>
      <vt:lpstr>Fox Floats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Schonhaut, Ethan</dc:creator>
  <cp:lastModifiedBy>Schonhaut, Ethan</cp:lastModifiedBy>
  <dcterms:created xsi:type="dcterms:W3CDTF">2019-02-19T00:17:16Z</dcterms:created>
  <dcterms:modified xsi:type="dcterms:W3CDTF">2019-02-19T00:17:16Z</dcterms:modified>
</cp:coreProperties>
</file>